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codeName="{26A90621-87C4-6C01-FD6A-EE6E7C140903}"/>
  <workbookPr codeName="ThisWorkbook"/>
  <mc:AlternateContent xmlns:mc="http://schemas.openxmlformats.org/markup-compatibility/2006">
    <mc:Choice Requires="x15">
      <x15ac:absPath xmlns:x15ac="http://schemas.microsoft.com/office/spreadsheetml/2010/11/ac" url="https://nmgov.sharepoint.com/sites/ENV-CTFP/Shared Documents/IMPL/CI CALC/TIER 1/T1_release_versions/"/>
    </mc:Choice>
  </mc:AlternateContent>
  <xr:revisionPtr revIDLastSave="15588" documentId="13_ncr:1_{9265F731-C731-4D0B-B4B5-E1838314AEB8}" xr6:coauthVersionLast="47" xr6:coauthVersionMax="47" xr10:uidLastSave="{40343848-418C-40B8-BFA9-DB32B0A3CD54}"/>
  <bookViews>
    <workbookView xWindow="-120" yWindow="-120" windowWidth="29040" windowHeight="15720" activeTab="2" xr2:uid="{35118D66-25BA-4CC0-83F2-E12853AB9E73}"/>
  </bookViews>
  <sheets>
    <sheet name="Introduction" sheetId="18" r:id="rId1"/>
    <sheet name="PathwaySummary" sheetId="29" r:id="rId2"/>
    <sheet name="SiteSpecificInputs" sheetId="26" r:id="rId3"/>
    <sheet name="Background" sheetId="14" r:id="rId4"/>
  </sheets>
  <definedNames>
    <definedName name="_xleta.IFERROR" hidden="1" xlm="1">#NAME?</definedName>
    <definedName name="_xleta.N" hidden="1" xlm="1">#NAME?</definedName>
    <definedName name="_xleta.SUM" hidden="1" xlm="1">#NAME?</definedName>
    <definedName name="_xleta.T" hidden="1" xlm="1">#NAME?</definedName>
    <definedName name="_xleta.VLOOKUP" hidden="1" xlm="1">#NAME?</definedName>
    <definedName name="_xleta.XLOOKUP" hidden="1" xlm="1">#NAME?</definedName>
    <definedName name="_xlpm.AD_VSD" hidden="1" xlm="1">#NAME?</definedName>
    <definedName name="_xlpm.DDGS_mass_produced" hidden="1" xlm="1">#NAME?</definedName>
    <definedName name="_xlpm.DDGS_mfrac_dry" hidden="1" xlm="1">#NAME?</definedName>
    <definedName name="_xlpm.delim" hidden="1" xlm="1">#NAME?</definedName>
    <definedName name="_xlpm.idx" hidden="1" xlm="1">#NAME?</definedName>
    <definedName name="_xlpm.MDGS_mass_produced" hidden="1" xlm="1">#NAME?</definedName>
    <definedName name="_xlpm.MDGS_mfrac_dry" hidden="1" xlm="1">#NAME?</definedName>
    <definedName name="_xlpm.mfrac_effluent_solids_screened" hidden="1" xlm="1">#NAME?</definedName>
    <definedName name="_xlpm.p" hidden="1" xlm="1">#NAME?</definedName>
    <definedName name="_xlpm.pt" hidden="1" xlm="1">#NAME?</definedName>
    <definedName name="_xlpm.ptw" hidden="1" xlm="1">#NAME?</definedName>
    <definedName name="_xlpm.ptwy" hidden="1" xlm="1">#NAME?</definedName>
    <definedName name="_xlpm.region" hidden="1" xlm="1">#NAME?</definedName>
    <definedName name="_xlpm.T_avg" hidden="1" xlm="1">#NAME?</definedName>
    <definedName name="_xlpm.WDGS_mass_produced" hidden="1" xlm="1">#NAME?</definedName>
    <definedName name="_xlpm.WDGS_mfrac_dry" hidden="1" xlm="1">#NAME?</definedName>
    <definedName name="Btu2J">Background!$M$6</definedName>
    <definedName name="Btu2kJ">Background!$M$7</definedName>
    <definedName name="Btu2kWh">Background!$M$10</definedName>
    <definedName name="Btu2MJ">Background!$M$8</definedName>
    <definedName name="Btu2mmBtu">Background!$M$12</definedName>
    <definedName name="Btu2Wh">Background!$M$9</definedName>
    <definedName name="CContent_CO">Background!$C$77</definedName>
    <definedName name="CContent_CO2">Background!$C$78</definedName>
    <definedName name="CContent_VOC">Background!$C$76</definedName>
    <definedName name="ft32gal">Background!$M$24</definedName>
    <definedName name="ft32L">Background!$M$23</definedName>
    <definedName name="ft32m3">Background!$M$21</definedName>
    <definedName name="ft32mL">Background!$M$22</definedName>
    <definedName name="g2kg">Background!$I$16</definedName>
    <definedName name="g2lb">Background!$I$18</definedName>
    <definedName name="g2MT">Background!$I$17</definedName>
    <definedName name="g2T">Background!$I$19</definedName>
    <definedName name="gal2ft3">Background!$L$25</definedName>
    <definedName name="gal2L">Background!$L$23</definedName>
    <definedName name="gal2m3">Background!$L$21</definedName>
    <definedName name="gal2mL">Background!$L$22</definedName>
    <definedName name="grid_CIs">Background!$E$37:$E$65</definedName>
    <definedName name="grid_names">Background!$D$37:$D$65</definedName>
    <definedName name="GWP_CH4">Background!$C$70</definedName>
    <definedName name="GWP_CO">Background!$C$73</definedName>
    <definedName name="GWP_N2O">Background!$C$71</definedName>
    <definedName name="GWP_VOC">Background!$C$72</definedName>
    <definedName name="kg2g">Background!$J$15</definedName>
    <definedName name="kg2lb">Background!$J$18</definedName>
    <definedName name="kg2MT">Background!$J$17</definedName>
    <definedName name="kg2T">Background!$J$19</definedName>
    <definedName name="kJ2Btu">Background!$I$11</definedName>
    <definedName name="kJ2J">Background!$I$6</definedName>
    <definedName name="kJ2kWh">Background!$I$10</definedName>
    <definedName name="kJ2MJ">Background!$I$8</definedName>
    <definedName name="kJ2mmBtu">Background!$I$12</definedName>
    <definedName name="kJ2Wh">Background!$I$9</definedName>
    <definedName name="kWh2Btu">Background!$L$11</definedName>
    <definedName name="kWh2J">Background!$L$6</definedName>
    <definedName name="kWh2kJ">Background!$L$7</definedName>
    <definedName name="kWh2MJ">Background!$L$8</definedName>
    <definedName name="kWh2mmBtu">Background!$L$12</definedName>
    <definedName name="kWh2Wh">Background!$L$9</definedName>
    <definedName name="L2ft3">Background!$K$25</definedName>
    <definedName name="L2gal">Background!$K$24</definedName>
    <definedName name="L2m3">Background!$K$21</definedName>
    <definedName name="L2mL">Background!$K$22</definedName>
    <definedName name="lb2g">Background!$L$15</definedName>
    <definedName name="lb2kg">Background!$L$16</definedName>
    <definedName name="lb2MT">Background!$L$17</definedName>
    <definedName name="lb2T">Background!$L$19</definedName>
    <definedName name="LHV_EtOH">Background!$E$8</definedName>
    <definedName name="m32ft3">Background!$I$25</definedName>
    <definedName name="m32gal">Background!$I$24</definedName>
    <definedName name="m32L">Background!$I$23</definedName>
    <definedName name="m32mL">Background!$I$22</definedName>
    <definedName name="MJ2Btu">Background!$J$11</definedName>
    <definedName name="MJ2J">Background!$J$6</definedName>
    <definedName name="MJ2kJ">Background!$J$7</definedName>
    <definedName name="MJ2kWh">Background!$J$10</definedName>
    <definedName name="MJ2mmBtu">Background!$J$12</definedName>
    <definedName name="MJ2Wh">Background!$J$9</definedName>
    <definedName name="mL2ft3">Background!$J$25</definedName>
    <definedName name="mL2gal">Background!$J$24</definedName>
    <definedName name="mL2L">Background!$J$23</definedName>
    <definedName name="mL2m3">Background!$J$21</definedName>
    <definedName name="mmBtu2Btu">Background!$N$11</definedName>
    <definedName name="mmBtu2J">Background!$N$6</definedName>
    <definedName name="mmBtu2kJ">Background!$N$7</definedName>
    <definedName name="mmBtu2kWh">Background!$N$10</definedName>
    <definedName name="mmBtu2MJ">Background!$N$8</definedName>
    <definedName name="mmBtu2Wh">Background!$N$9</definedName>
    <definedName name="MT2g">Background!$K$15</definedName>
    <definedName name="MT2kg">Background!$K$16</definedName>
    <definedName name="MT2lb">Background!$K$18</definedName>
    <definedName name="MT2T">Background!$K$19</definedName>
    <definedName name="NG_heat_ratio">Background!$E$9</definedName>
    <definedName name="T2g">Background!$M$15</definedName>
    <definedName name="T2kg">Background!$M$16</definedName>
    <definedName name="T2lb">Background!$M$18</definedName>
    <definedName name="T2MT">Background!$M$17</definedName>
    <definedName name="user_grid_CI">SiteSpecificInputs!$C$28</definedName>
    <definedName name="user_grid_name">SiteSpecificInputs!$C$27</definedName>
    <definedName name="Wh2Btu">Background!$K$11</definedName>
    <definedName name="Wh2J">Background!$K$6</definedName>
    <definedName name="Wh2kJ">Background!$K$7</definedName>
    <definedName name="Wh2kWh">Background!$K$10</definedName>
    <definedName name="Wh2MJ">Background!$K$8</definedName>
    <definedName name="Wh2mmBtu">Background!$K$12</definedName>
  </definedNames>
  <calcPr calcId="191029"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29" l="1" a="1"/>
  <c r="D15" i="29" s="1"/>
  <c r="G42" i="29"/>
  <c r="C77" i="14" l="1"/>
  <c r="C78" i="14"/>
  <c r="C72" i="14" s="1"/>
  <c r="C73" i="14" l="1"/>
  <c r="I212" i="14"/>
  <c r="M212" i="14" l="1"/>
  <c r="L6" i="14" l="1"/>
  <c r="L7" i="14" s="1"/>
  <c r="N6" i="14"/>
  <c r="N9" i="14" s="1"/>
  <c r="J7" i="14"/>
  <c r="K7" i="14"/>
  <c r="M7" i="14"/>
  <c r="I8" i="14"/>
  <c r="K8" i="14"/>
  <c r="M8" i="14"/>
  <c r="I9" i="14"/>
  <c r="J9" i="14"/>
  <c r="M9" i="14"/>
  <c r="I11" i="14"/>
  <c r="J11" i="14"/>
  <c r="K11" i="14"/>
  <c r="M15" i="14"/>
  <c r="K19" i="14" s="1"/>
  <c r="I16" i="14"/>
  <c r="K16" i="14"/>
  <c r="L16" i="14"/>
  <c r="I17" i="14"/>
  <c r="J17" i="14"/>
  <c r="L17" i="14"/>
  <c r="I18" i="14"/>
  <c r="J18" i="14"/>
  <c r="K18" i="14"/>
  <c r="I22" i="14"/>
  <c r="K22" i="14"/>
  <c r="L22" i="14"/>
  <c r="M22" i="14"/>
  <c r="I23" i="14"/>
  <c r="J23" i="14"/>
  <c r="L23" i="14"/>
  <c r="M23" i="14"/>
  <c r="I24" i="14"/>
  <c r="J24" i="14"/>
  <c r="K24" i="14"/>
  <c r="M24" i="14"/>
  <c r="I25" i="14"/>
  <c r="J25" i="14"/>
  <c r="K25" i="14"/>
  <c r="L25" i="14"/>
  <c r="F9" i="29" l="1" a="1"/>
  <c r="F9" i="29" s="1"/>
  <c r="Q9" i="29" a="1"/>
  <c r="Q9" i="29" s="1"/>
  <c r="M17" i="14"/>
  <c r="L8" i="14"/>
  <c r="M10" i="14"/>
  <c r="K10" i="14"/>
  <c r="J10" i="14"/>
  <c r="L19" i="14"/>
  <c r="L12" i="14"/>
  <c r="I10" i="14"/>
  <c r="J19" i="14"/>
  <c r="L11" i="14"/>
  <c r="N7" i="14"/>
  <c r="I19" i="14"/>
  <c r="L9" i="14"/>
  <c r="M18" i="14"/>
  <c r="M16" i="14"/>
  <c r="M12" i="14"/>
  <c r="K12" i="14"/>
  <c r="N10" i="14"/>
  <c r="J12" i="14"/>
  <c r="I12" i="14"/>
  <c r="N8" i="14"/>
  <c r="N11" i="14"/>
  <c r="F36" i="29"/>
  <c r="C9" i="29"/>
  <c r="D16" i="29" a="1"/>
  <c r="D16" i="29" s="1"/>
  <c r="D19" i="29" l="1"/>
  <c r="E37" i="29"/>
  <c r="D37" i="29"/>
  <c r="E36" i="29"/>
  <c r="D36" i="29"/>
  <c r="H36" i="29" s="1"/>
  <c r="D35" i="29" l="1" a="1"/>
  <c r="D35" i="29" s="1"/>
  <c r="F28" i="29"/>
  <c r="D20" i="29" l="1"/>
  <c r="F29" i="29"/>
  <c r="F27" i="29"/>
  <c r="F26" i="29"/>
  <c r="C10" i="29"/>
  <c r="C7" i="29"/>
  <c r="D27" i="29" l="1"/>
  <c r="H27" i="29" s="1"/>
  <c r="E27" i="29"/>
  <c r="D22" i="29" l="1"/>
  <c r="E29" i="29" l="1"/>
  <c r="E28" i="29"/>
  <c r="D29" i="29"/>
  <c r="H29" i="29" s="1"/>
  <c r="C29" i="29"/>
  <c r="F32" i="29" l="1"/>
  <c r="F31" i="29"/>
  <c r="F18" i="29"/>
  <c r="F17" i="29"/>
  <c r="B15" i="29"/>
  <c r="D28" i="29" l="1"/>
  <c r="H28" i="29" s="1"/>
  <c r="C34" i="29" l="1"/>
  <c r="C33" i="29"/>
  <c r="C30" i="29"/>
  <c r="C28" i="29"/>
  <c r="C27" i="29"/>
  <c r="C26" i="29"/>
  <c r="C25" i="29"/>
  <c r="C8" i="29" l="1"/>
  <c r="J8" i="29" l="1"/>
  <c r="K8" i="29"/>
  <c r="L8" i="29"/>
  <c r="M8" i="29"/>
  <c r="N8" i="29"/>
  <c r="O8" i="29"/>
  <c r="P8" i="29"/>
  <c r="Q8" i="29"/>
  <c r="I8" i="29"/>
  <c r="G9" i="29" l="1"/>
  <c r="H9" i="29" s="1"/>
  <c r="D41" i="29" l="1"/>
  <c r="J9" i="29"/>
  <c r="I9" i="29"/>
  <c r="N9" i="29" a="1"/>
  <c r="N9" i="29" s="1"/>
  <c r="K9" i="29" a="1"/>
  <c r="K9" i="29" s="1"/>
  <c r="L9" i="29" a="1"/>
  <c r="L9" i="29" s="1"/>
  <c r="P9" i="29" a="1"/>
  <c r="P9" i="29" s="1"/>
  <c r="M9" i="29" a="1"/>
  <c r="M9" i="29" s="1"/>
  <c r="O9" i="29" a="1"/>
  <c r="O9" i="29" s="1"/>
  <c r="D38" i="29" l="1"/>
  <c r="D39" i="29"/>
  <c r="D40" i="29"/>
  <c r="D32" i="29" l="1" a="1"/>
  <c r="D32" i="29" s="1"/>
  <c r="H32" i="29" s="1"/>
  <c r="D21" i="29" l="1"/>
  <c r="D23" i="29"/>
  <c r="D24" i="29"/>
  <c r="F10" i="29" l="1"/>
  <c r="G10" i="29"/>
  <c r="D30" i="29" s="1"/>
  <c r="D42" i="29" l="1"/>
  <c r="D31" i="29"/>
  <c r="H31" i="29" s="1"/>
  <c r="H10" i="29"/>
  <c r="K10" i="29" l="1"/>
  <c r="P10" i="29"/>
  <c r="Q10" i="29"/>
  <c r="N10" i="29"/>
  <c r="L10" i="29"/>
  <c r="O10" i="29"/>
  <c r="M10" i="29"/>
  <c r="D34" i="29"/>
  <c r="D26" i="29"/>
  <c r="H26" i="29" s="1"/>
  <c r="D33" i="29"/>
  <c r="D25" i="29" a="1"/>
  <c r="D25" i="29" s="1"/>
  <c r="M17" i="29" l="1"/>
  <c r="M39" i="29"/>
  <c r="M31" i="29"/>
  <c r="M37" i="29"/>
  <c r="M38" i="29"/>
  <c r="M40" i="29"/>
  <c r="M15" i="29"/>
  <c r="M27" i="29"/>
  <c r="M36" i="29"/>
  <c r="M28" i="29"/>
  <c r="M41" i="29"/>
  <c r="M25" i="29"/>
  <c r="M21" i="29"/>
  <c r="M26" i="29"/>
  <c r="M20" i="29"/>
  <c r="M29" i="29"/>
  <c r="M35" i="29"/>
  <c r="M30" i="29"/>
  <c r="M19" i="29"/>
  <c r="O18" i="29"/>
  <c r="O26" i="29"/>
  <c r="O34" i="29"/>
  <c r="O41" i="29"/>
  <c r="O39" i="29"/>
  <c r="O25" i="29"/>
  <c r="O27" i="29"/>
  <c r="O40" i="29"/>
  <c r="O28" i="29"/>
  <c r="O38" i="29"/>
  <c r="O31" i="29"/>
  <c r="O30" i="29"/>
  <c r="O35" i="29"/>
  <c r="O37" i="29"/>
  <c r="O29" i="29"/>
  <c r="O36" i="29"/>
  <c r="L17" i="29"/>
  <c r="L15" i="29"/>
  <c r="L41" i="29"/>
  <c r="L25" i="29"/>
  <c r="L37" i="29"/>
  <c r="L38" i="29"/>
  <c r="L28" i="29"/>
  <c r="L36" i="29"/>
  <c r="L39" i="29"/>
  <c r="L27" i="29"/>
  <c r="L21" i="29"/>
  <c r="L29" i="29"/>
  <c r="L31" i="29"/>
  <c r="L20" i="29"/>
  <c r="L19" i="29"/>
  <c r="L40" i="29"/>
  <c r="L35" i="29"/>
  <c r="L26" i="29"/>
  <c r="L30" i="29"/>
  <c r="L34" i="29"/>
  <c r="Q28" i="29"/>
  <c r="Q36" i="29"/>
  <c r="Q27" i="29"/>
  <c r="Q32" i="29"/>
  <c r="Q29" i="29"/>
  <c r="Q26" i="29"/>
  <c r="Q18" i="29"/>
  <c r="Q37" i="29"/>
  <c r="Q25" i="29"/>
  <c r="Q30" i="29"/>
  <c r="Q41" i="29"/>
  <c r="Q40" i="29"/>
  <c r="Q39" i="29"/>
  <c r="Q38" i="29"/>
  <c r="D17" i="29"/>
  <c r="H17" i="29" s="1"/>
  <c r="D18" i="29"/>
  <c r="H18" i="29" s="1"/>
  <c r="P18" i="29"/>
  <c r="P39" i="29"/>
  <c r="P29" i="29"/>
  <c r="P38" i="29"/>
  <c r="P40" i="29"/>
  <c r="P31" i="29"/>
  <c r="P28" i="29"/>
  <c r="P35" i="29"/>
  <c r="P41" i="29"/>
  <c r="P26" i="29"/>
  <c r="P36" i="29"/>
  <c r="P37" i="29"/>
  <c r="P27" i="29"/>
  <c r="P25" i="29"/>
  <c r="P30" i="29"/>
  <c r="K17" i="29"/>
  <c r="K27" i="29"/>
  <c r="I10" i="29"/>
  <c r="K29" i="29"/>
  <c r="K31" i="29"/>
  <c r="K28" i="29"/>
  <c r="K36" i="29"/>
  <c r="K26" i="29"/>
  <c r="K37" i="29"/>
  <c r="K33" i="29"/>
  <c r="K25" i="29"/>
  <c r="K19" i="29"/>
  <c r="K39" i="29"/>
  <c r="K21" i="29"/>
  <c r="K38" i="29"/>
  <c r="K15" i="29"/>
  <c r="K35" i="29"/>
  <c r="K20" i="29"/>
  <c r="K30" i="29"/>
  <c r="K41" i="29"/>
  <c r="K40" i="29"/>
  <c r="N27" i="29"/>
  <c r="N28" i="29"/>
  <c r="N26" i="29"/>
  <c r="N31" i="29"/>
  <c r="N29" i="29"/>
  <c r="J10" i="29"/>
  <c r="N36" i="29"/>
  <c r="N18" i="29"/>
  <c r="N37" i="29"/>
  <c r="N33" i="29"/>
  <c r="N40" i="29"/>
  <c r="N38" i="29"/>
  <c r="N35" i="29"/>
  <c r="N39" i="29"/>
  <c r="N30" i="29"/>
  <c r="N41" i="29"/>
  <c r="Q17" i="29" l="1"/>
  <c r="Q43" i="29" s="1"/>
  <c r="Q45" i="29" s="1"/>
  <c r="I31" i="29"/>
  <c r="I36" i="29"/>
  <c r="I17" i="29"/>
  <c r="I29" i="29"/>
  <c r="I27" i="29"/>
  <c r="I26" i="29"/>
  <c r="I28" i="29"/>
  <c r="I34" i="29"/>
  <c r="I25" i="29"/>
  <c r="I21" i="29"/>
  <c r="I15" i="29"/>
  <c r="I41" i="29"/>
  <c r="I40" i="29"/>
  <c r="I39" i="29"/>
  <c r="I19" i="29"/>
  <c r="I35" i="29"/>
  <c r="I20" i="29"/>
  <c r="I30" i="29"/>
  <c r="I38" i="29"/>
  <c r="L43" i="29"/>
  <c r="L45" i="29" s="1"/>
  <c r="M43" i="29"/>
  <c r="M45" i="29" s="1"/>
  <c r="J18" i="29"/>
  <c r="J26" i="29"/>
  <c r="J28" i="29"/>
  <c r="J36" i="29"/>
  <c r="J29" i="29"/>
  <c r="J27" i="29"/>
  <c r="J31" i="29"/>
  <c r="J37" i="29"/>
  <c r="J33" i="29"/>
  <c r="J34" i="29"/>
  <c r="J25" i="29"/>
  <c r="J38" i="29"/>
  <c r="J24" i="29"/>
  <c r="J35" i="29"/>
  <c r="J23" i="29"/>
  <c r="J22" i="29"/>
  <c r="J16" i="29"/>
  <c r="J30" i="29"/>
  <c r="J41" i="29"/>
  <c r="J40" i="29"/>
  <c r="J39" i="29"/>
  <c r="K43" i="29"/>
  <c r="K45" i="29" s="1"/>
  <c r="J43" i="29" l="1"/>
  <c r="J45" i="29" s="1"/>
  <c r="I33" i="29" l="1"/>
  <c r="I37" i="29"/>
  <c r="N25" i="29"/>
  <c r="F25" i="29"/>
  <c r="H25" i="29" s="1"/>
  <c r="F33" i="29"/>
  <c r="H33" i="29" s="1"/>
  <c r="F34" i="29"/>
  <c r="H34" i="29" s="1"/>
  <c r="F37" i="29"/>
  <c r="H37" i="29" s="1"/>
  <c r="I43" i="29" l="1"/>
  <c r="I45" i="29" s="1"/>
  <c r="F42" i="29" l="1"/>
  <c r="H42" i="29" s="1"/>
  <c r="F15" i="29" l="1"/>
  <c r="H15" i="29"/>
  <c r="F16" i="29"/>
  <c r="H16" i="29" s="1"/>
  <c r="F19" i="29"/>
  <c r="H19" i="29" s="1"/>
  <c r="F20" i="29"/>
  <c r="H20" i="29"/>
  <c r="F21" i="29"/>
  <c r="H21" i="29" s="1"/>
  <c r="F22" i="29"/>
  <c r="H22" i="29" s="1"/>
  <c r="N22" i="29" s="1"/>
  <c r="F23" i="29"/>
  <c r="H23" i="29"/>
  <c r="F24" i="29"/>
  <c r="H24" i="29"/>
  <c r="N24" i="29" s="1"/>
  <c r="F30" i="29"/>
  <c r="H30" i="29" s="1"/>
  <c r="F38" i="29"/>
  <c r="H38" i="29" s="1"/>
  <c r="F39" i="29"/>
  <c r="H39" i="29" s="1"/>
  <c r="F40" i="29"/>
  <c r="H40" i="29" s="1"/>
  <c r="F41" i="29"/>
  <c r="H41" i="29" s="1"/>
  <c r="O16" i="29" l="1"/>
  <c r="N16" i="29"/>
  <c r="P16" i="29"/>
  <c r="H35" i="29"/>
  <c r="F35" i="29" s="1"/>
  <c r="N23" i="29"/>
  <c r="O23" i="29"/>
  <c r="P23" i="29"/>
  <c r="O22" i="29"/>
  <c r="P22" i="29"/>
  <c r="O24" i="29"/>
  <c r="P24" i="29"/>
  <c r="N43" i="29" l="1"/>
  <c r="N45" i="29" s="1"/>
  <c r="O43" i="29"/>
  <c r="O45" i="29" s="1"/>
  <c r="P43" i="29"/>
  <c r="P45"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NMED</author>
    <author>Yu, Guo@ARB</author>
  </authors>
  <commentList>
    <comment ref="E6" authorId="0" shapeId="0" xr:uid="{01493D71-9477-4DF9-8961-2504BF71408C}">
      <text>
        <r>
          <rPr>
            <sz val="9"/>
            <color indexed="81"/>
            <rFont val="Tahoma"/>
            <family val="2"/>
          </rPr>
          <t>Original external formula:_x000D_
='[NM-GREET_v1.0.xlsm]Fuel_Specs'!$B$15*Btu2MJ</t>
        </r>
      </text>
    </comment>
    <comment ref="E7" authorId="0" shapeId="0" xr:uid="{2FCB49C9-CC59-494A-BBE4-14131F8E1D5D}">
      <text>
        <r>
          <rPr>
            <sz val="9"/>
            <color indexed="81"/>
            <rFont val="Tahoma"/>
            <family val="2"/>
          </rPr>
          <t>Original external formula:_x000D_
='[NM-GREET_v1.0.xlsm]CI_Table'!$H$3</t>
        </r>
      </text>
    </comment>
    <comment ref="E8" authorId="0" shapeId="0" xr:uid="{9BDB2077-2A88-46CC-9511-E30099A112FE}">
      <text>
        <r>
          <rPr>
            <sz val="9"/>
            <color indexed="81"/>
            <rFont val="Tahoma"/>
            <family val="2"/>
          </rPr>
          <t>Original external formula:_x000D_
='[NM-GREET_v1.0.xlsm]Fuel_Specs'!$B$32*Btu2MJ</t>
        </r>
      </text>
    </comment>
    <comment ref="E9" authorId="0" shapeId="0" xr:uid="{07D391D2-E832-4FE4-92CF-C14221CED373}">
      <text>
        <r>
          <rPr>
            <sz val="9"/>
            <color indexed="81"/>
            <rFont val="Tahoma"/>
            <family val="2"/>
          </rPr>
          <t>Original external formula:_x000D_
='[NM-GREET_v1.0.xlsm]Fuel_Specs'!$I$81</t>
        </r>
      </text>
    </comment>
    <comment ref="E10" authorId="0" shapeId="0" xr:uid="{A834D685-FFA5-46BA-B1FE-F504E27C4B35}">
      <text>
        <r>
          <rPr>
            <sz val="9"/>
            <color indexed="81"/>
            <rFont val="Tahoma"/>
            <family val="2"/>
          </rPr>
          <t>Original external formula:_x000D_
=GWP_VOC*'[NM-GREET_v1.0.xlsm]EtOH'!$K$526+
 GWP_CO*'[NM-GREET_v1.0.xlsm]EtOH'!$K$527+
 GWP_CH4*'[NM-GREET_v1.0.xlsm]EtOH'!$K$534+
 GWP_N2O*'[NM-GREET_v1.0.xlsm]EtOH'!$K$535+
 '[NM-GREET_v1.0.xlsm]EtOH'!$K$536</t>
        </r>
      </text>
    </comment>
    <comment ref="E11" authorId="0" shapeId="0" xr:uid="{EFEAAAD7-1147-4A44-A612-81D6ECAA7BD1}">
      <text>
        <r>
          <rPr>
            <sz val="9"/>
            <color indexed="81"/>
            <rFont val="Tahoma"/>
            <family val="2"/>
          </rPr>
          <t>Original external formula:_x000D_
=GWP_VOC*'[NM-GREET_v1.0.xlsm]EtOH'!$GH$526+
 GWP_CO*'[NM-GREET_v1.0.xlsm]EtOH'!$GH$527+
 GWP_CH4*'[NM-GREET_v1.0.xlsm]EtOH'!$GH$534+
 GWP_N2O*'[NM-GREET_v1.0.xlsm]EtOH'!$GH$535+
 '[NM-GREET_v1.0.xlsm]EtOH'!$GH$536</t>
        </r>
      </text>
    </comment>
    <comment ref="E14" authorId="0" shapeId="0" xr:uid="{3B0B42A8-1C69-4A5E-AFF4-7F0A84273A89}">
      <text>
        <r>
          <rPr>
            <sz val="9"/>
            <color indexed="81"/>
            <rFont val="Tahoma"/>
            <family val="2"/>
          </rPr>
          <t>Original external formula:_x000D_
='[NM-GREET_v1.0.xlsm]T&amp;D_Flowcharts'!$F$1440</t>
        </r>
      </text>
    </comment>
    <comment ref="E20" authorId="0" shapeId="0" xr:uid="{CFCFD99D-79A3-46F5-AAB9-163B30A64F10}">
      <text>
        <r>
          <rPr>
            <sz val="9"/>
            <color indexed="81"/>
            <rFont val="Tahoma"/>
            <family val="2"/>
          </rPr>
          <t>Original external formula:_x000D_
=(GWP_VOC*'[NM-GREET_v1.0.xlsm]T&amp;D'!$GD$138+
  GWP_CO*'[NM-GREET_v1.0.xlsm]T&amp;D'!$GD$139+
  GWP_CH4*'[NM-GREET_v1.0.xlsm]T&amp;D'!$GD$146+
  GWP_N2O*'[NM-GREET_v1.0.xlsm]T&amp;D'!$GD$147+
  '[NM-GREET_v1.0.xlsm]T&amp;D'!$GD$148)
/'[NM-GREET_v1.0.xlsm]T&amp;D'!$GD$112/T2lb*56</t>
        </r>
      </text>
    </comment>
    <comment ref="E21" authorId="0" shapeId="0" xr:uid="{40E93AB5-DC0C-442A-8D13-3EAE84AC02D1}">
      <text>
        <r>
          <rPr>
            <sz val="9"/>
            <color indexed="81"/>
            <rFont val="Tahoma"/>
            <family val="2"/>
          </rPr>
          <t>Original external formula:_x000D_
=(GWP_VOC*'[NM-GREET_v1.0.xlsm]T&amp;D'!$GG$138+
  GWP_CO*'[NM-GREET_v1.0.xlsm]T&amp;D'!$GG$139+
  GWP_CH4*'[NM-GREET_v1.0.xlsm]T&amp;D'!$GG$146+
  GWP_N2O*'[NM-GREET_v1.0.xlsm]T&amp;D'!$GG$147+
  '[NM-GREET_v1.0.xlsm]T&amp;D'!$GG$148)
/'[NM-GREET_v1.0.xlsm]T&amp;D'!$GG$112/T2lb*56</t>
        </r>
      </text>
    </comment>
    <comment ref="E22" authorId="0" shapeId="0" xr:uid="{AF17C430-B030-4CEF-8F20-D665B8E1E411}">
      <text>
        <r>
          <rPr>
            <sz val="9"/>
            <color indexed="81"/>
            <rFont val="Tahoma"/>
            <family val="2"/>
          </rPr>
          <t>Original external formula:_x000D_
=(GWP_VOC*'[NM-GREET_v1.0.xlsm]T&amp;D'!$FX$187+
  GWP_CO*'[NM-GREET_v1.0.xlsm]T&amp;D'!$FX$188+
  GWP_CH4*'[NM-GREET_v1.0.xlsm]T&amp;D'!$FX$195+
  GWP_N2O*'[NM-GREET_v1.0.xlsm]T&amp;D'!$FX$196+
  '[NM-GREET_v1.0.xlsm]T&amp;D'!$FX$197)
/'[NM-GREET_v1.0.xlsm]T&amp;D'!$FX$162/T2lb*56</t>
        </r>
      </text>
    </comment>
    <comment ref="E23" authorId="0" shapeId="0" xr:uid="{963C901B-FD7B-4A7F-B532-35581BE354E0}">
      <text>
        <r>
          <rPr>
            <sz val="9"/>
            <color indexed="81"/>
            <rFont val="Tahoma"/>
            <family val="2"/>
          </rPr>
          <t>Original external formula:_x000D_
=(GWP_VOC*'[NM-GREET_v1.0.xlsm]T&amp;D'!$GF$138+
  GWP_CO*'[NM-GREET_v1.0.xlsm]T&amp;D'!$GF$139+
  GWP_CH4*'[NM-GREET_v1.0.xlsm]T&amp;D'!$GF$146+
  GWP_N2O*'[NM-GREET_v1.0.xlsm]T&amp;D'!$GF$147+
  '[NM-GREET_v1.0.xlsm]T&amp;D'!$GF$148)
/'[NM-GREET_v1.0.xlsm]T&amp;D'!$GF$112/T2lb*56</t>
        </r>
      </text>
    </comment>
    <comment ref="E24" authorId="0" shapeId="0" xr:uid="{9C38EBF6-2F98-4247-AB89-81BD190ACD12}">
      <text>
        <r>
          <rPr>
            <sz val="9"/>
            <color indexed="81"/>
            <rFont val="Tahoma"/>
            <family val="2"/>
          </rPr>
          <t>Original external formula:_x000D_
=[t1_biomethane_manure.xlsm]Background!$D$50</t>
        </r>
      </text>
    </comment>
    <comment ref="E30" authorId="0" shapeId="0" xr:uid="{72078861-75D5-45D8-9318-BF2D69815D9E}">
      <text>
        <r>
          <rPr>
            <sz val="9"/>
            <color indexed="81"/>
            <rFont val="Tahoma"/>
            <family val="2"/>
          </rPr>
          <t>Original external formula:_x000D_
=(GWP_VOC*'[NM-GREET_v1.0.xlsm]T&amp;D'!$IC$138+
  GWP_CO*'[NM-GREET_v1.0.xlsm]T&amp;D'!$IC$139+
  GWP_CH4*'[NM-GREET_v1.0.xlsm]T&amp;D'!$IC$146+
  GWP_N2O*'[NM-GREET_v1.0.xlsm]T&amp;D'!$IC$147+
  '[NM-GREET_v1.0.xlsm]T&amp;D'!$IC$148)
/'[NM-GREET_v1.0.xlsm]T&amp;D'!$IC$112/mmBtu2MJ*LHV_EtOH</t>
        </r>
      </text>
    </comment>
    <comment ref="E31" authorId="0" shapeId="0" xr:uid="{761B3D9F-8C7B-4351-80A1-7241C08C0A7E}">
      <text>
        <r>
          <rPr>
            <sz val="9"/>
            <color indexed="81"/>
            <rFont val="Tahoma"/>
            <family val="2"/>
          </rPr>
          <t>Original external formula:_x000D_
=(GWP_VOC*'[NM-GREET_v1.0.xlsm]T&amp;D'!$IB$138+
  GWP_CO*'[NM-GREET_v1.0.xlsm]T&amp;D'!$IB$139+
  GWP_CH4*'[NM-GREET_v1.0.xlsm]T&amp;D'!$IB$146+
  GWP_N2O*'[NM-GREET_v1.0.xlsm]T&amp;D'!$IB$147+
  '[NM-GREET_v1.0.xlsm]T&amp;D'!$IB$148)
/'[NM-GREET_v1.0.xlsm]T&amp;D'!$IB$112/mmBtu2MJ*LHV_EtOH</t>
        </r>
      </text>
    </comment>
    <comment ref="E32" authorId="0" shapeId="0" xr:uid="{C087CF3E-0BAD-4FC0-888F-B97F133CFF6E}">
      <text>
        <r>
          <rPr>
            <sz val="9"/>
            <color indexed="81"/>
            <rFont val="Tahoma"/>
            <family val="2"/>
          </rPr>
          <t>Original external formula:_x000D_
=(GWP_VOC*'[NM-GREET_v1.0.xlsm]T&amp;D'!$HZ$138+
  GWP_CO*'[NM-GREET_v1.0.xlsm]T&amp;D'!$HZ$139+
  GWP_CH4*'[NM-GREET_v1.0.xlsm]T&amp;D'!$HZ$146+
  GWP_N2O*'[NM-GREET_v1.0.xlsm]T&amp;D'!$HZ$147+
  '[NM-GREET_v1.0.xlsm]T&amp;D'!$HZ$148)
/'[NM-GREET_v1.0.xlsm]T&amp;D'!$HZ$112/mmBtu2MJ*LHV_EtOH</t>
        </r>
      </text>
    </comment>
    <comment ref="E33" authorId="0" shapeId="0" xr:uid="{46BEB1EE-79B5-452B-885E-14979D887522}">
      <text>
        <r>
          <rPr>
            <sz val="9"/>
            <color indexed="81"/>
            <rFont val="Tahoma"/>
            <family val="2"/>
          </rPr>
          <t>Original external formula:_x000D_
=(GWP_VOC*'[NM-GREET_v1.0.xlsm]T&amp;D'!$ID$138+
  GWP_CO*'[NM-GREET_v1.0.xlsm]T&amp;D'!$ID$139+
  GWP_CH4*'[NM-GREET_v1.0.xlsm]T&amp;D'!$ID$146+
  GWP_N2O*'[NM-GREET_v1.0.xlsm]T&amp;D'!$ID$147+
  '[NM-GREET_v1.0.xlsm]T&amp;D'!$ID$148)
/'[NM-GREET_v1.0.xlsm]T&amp;D'!$ID$112/mmBtu2MJ*LHV_EtOH</t>
        </r>
      </text>
    </comment>
    <comment ref="E36" authorId="0" shapeId="0" xr:uid="{30BB6393-E861-4775-BC83-B6391D77DB51}">
      <text>
        <r>
          <rPr>
            <sz val="9"/>
            <color indexed="81"/>
            <rFont val="Tahoma"/>
            <family val="2"/>
          </rPr>
          <t>Original external formula:_x000D_
='[NM-GREET_v1.0.xlsm]Results_NM'!$I$16</t>
        </r>
      </text>
    </comment>
    <comment ref="E37" authorId="0" shapeId="0" xr:uid="{3DD83158-A9C3-4CC2-8BE9-4FFA4444620C}">
      <text>
        <r>
          <rPr>
            <sz val="9"/>
            <color indexed="81"/>
            <rFont val="Tahoma"/>
            <family val="2"/>
          </rPr>
          <t>Original external formula:_x000D_
=[t1_biomethane_manure.xlsm]Background!$D4</t>
        </r>
      </text>
    </comment>
    <comment ref="E38" authorId="1" shapeId="0" xr:uid="{BCAA1C50-4F63-4A6F-9842-D84A53229803}">
      <text>
        <r>
          <rPr>
            <sz val="9"/>
            <color indexed="81"/>
            <rFont val="Tahoma"/>
            <family val="2"/>
          </rPr>
          <t>NMED:
Input a user defined electricity emission factor here if applicable.</t>
        </r>
      </text>
    </comment>
    <comment ref="E39" authorId="0" shapeId="0" xr:uid="{63EA7DA1-636B-4CB8-8E7F-2543E7F5A235}">
      <text>
        <r>
          <rPr>
            <sz val="9"/>
            <color indexed="81"/>
            <rFont val="Tahoma"/>
            <family val="2"/>
          </rPr>
          <t>Original external formula:_x000D_
=[t1_biomethane_manure.xlsm]Background!$D6</t>
        </r>
      </text>
    </comment>
    <comment ref="E40" authorId="0" shapeId="0" xr:uid="{771CAEB6-B9E5-4452-B053-F01029DF95F1}">
      <text>
        <r>
          <rPr>
            <sz val="9"/>
            <color indexed="81"/>
            <rFont val="Tahoma"/>
            <family val="2"/>
          </rPr>
          <t>Original external formula:_x000D_
=[t1_biomethane_manure.xlsm]Background!$D7</t>
        </r>
      </text>
    </comment>
    <comment ref="E41" authorId="0" shapeId="0" xr:uid="{A10A57C0-4772-4DE5-BDF4-B49812613775}">
      <text>
        <r>
          <rPr>
            <sz val="9"/>
            <color indexed="81"/>
            <rFont val="Tahoma"/>
            <family val="2"/>
          </rPr>
          <t>Original external formula:_x000D_
=[t1_biomethane_manure.xlsm]Background!$D8</t>
        </r>
      </text>
    </comment>
    <comment ref="E42" authorId="0" shapeId="0" xr:uid="{952BDDAD-60C9-41E9-8327-6C55F8B040D0}">
      <text>
        <r>
          <rPr>
            <sz val="9"/>
            <color indexed="81"/>
            <rFont val="Tahoma"/>
            <family val="2"/>
          </rPr>
          <t>Original external formula:_x000D_
=[t1_biomethane_manure.xlsm]Background!$D9</t>
        </r>
      </text>
    </comment>
    <comment ref="E43" authorId="0" shapeId="0" xr:uid="{8914355F-EB04-4B8C-926F-387527FBA3E8}">
      <text>
        <r>
          <rPr>
            <sz val="9"/>
            <color indexed="81"/>
            <rFont val="Tahoma"/>
            <family val="2"/>
          </rPr>
          <t>Original external formula:_x000D_
=[t1_biomethane_manure.xlsm]Background!$D10</t>
        </r>
      </text>
    </comment>
    <comment ref="E44" authorId="0" shapeId="0" xr:uid="{9134CDF3-694D-43DF-AC54-E0F6CE03EF12}">
      <text>
        <r>
          <rPr>
            <sz val="9"/>
            <color indexed="81"/>
            <rFont val="Tahoma"/>
            <family val="2"/>
          </rPr>
          <t>Original external formula:_x000D_
=[t1_biomethane_manure.xlsm]Background!$D11</t>
        </r>
      </text>
    </comment>
    <comment ref="E45" authorId="0" shapeId="0" xr:uid="{F0BA6842-5587-4ACA-A58B-AAE4E9856719}">
      <text>
        <r>
          <rPr>
            <sz val="9"/>
            <color indexed="81"/>
            <rFont val="Tahoma"/>
            <family val="2"/>
          </rPr>
          <t>Original external formula:_x000D_
=[t1_biomethane_manure.xlsm]Background!$D12</t>
        </r>
      </text>
    </comment>
    <comment ref="E46" authorId="0" shapeId="0" xr:uid="{CD026EC7-A73B-43C2-9B63-BDD5A4147E83}">
      <text>
        <r>
          <rPr>
            <sz val="9"/>
            <color indexed="81"/>
            <rFont val="Tahoma"/>
            <family val="2"/>
          </rPr>
          <t>Original external formula:_x000D_
=[t1_biomethane_manure.xlsm]Background!$D13</t>
        </r>
      </text>
    </comment>
    <comment ref="E47" authorId="0" shapeId="0" xr:uid="{5CA67473-8D56-4E8A-A071-373BD8B983BA}">
      <text>
        <r>
          <rPr>
            <sz val="9"/>
            <color indexed="81"/>
            <rFont val="Tahoma"/>
            <family val="2"/>
          </rPr>
          <t>Original external formula:_x000D_
=[t1_biomethane_manure.xlsm]Background!$D14</t>
        </r>
      </text>
    </comment>
    <comment ref="E48" authorId="0" shapeId="0" xr:uid="{480AFA98-FFD6-4BB0-835F-60001FE80270}">
      <text>
        <r>
          <rPr>
            <sz val="9"/>
            <color indexed="81"/>
            <rFont val="Tahoma"/>
            <family val="2"/>
          </rPr>
          <t>Original external formula:_x000D_
=[t1_biomethane_manure.xlsm]Background!$D15</t>
        </r>
      </text>
    </comment>
    <comment ref="E49" authorId="0" shapeId="0" xr:uid="{6EFA53D0-2441-4338-B990-4EA59C0F6DED}">
      <text>
        <r>
          <rPr>
            <sz val="9"/>
            <color indexed="81"/>
            <rFont val="Tahoma"/>
            <family val="2"/>
          </rPr>
          <t>Original external formula:_x000D_
=[t1_biomethane_manure.xlsm]Background!$D16</t>
        </r>
      </text>
    </comment>
    <comment ref="E50" authorId="0" shapeId="0" xr:uid="{97402651-5E2E-494D-8F22-3052530EEE33}">
      <text>
        <r>
          <rPr>
            <sz val="9"/>
            <color indexed="81"/>
            <rFont val="Tahoma"/>
            <family val="2"/>
          </rPr>
          <t>Original external formula:_x000D_
=[t1_biomethane_manure.xlsm]Background!$D17</t>
        </r>
      </text>
    </comment>
    <comment ref="E51" authorId="0" shapeId="0" xr:uid="{5F2A4F7B-7E33-4C3B-B690-6479085E39BC}">
      <text>
        <r>
          <rPr>
            <sz val="9"/>
            <color indexed="81"/>
            <rFont val="Tahoma"/>
            <family val="2"/>
          </rPr>
          <t>Original external formula:_x000D_
=[t1_biomethane_manure.xlsm]Background!$D18</t>
        </r>
      </text>
    </comment>
    <comment ref="E52" authorId="0" shapeId="0" xr:uid="{DEC578E3-7EF5-4A5F-8A84-C696C4E3CE8A}">
      <text>
        <r>
          <rPr>
            <sz val="9"/>
            <color indexed="81"/>
            <rFont val="Tahoma"/>
            <family val="2"/>
          </rPr>
          <t>Original external formula:_x000D_
=[t1_biomethane_manure.xlsm]Background!$D19</t>
        </r>
      </text>
    </comment>
    <comment ref="E53" authorId="0" shapeId="0" xr:uid="{C13D662C-0748-427E-B935-33CA695ED7D0}">
      <text>
        <r>
          <rPr>
            <sz val="9"/>
            <color indexed="81"/>
            <rFont val="Tahoma"/>
            <family val="2"/>
          </rPr>
          <t>Original external formula:_x000D_
=[t1_biomethane_manure.xlsm]Background!$D20</t>
        </r>
      </text>
    </comment>
    <comment ref="E54" authorId="0" shapeId="0" xr:uid="{8E4BA7CF-21FF-4A0C-B284-AB6D7F9D73AC}">
      <text>
        <r>
          <rPr>
            <sz val="9"/>
            <color indexed="81"/>
            <rFont val="Tahoma"/>
            <family val="2"/>
          </rPr>
          <t>Original external formula:_x000D_
=[t1_biomethane_manure.xlsm]Background!$D21</t>
        </r>
      </text>
    </comment>
    <comment ref="E55" authorId="0" shapeId="0" xr:uid="{C64047FF-3D55-41FC-80D0-B8149C751A8E}">
      <text>
        <r>
          <rPr>
            <sz val="9"/>
            <color indexed="81"/>
            <rFont val="Tahoma"/>
            <family val="2"/>
          </rPr>
          <t>Original external formula:_x000D_
=[t1_biomethane_manure.xlsm]Background!$D22</t>
        </r>
      </text>
    </comment>
    <comment ref="E56" authorId="0" shapeId="0" xr:uid="{F7634A27-AD95-479F-9437-22A25B84EE50}">
      <text>
        <r>
          <rPr>
            <sz val="9"/>
            <color indexed="81"/>
            <rFont val="Tahoma"/>
            <family val="2"/>
          </rPr>
          <t>Original external formula:_x000D_
=[t1_biomethane_manure.xlsm]Background!$D23</t>
        </r>
      </text>
    </comment>
    <comment ref="E57" authorId="0" shapeId="0" xr:uid="{99CC3145-B981-464A-9948-432393944FE8}">
      <text>
        <r>
          <rPr>
            <sz val="9"/>
            <color indexed="81"/>
            <rFont val="Tahoma"/>
            <family val="2"/>
          </rPr>
          <t>Original external formula:_x000D_
=[t1_biomethane_manure.xlsm]Background!$D24</t>
        </r>
      </text>
    </comment>
    <comment ref="E58" authorId="0" shapeId="0" xr:uid="{4229151F-1176-475F-A4AB-53FBDE6DA82F}">
      <text>
        <r>
          <rPr>
            <sz val="9"/>
            <color indexed="81"/>
            <rFont val="Tahoma"/>
            <family val="2"/>
          </rPr>
          <t>Original external formula:_x000D_
=[t1_biomethane_manure.xlsm]Background!$D25</t>
        </r>
      </text>
    </comment>
    <comment ref="E59" authorId="0" shapeId="0" xr:uid="{E9D3D3FB-208C-4E8A-9045-D6C36A8A8618}">
      <text>
        <r>
          <rPr>
            <sz val="9"/>
            <color indexed="81"/>
            <rFont val="Tahoma"/>
            <family val="2"/>
          </rPr>
          <t>Original external formula:_x000D_
=[t1_biomethane_manure.xlsm]Background!$D26</t>
        </r>
      </text>
    </comment>
    <comment ref="E60" authorId="0" shapeId="0" xr:uid="{99026615-F222-47B2-818F-97A5BE54BCA9}">
      <text>
        <r>
          <rPr>
            <sz val="9"/>
            <color indexed="81"/>
            <rFont val="Tahoma"/>
            <family val="2"/>
          </rPr>
          <t>Original external formula:_x000D_
=[t1_biomethane_manure.xlsm]Background!$D27</t>
        </r>
      </text>
    </comment>
    <comment ref="E61" authorId="0" shapeId="0" xr:uid="{8D40D2D8-AB5B-4BD7-8774-7091846B3629}">
      <text>
        <r>
          <rPr>
            <sz val="9"/>
            <color indexed="81"/>
            <rFont val="Tahoma"/>
            <family val="2"/>
          </rPr>
          <t>Original external formula:_x000D_
=[t1_biomethane_manure.xlsm]Background!$D28</t>
        </r>
      </text>
    </comment>
    <comment ref="E62" authorId="0" shapeId="0" xr:uid="{93C8CAFB-5682-405E-974D-3B419D8215ED}">
      <text>
        <r>
          <rPr>
            <sz val="9"/>
            <color indexed="81"/>
            <rFont val="Tahoma"/>
            <family val="2"/>
          </rPr>
          <t>Original external formula:_x000D_
=[t1_biomethane_manure.xlsm]Background!$D29</t>
        </r>
      </text>
    </comment>
    <comment ref="E63" authorId="0" shapeId="0" xr:uid="{EAFDD989-E826-4D8D-A700-6C0BFE818FE4}">
      <text>
        <r>
          <rPr>
            <sz val="9"/>
            <color indexed="81"/>
            <rFont val="Tahoma"/>
            <family val="2"/>
          </rPr>
          <t>Original external formula:_x000D_
=[t1_biomethane_manure.xlsm]Background!$D30</t>
        </r>
      </text>
    </comment>
    <comment ref="E64" authorId="0" shapeId="0" xr:uid="{B3B35B0C-57A3-4D6C-A275-7EB275C8CB6C}">
      <text>
        <r>
          <rPr>
            <sz val="9"/>
            <color indexed="81"/>
            <rFont val="Tahoma"/>
            <family val="2"/>
          </rPr>
          <t>Original external formula:_x000D_
=[t1_biomethane_manure.xlsm]Background!$D31</t>
        </r>
      </text>
    </comment>
    <comment ref="E65" authorId="0" shapeId="0" xr:uid="{5D256392-C57B-4D3A-A73F-BB03EF613BF4}">
      <text>
        <r>
          <rPr>
            <sz val="9"/>
            <color indexed="81"/>
            <rFont val="Tahoma"/>
            <family val="2"/>
          </rPr>
          <t>Original external formula:_x000D_
=[t1_biomethane_manure.xlsm]Background!$D32</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2FE00F7-42D6-4AEA-8B53-E5E1396E4C67}" keepAlive="1" name="Query - CenPop2020_Mean_CO35" description="Connection to the 'CenPop2020_Mean_CO35' query in the workbook." type="5" refreshedVersion="8" background="1" saveData="1">
    <dbPr connection="Provider=Microsoft.Mashup.OleDb.1;Data Source=$Workbook$;Location=CenPop2020_Mean_CO35;Extended Properties=&quot;&quot;" command="SELECT * FROM [CenPop2020_Mean_CO35]"/>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<sst xmlns="http://schemas.openxmlformats.org/spreadsheetml/2006/main" count="505" uniqueCount="380">
  <si>
    <t>Syrup</t>
  </si>
  <si>
    <t>kWh</t>
  </si>
  <si>
    <t>Unit</t>
  </si>
  <si>
    <t>Category</t>
  </si>
  <si>
    <t>Name</t>
  </si>
  <si>
    <t>Value</t>
  </si>
  <si>
    <t>Fuel Production</t>
  </si>
  <si>
    <t xml:space="preserve">Terminal to Fuel Station </t>
  </si>
  <si>
    <t>Coproducts</t>
  </si>
  <si>
    <t>Fiber</t>
  </si>
  <si>
    <t>Distiller's Oil</t>
  </si>
  <si>
    <t>1 kWh</t>
  </si>
  <si>
    <t>1 MJ</t>
  </si>
  <si>
    <t>Energy</t>
  </si>
  <si>
    <t>1 gal</t>
  </si>
  <si>
    <t>1 L</t>
  </si>
  <si>
    <t>Volume</t>
  </si>
  <si>
    <t>1 short ton</t>
  </si>
  <si>
    <t>1 lb</t>
  </si>
  <si>
    <t>1 kg</t>
  </si>
  <si>
    <t>1 g</t>
  </si>
  <si>
    <t>Mass</t>
  </si>
  <si>
    <t>Ethanol</t>
  </si>
  <si>
    <t>miles</t>
  </si>
  <si>
    <t>Sorghum</t>
  </si>
  <si>
    <t>Corn</t>
  </si>
  <si>
    <t>Fuel Pathway Inputs</t>
  </si>
  <si>
    <t>Emission Factors</t>
  </si>
  <si>
    <t>Corn Farming</t>
  </si>
  <si>
    <t>Sorghum Farming</t>
  </si>
  <si>
    <t>Corn Land Use Change</t>
  </si>
  <si>
    <t>Sorghum Land Use Change</t>
  </si>
  <si>
    <t>Chemicals</t>
  </si>
  <si>
    <t>Rail</t>
  </si>
  <si>
    <t>Unit Conversion</t>
  </si>
  <si>
    <t>Fuel Specifications</t>
  </si>
  <si>
    <t>Standard Value</t>
  </si>
  <si>
    <t>Tier 1 Pathway Application Process</t>
  </si>
  <si>
    <t>Corn DDGS</t>
  </si>
  <si>
    <t>Corn MDGS</t>
  </si>
  <si>
    <t>Corn WDGS</t>
  </si>
  <si>
    <t>Sorghum DDGS</t>
  </si>
  <si>
    <t>Sorghum MDGS</t>
  </si>
  <si>
    <t>Sorghum WDGS</t>
  </si>
  <si>
    <t>Process Energy</t>
  </si>
  <si>
    <t>bushels</t>
  </si>
  <si>
    <t>bushel-miles</t>
  </si>
  <si>
    <t>lb enzyme</t>
  </si>
  <si>
    <t>lbs, dry basis</t>
  </si>
  <si>
    <t>Methane</t>
  </si>
  <si>
    <t>User Input</t>
  </si>
  <si>
    <t>Calculated Value</t>
  </si>
  <si>
    <t>Operational Data Period</t>
  </si>
  <si>
    <t>FOR APPLICANT ONLY - CONTAINS CONFIDENTIAL BUSINESS INFORMATION - DO NOT DISTRIBUTE</t>
  </si>
  <si>
    <t>Operating Conditions</t>
  </si>
  <si>
    <t>Feedstocks</t>
  </si>
  <si>
    <t>MM/YYYY</t>
  </si>
  <si>
    <t>Cellulosic Enzyme Purchased</t>
  </si>
  <si>
    <t>Denaturant Added</t>
  </si>
  <si>
    <t>Denatured Ethanol Sold</t>
  </si>
  <si>
    <t>%</t>
  </si>
  <si>
    <t xml:space="preserve"> %</t>
  </si>
  <si>
    <t>lbs</t>
  </si>
  <si>
    <t>Beginning Undenatured Ethanol Inventory</t>
  </si>
  <si>
    <t>Ending Undenatured Ethanol Inventory</t>
  </si>
  <si>
    <t xml:space="preserve">Undenatured Ethanol Sold </t>
  </si>
  <si>
    <t>Ethanol Production</t>
  </si>
  <si>
    <t>DDGS Moisture Content</t>
  </si>
  <si>
    <t xml:space="preserve">DDGS Metered Drying Energy </t>
  </si>
  <si>
    <t>MDGS Moisture Content</t>
  </si>
  <si>
    <t xml:space="preserve">MDGS Metered Drying Energy </t>
  </si>
  <si>
    <t xml:space="preserve">WDGS Moisture Content </t>
  </si>
  <si>
    <t>Syrup Moisture Content</t>
  </si>
  <si>
    <t>Application #</t>
  </si>
  <si>
    <t>Section 4: Monthly Operational Data</t>
  </si>
  <si>
    <t>`</t>
  </si>
  <si>
    <t>MJ (LHV)</t>
  </si>
  <si>
    <t>Truck Transport to Terminal</t>
  </si>
  <si>
    <t>Rail Transport to Terminal</t>
  </si>
  <si>
    <t>Barge Transport to Terminal</t>
  </si>
  <si>
    <t xml:space="preserve">Stack to Facility Truck Transport </t>
  </si>
  <si>
    <t xml:space="preserve">Stack to Facility Rail Transport </t>
  </si>
  <si>
    <t>Margin of Safety (entered by applicant)</t>
  </si>
  <si>
    <t xml:space="preserve"> Transport Distance by Rail</t>
  </si>
  <si>
    <t>Transport Distance by Rail</t>
  </si>
  <si>
    <t>weighted av. miles</t>
  </si>
  <si>
    <t>Ending Corn Inventory</t>
  </si>
  <si>
    <t>Beginning Corn Inventory</t>
  </si>
  <si>
    <t>Ending Sorghum Inventory</t>
  </si>
  <si>
    <t xml:space="preserve">Ending DDGS Inventory </t>
  </si>
  <si>
    <t xml:space="preserve">Beginning MDGS Inventory </t>
  </si>
  <si>
    <t xml:space="preserve">Beginning WDGS Inventory </t>
  </si>
  <si>
    <t xml:space="preserve">Ending WDGS Inventory </t>
  </si>
  <si>
    <t>Beginning Syrup Inventory</t>
  </si>
  <si>
    <t xml:space="preserve">Beginning Distiller's Oil Inventory </t>
  </si>
  <si>
    <t xml:space="preserve">Ending Distiller's Oil Inventory </t>
  </si>
  <si>
    <t>Beginning Cellulosic Enzyme Inventory</t>
  </si>
  <si>
    <t>Ending Cellulosic Enzyme Inventory</t>
  </si>
  <si>
    <t>Ending Syrup Inventory</t>
  </si>
  <si>
    <t>Beginning Sorghum Inventory</t>
  </si>
  <si>
    <t>Corn Composite</t>
  </si>
  <si>
    <t>Sorghum Composite</t>
  </si>
  <si>
    <t>Company Name and ID</t>
  </si>
  <si>
    <t>gallon-miles</t>
  </si>
  <si>
    <t>Finished Fuel Transport</t>
  </si>
  <si>
    <t>DDGS Sold</t>
  </si>
  <si>
    <t>MDGS Sold</t>
  </si>
  <si>
    <t>WDGS Sold</t>
  </si>
  <si>
    <t>Distiller's Oil Sold</t>
  </si>
  <si>
    <t xml:space="preserve">Field to Stack Transport </t>
  </si>
  <si>
    <t>Cellulosic Enzymes Used</t>
  </si>
  <si>
    <t>Section 3: Static Operational Data</t>
  </si>
  <si>
    <t>Natural Gas</t>
  </si>
  <si>
    <t>Grid Electricity</t>
  </si>
  <si>
    <t>Finished Fuel Quantities</t>
  </si>
  <si>
    <t>Section 1: Applicant Information</t>
  </si>
  <si>
    <t>Electricity</t>
  </si>
  <si>
    <t>Color Key</t>
  </si>
  <si>
    <t>Field to Stack Standard Distance</t>
  </si>
  <si>
    <t>Feedstock Production</t>
  </si>
  <si>
    <t>Feedstock Transport</t>
  </si>
  <si>
    <t>Sub-Category</t>
  </si>
  <si>
    <t xml:space="preserve">Corn </t>
  </si>
  <si>
    <t>Farming, Fertilizers and Pesticides</t>
  </si>
  <si>
    <t>Land Use Change</t>
  </si>
  <si>
    <t>Corn or Sorghum</t>
  </si>
  <si>
    <t>Stack to Fuel Production Facility Distance</t>
  </si>
  <si>
    <t>9 Midwest States Facility, Truck, Corn</t>
  </si>
  <si>
    <t>9 Midwest States Facility, Rail, Corn</t>
  </si>
  <si>
    <t>9 Midwest States Facility, Truck, Sorghum</t>
  </si>
  <si>
    <t>9 Midwest States Facility, Rail, Sorghum</t>
  </si>
  <si>
    <t>Transport Emissions</t>
  </si>
  <si>
    <t xml:space="preserve">Medium Heavy-Duty Truck </t>
  </si>
  <si>
    <t xml:space="preserve">Heavy Heavy-Duty Truck </t>
  </si>
  <si>
    <t>Process Fuel</t>
  </si>
  <si>
    <t>Chemicals and Enzymes</t>
  </si>
  <si>
    <t>Fuel Production Facility to Terminal</t>
  </si>
  <si>
    <t>Denatured Ethanol Transport</t>
  </si>
  <si>
    <t>Barge</t>
  </si>
  <si>
    <t>Terminal to Fueling Station</t>
  </si>
  <si>
    <t>Standard Distance</t>
  </si>
  <si>
    <t>Loss Factor</t>
  </si>
  <si>
    <t>Denaturant</t>
  </si>
  <si>
    <t>Default Blend Value</t>
  </si>
  <si>
    <t xml:space="preserve">Ending MDGS Inventory </t>
  </si>
  <si>
    <t xml:space="preserve">Syrup Sold </t>
  </si>
  <si>
    <t>Tier 1 Pathway Calculators and Instruction Manuals</t>
  </si>
  <si>
    <t>Evaporative Emissions</t>
  </si>
  <si>
    <t xml:space="preserve">Heavy Heavy-Duty Truck, Sorghum </t>
  </si>
  <si>
    <t xml:space="preserve">Heavy Heavy-Duty Truck, Corn </t>
  </si>
  <si>
    <t xml:space="preserve">Sorghum Transport </t>
  </si>
  <si>
    <t>Transport Loss Factor</t>
  </si>
  <si>
    <t>MJ, LHV</t>
  </si>
  <si>
    <t>Default Distiller's Oil Moisture Content</t>
  </si>
  <si>
    <t>Section 2: Pathway Inputs</t>
  </si>
  <si>
    <t xml:space="preserve">Fiber Ethanol Allocation </t>
  </si>
  <si>
    <t>FRCC</t>
  </si>
  <si>
    <t>U.S. Average</t>
  </si>
  <si>
    <t>Undenatured Ethanol</t>
  </si>
  <si>
    <t>Denatured Ethanol</t>
  </si>
  <si>
    <t>Direct Supply Low-CI Electricity</t>
  </si>
  <si>
    <t>Alternative Fuels</t>
  </si>
  <si>
    <t>Alternative Fuel</t>
  </si>
  <si>
    <t>Direct Supply Biomethane</t>
  </si>
  <si>
    <t>Cellulosic Ethanol Enzymes</t>
  </si>
  <si>
    <t>Corn Transport</t>
  </si>
  <si>
    <t>Sorghum Transport</t>
  </si>
  <si>
    <t>Energy Density</t>
  </si>
  <si>
    <t>Combined Heat and Power (CHP)</t>
  </si>
  <si>
    <t>Natural Gas Combusted in CHP</t>
  </si>
  <si>
    <t>Electricity Produced</t>
  </si>
  <si>
    <t>Electricity Exported</t>
  </si>
  <si>
    <t>Steam Produced</t>
  </si>
  <si>
    <t>Steam Exported</t>
  </si>
  <si>
    <t>Exported CHP Steam</t>
  </si>
  <si>
    <t>Exported CHP Electricity</t>
  </si>
  <si>
    <t>Joule (J)</t>
  </si>
  <si>
    <t>Kilojoule (kJ)</t>
  </si>
  <si>
    <t>Megajoule (MJ)</t>
  </si>
  <si>
    <t>Watt-hour (Wh)</t>
  </si>
  <si>
    <t>Kilowatt-hour (kWh)</t>
  </si>
  <si>
    <t>1 MT</t>
  </si>
  <si>
    <t>Gram (g)</t>
  </si>
  <si>
    <t>Kilogram (kg)</t>
  </si>
  <si>
    <t>Metric Ton (MT)</t>
  </si>
  <si>
    <t>Pound (lb)</t>
  </si>
  <si>
    <t>Short Ton (US Ton)</t>
  </si>
  <si>
    <r>
      <t>Cubic Meter (m</t>
    </r>
    <r>
      <rPr>
        <vertAlign val="superscript"/>
        <sz val="11"/>
        <color theme="1"/>
        <rFont val="Calibri"/>
        <family val="2"/>
        <scheme val="minor"/>
      </rPr>
      <t>3</t>
    </r>
    <r>
      <rPr>
        <sz val="11"/>
        <color theme="1"/>
        <rFont val="Calibri"/>
        <family val="2"/>
        <scheme val="minor"/>
      </rPr>
      <t>)</t>
    </r>
  </si>
  <si>
    <t>Liter (L)</t>
  </si>
  <si>
    <t>Gallon (gal)</t>
  </si>
  <si>
    <r>
      <t>Cubic Foot (ft</t>
    </r>
    <r>
      <rPr>
        <vertAlign val="superscript"/>
        <sz val="11"/>
        <color theme="1"/>
        <rFont val="Calibri"/>
        <family val="2"/>
        <scheme val="minor"/>
      </rPr>
      <t>3</t>
    </r>
    <r>
      <rPr>
        <sz val="11"/>
        <color theme="1"/>
        <rFont val="Calibri"/>
        <family val="2"/>
        <scheme val="minor"/>
      </rPr>
      <t>)</t>
    </r>
  </si>
  <si>
    <t>Heating Value Ratio</t>
  </si>
  <si>
    <t xml:space="preserve">Corn Transported by Rail </t>
  </si>
  <si>
    <t>Sorghum Transported by Rail</t>
  </si>
  <si>
    <t>Corn Delivered</t>
  </si>
  <si>
    <t>Sorghum Delivered</t>
  </si>
  <si>
    <t xml:space="preserve">Corn Transported by Truck </t>
  </si>
  <si>
    <t>Transport Distance by Truck</t>
  </si>
  <si>
    <t>Sorghum Transported by Truck</t>
  </si>
  <si>
    <t xml:space="preserve">Beginning DDGS Inventory </t>
  </si>
  <si>
    <t>Facility ID</t>
  </si>
  <si>
    <t>1 kJ</t>
  </si>
  <si>
    <t>North American Natural Gas</t>
  </si>
  <si>
    <t>Reporting Month</t>
  </si>
  <si>
    <t>Emissions</t>
  </si>
  <si>
    <t>Carbon Intensity Calculations</t>
  </si>
  <si>
    <t>Corn and Sorghum Ethanol Pathway Summary</t>
  </si>
  <si>
    <t>CTFP Program Overview</t>
  </si>
  <si>
    <t>CTFP Website Resources</t>
  </si>
  <si>
    <t>1 Btu</t>
  </si>
  <si>
    <t>British Thermal Unit (Btu)</t>
  </si>
  <si>
    <t>mmBtu</t>
  </si>
  <si>
    <t>mmBtu, LHV</t>
  </si>
  <si>
    <t>1 mmBtu</t>
  </si>
  <si>
    <t>Million British Thermal Unit (mmBtu)</t>
  </si>
  <si>
    <t>1 mL</t>
  </si>
  <si>
    <t>Milliliter (mL)</t>
  </si>
  <si>
    <t>Carbon Intensity, g CO2e/MJ d-EtOH, LHV</t>
  </si>
  <si>
    <t>g CO2e</t>
  </si>
  <si>
    <t>1 Wh</t>
  </si>
  <si>
    <t>g CO2e / bushel</t>
  </si>
  <si>
    <t>g CO2e / MJ, LHV</t>
  </si>
  <si>
    <t>g CO2e / bushel-mile</t>
  </si>
  <si>
    <t>g CO2e / mmBtu, LHV</t>
  </si>
  <si>
    <t>g CO2e / dry short ton</t>
  </si>
  <si>
    <t>g CO2e / kWh</t>
  </si>
  <si>
    <t>g CO2e / lb enzyme</t>
  </si>
  <si>
    <t>g CO2e / lb coproduct</t>
  </si>
  <si>
    <t>g CO2e / gallon-mile</t>
  </si>
  <si>
    <t>Fuel Pathway Carbon Intensity (g CO2e / MJ Denatured Ethanol, LHV)</t>
  </si>
  <si>
    <t>Certified Fuel Pathway Carbon Intensity (g CO2e / MJ Denatured Ethanol, LHV)</t>
  </si>
  <si>
    <t>3.3 Grid CI (g CO2e / kWh)</t>
  </si>
  <si>
    <t>3.6 Biomethane EF (g CO2e / MJ, LHV)</t>
  </si>
  <si>
    <t>3.7 Low-CI Electricity CI (g CO2e / kWh)</t>
  </si>
  <si>
    <t>MJ / gal, LHV</t>
  </si>
  <si>
    <t>LHV / HHV</t>
  </si>
  <si>
    <t>g CO2e / MJ corn EtOH</t>
  </si>
  <si>
    <t>g CO2e / MJ sorghum EtOH</t>
  </si>
  <si>
    <t>g CO2e / MJ EtOH</t>
  </si>
  <si>
    <t>g CO2e / gal-mile</t>
  </si>
  <si>
    <t>User Defined Mix</t>
  </si>
  <si>
    <t>North American Natural Gas Combustion in Boiler</t>
  </si>
  <si>
    <t>gallons produced</t>
  </si>
  <si>
    <t>MJ, LHV dispensed</t>
  </si>
  <si>
    <t>3.5 Alt. Fuel EF (g CO2e / mmBtu, HHV)</t>
  </si>
  <si>
    <t>mmBtu, HHV</t>
  </si>
  <si>
    <t>Grid Electricity
 (2022 eGRID Region)</t>
  </si>
  <si>
    <t>g CO2e 
/ kWh</t>
  </si>
  <si>
    <t>AKGD</t>
  </si>
  <si>
    <t>AKMS</t>
  </si>
  <si>
    <t>AZNM</t>
  </si>
  <si>
    <t>CAMX</t>
  </si>
  <si>
    <t>ERCT</t>
  </si>
  <si>
    <t>HIMS</t>
  </si>
  <si>
    <t>HIOA</t>
  </si>
  <si>
    <t>MROE</t>
  </si>
  <si>
    <t>MROW</t>
  </si>
  <si>
    <t>NEWE</t>
  </si>
  <si>
    <t>NWPP</t>
  </si>
  <si>
    <t>NYCW</t>
  </si>
  <si>
    <t>NYLI</t>
  </si>
  <si>
    <t>NYUP</t>
  </si>
  <si>
    <t>PRMS</t>
  </si>
  <si>
    <t>RFCE</t>
  </si>
  <si>
    <t>RFCM</t>
  </si>
  <si>
    <t>RFCW</t>
  </si>
  <si>
    <t>RMPA</t>
  </si>
  <si>
    <t>SPNO</t>
  </si>
  <si>
    <t>SPSO</t>
  </si>
  <si>
    <t>SRMV</t>
  </si>
  <si>
    <t>SRMW</t>
  </si>
  <si>
    <t>SRSO</t>
  </si>
  <si>
    <t>SRTV</t>
  </si>
  <si>
    <t>SRVC</t>
  </si>
  <si>
    <t>%mass</t>
  </si>
  <si>
    <t>m3 denaturant / m3 mixture</t>
  </si>
  <si>
    <t>kg, initial / kg, delivered</t>
  </si>
  <si>
    <t>TOTAL</t>
  </si>
  <si>
    <t>IPCC AR5 100-year Global Warming Potential (GWP) of GHGs relative to CO2</t>
  </si>
  <si>
    <t>Carbon Ratios of Pollutants</t>
  </si>
  <si>
    <t>CO2</t>
  </si>
  <si>
    <t>VOC</t>
  </si>
  <si>
    <t>CH4</t>
  </si>
  <si>
    <t>CO</t>
  </si>
  <si>
    <t>N2O</t>
  </si>
  <si>
    <t>g CO2e / mmBtu NG, LHV</t>
  </si>
  <si>
    <t>g CO2e / MJ EtOH, LHV</t>
  </si>
  <si>
    <t>Clear Gasoline Blendstock</t>
  </si>
  <si>
    <t>Fuel Combustion</t>
  </si>
  <si>
    <t>Tailpipe</t>
  </si>
  <si>
    <t>Tailpipe Emissions</t>
  </si>
  <si>
    <t>%volume, initial / delivered</t>
  </si>
  <si>
    <t>g CO2e / mmBtu</t>
  </si>
  <si>
    <t>DGS Allocated Emissions</t>
  </si>
  <si>
    <t>short ton</t>
  </si>
  <si>
    <r>
      <rPr>
        <b/>
        <sz val="12"/>
        <color rgb="FFFFFFFF"/>
        <rFont val="Calibri"/>
        <family val="2"/>
      </rPr>
      <t xml:space="preserve">1.1 </t>
    </r>
    <r>
      <rPr>
        <sz val="12"/>
        <color rgb="FFFFFFFF"/>
        <rFont val="Calibri"/>
        <family val="2"/>
      </rPr>
      <t>Application Number</t>
    </r>
  </si>
  <si>
    <r>
      <rPr>
        <b/>
        <sz val="12"/>
        <color rgb="FFFFFFFF"/>
        <rFont val="Calibri"/>
        <family val="2"/>
      </rPr>
      <t xml:space="preserve">1.2 </t>
    </r>
    <r>
      <rPr>
        <sz val="12"/>
        <color rgb="FFFFFFFF"/>
        <rFont val="Calibri"/>
        <family val="2"/>
      </rPr>
      <t>Company Name</t>
    </r>
  </si>
  <si>
    <r>
      <rPr>
        <b/>
        <sz val="12"/>
        <color rgb="FFFFFFFF"/>
        <rFont val="Calibri"/>
        <family val="2"/>
      </rPr>
      <t xml:space="preserve">1.3 </t>
    </r>
    <r>
      <rPr>
        <sz val="12"/>
        <color rgb="FFFFFFFF"/>
        <rFont val="Calibri"/>
        <family val="2"/>
      </rPr>
      <t>Company ID</t>
    </r>
  </si>
  <si>
    <r>
      <rPr>
        <b/>
        <sz val="12"/>
        <color rgb="FFFFFFFF"/>
        <rFont val="Calibri"/>
        <family val="2"/>
      </rPr>
      <t xml:space="preserve">1.4 </t>
    </r>
    <r>
      <rPr>
        <sz val="12"/>
        <color rgb="FFFFFFFF"/>
        <rFont val="Calibri"/>
        <family val="2"/>
      </rPr>
      <t>Facility ID</t>
    </r>
  </si>
  <si>
    <r>
      <rPr>
        <b/>
        <sz val="12"/>
        <color rgb="FFFFFFFF"/>
        <rFont val="Calibri"/>
        <family val="2"/>
      </rPr>
      <t>2.1</t>
    </r>
    <r>
      <rPr>
        <sz val="12"/>
        <color rgb="FFFFFFFF"/>
        <rFont val="Calibri"/>
        <family val="2"/>
      </rPr>
      <t xml:space="preserve"> Pathway CIs</t>
    </r>
  </si>
  <si>
    <r>
      <rPr>
        <b/>
        <sz val="12"/>
        <color rgb="FFFFFFFF"/>
        <rFont val="Calibri"/>
        <family val="2"/>
      </rPr>
      <t>2.2</t>
    </r>
    <r>
      <rPr>
        <sz val="12"/>
        <color rgb="FFFFFFFF"/>
        <rFont val="Calibri"/>
        <family val="2"/>
      </rPr>
      <t xml:space="preserve"> Feedstocks</t>
    </r>
  </si>
  <si>
    <r>
      <rPr>
        <b/>
        <sz val="12"/>
        <color rgb="FFFFFFFF"/>
        <rFont val="Calibri"/>
        <family val="2"/>
      </rPr>
      <t>2.3</t>
    </r>
    <r>
      <rPr>
        <sz val="12"/>
        <color rgb="FFFFFFFF"/>
        <rFont val="Calibri"/>
        <family val="2"/>
      </rPr>
      <t xml:space="preserve"> Feedstock Transport</t>
    </r>
  </si>
  <si>
    <r>
      <rPr>
        <b/>
        <sz val="12"/>
        <color rgb="FFFFFFFF"/>
        <rFont val="Calibri"/>
        <family val="2"/>
      </rPr>
      <t>2.4</t>
    </r>
    <r>
      <rPr>
        <sz val="12"/>
        <color rgb="FFFFFFFF"/>
        <rFont val="Calibri"/>
        <family val="2"/>
      </rPr>
      <t xml:space="preserve"> Process Energy</t>
    </r>
  </si>
  <si>
    <r>
      <rPr>
        <b/>
        <sz val="12"/>
        <color rgb="FFFFFFFF"/>
        <rFont val="Calibri"/>
        <family val="2"/>
      </rPr>
      <t>2.5</t>
    </r>
    <r>
      <rPr>
        <sz val="12"/>
        <color rgb="FFFFFFFF"/>
        <rFont val="Calibri"/>
        <family val="2"/>
      </rPr>
      <t xml:space="preserve"> Coproducts</t>
    </r>
  </si>
  <si>
    <r>
      <t xml:space="preserve"> </t>
    </r>
    <r>
      <rPr>
        <b/>
        <sz val="12"/>
        <color rgb="FFFFFFFF"/>
        <rFont val="Calibri"/>
        <family val="2"/>
      </rPr>
      <t>2.6</t>
    </r>
    <r>
      <rPr>
        <sz val="12"/>
        <color rgb="FFFFFFFF"/>
        <rFont val="Calibri"/>
        <family val="2"/>
      </rPr>
      <t xml:space="preserve"> Ethanol Produced</t>
    </r>
  </si>
  <si>
    <r>
      <t xml:space="preserve"> </t>
    </r>
    <r>
      <rPr>
        <b/>
        <sz val="12"/>
        <color rgb="FFFFFFFF"/>
        <rFont val="Calibri"/>
        <family val="2"/>
      </rPr>
      <t>2.7</t>
    </r>
    <r>
      <rPr>
        <sz val="12"/>
        <color rgb="FFFFFFFF"/>
        <rFont val="Calibri"/>
        <family val="2"/>
      </rPr>
      <t xml:space="preserve"> Ethanol Transport</t>
    </r>
  </si>
  <si>
    <r>
      <rPr>
        <b/>
        <sz val="12"/>
        <color rgb="FFFFFFFF"/>
        <rFont val="Calibri"/>
        <family val="2"/>
      </rPr>
      <t xml:space="preserve">3.1 </t>
    </r>
    <r>
      <rPr>
        <sz val="12"/>
        <color rgb="FFFFFFFF"/>
        <rFont val="Calibri"/>
        <family val="2"/>
      </rPr>
      <t>Feedstock Transport Data</t>
    </r>
  </si>
  <si>
    <r>
      <rPr>
        <b/>
        <sz val="12"/>
        <color rgb="FFFFFFFF"/>
        <rFont val="Calibri"/>
        <family val="2"/>
      </rPr>
      <t xml:space="preserve">3.2 </t>
    </r>
    <r>
      <rPr>
        <sz val="12"/>
        <color rgb="FFFFFFFF"/>
        <rFont val="Calibri"/>
        <family val="2"/>
      </rPr>
      <t>Grid Electricity Region</t>
    </r>
  </si>
  <si>
    <r>
      <rPr>
        <b/>
        <sz val="12"/>
        <color rgb="FFFFFFFF"/>
        <rFont val="Calibri"/>
        <family val="2"/>
      </rPr>
      <t xml:space="preserve">3.4 </t>
    </r>
    <r>
      <rPr>
        <sz val="12"/>
        <color rgb="FFFFFFFF"/>
        <rFont val="Calibri"/>
        <family val="2"/>
      </rPr>
      <t>Alternate Fuel Type</t>
    </r>
  </si>
  <si>
    <r>
      <rPr>
        <b/>
        <sz val="12"/>
        <color rgb="FFFFFFFF"/>
        <rFont val="Calibri"/>
        <family val="2"/>
      </rPr>
      <t>3.8</t>
    </r>
    <r>
      <rPr>
        <sz val="12"/>
        <color rgb="FFFFFFFF"/>
        <rFont val="Calibri"/>
        <family val="2"/>
      </rPr>
      <t xml:space="preserve"> Denaturant Blended</t>
    </r>
  </si>
  <si>
    <r>
      <rPr>
        <b/>
        <sz val="12"/>
        <color rgb="FFFFFFFF"/>
        <rFont val="Calibri"/>
        <family val="2"/>
      </rPr>
      <t>3.9</t>
    </r>
    <r>
      <rPr>
        <sz val="12"/>
        <color rgb="FFFFFFFF"/>
        <rFont val="Calibri"/>
        <family val="2"/>
      </rPr>
      <t xml:space="preserve"> Ethanol Transport - Truck (miles)</t>
    </r>
  </si>
  <si>
    <r>
      <rPr>
        <b/>
        <sz val="12"/>
        <color rgb="FFFFFFFF"/>
        <rFont val="Calibri"/>
        <family val="2"/>
      </rPr>
      <t>3.10</t>
    </r>
    <r>
      <rPr>
        <sz val="12"/>
        <color rgb="FFFFFFFF"/>
        <rFont val="Calibri"/>
        <family val="2"/>
      </rPr>
      <t xml:space="preserve"> Ethanol Transport - Rail (miles)</t>
    </r>
  </si>
  <si>
    <r>
      <rPr>
        <b/>
        <sz val="12"/>
        <color rgb="FFFFFFFF"/>
        <rFont val="Calibri"/>
        <family val="2"/>
      </rPr>
      <t>3.11</t>
    </r>
    <r>
      <rPr>
        <sz val="12"/>
        <color rgb="FFFFFFFF"/>
        <rFont val="Calibri"/>
        <family val="2"/>
      </rPr>
      <t xml:space="preserve"> Ethanol Transport - Barge (miles)</t>
    </r>
  </si>
  <si>
    <r>
      <t>1 m</t>
    </r>
    <r>
      <rPr>
        <b/>
        <vertAlign val="superscript"/>
        <sz val="12"/>
        <color rgb="FFFFFFFF"/>
        <rFont val="Calibri"/>
        <family val="2"/>
        <scheme val="minor"/>
      </rPr>
      <t>3</t>
    </r>
  </si>
  <si>
    <r>
      <t>1 ft</t>
    </r>
    <r>
      <rPr>
        <b/>
        <vertAlign val="superscript"/>
        <sz val="12"/>
        <color rgb="FFFFFFFF"/>
        <rFont val="Calibri"/>
        <family val="2"/>
        <scheme val="minor"/>
      </rPr>
      <t>3</t>
    </r>
  </si>
  <si>
    <t>The Tier 1 Calculator for Corn and Sorghum Ethanol (T1 CSE Calculator) calculates the carbon intensity (CI) of starch and fiber ethanol produced from corn or sorghum feedstocks.
Use the worksheets as follows:
• Use the "SiteSpecificInputs" worksheet to enter applicant information, select pathway inputs, provide static operational data, and report monthly feedstock, process energy, coproduct, enzyme, ethanol production, denaturant, and finished fuel transport data.
• Use the "PathwaySummary" worksheet to review applicant information, finished fuel quantities, feedstock and coproduct quantities, calculated CI results, margin of safety, certified fuel pathway CI, and pathway-specific Operating Conditions.
• Use the "Background" worksheet to review predefined emission factors, fuel specifications, unit conversions, global warming potentials, carbon ratios, grid electricity values, and other reference values used in the calculator.
Enter data only in user input cells. Support all user inputs with records. Do not modify calculated cells or predefined NM-GREETv1.0 input values without NMED approval.
Complete all applicable inputs in the "SiteSpecificInputs" worksheet before reviewing calculated CI results in the "PathwaySummary" worksheet. Leave inputs blank only when the input does not apply to the fuel pathway.
Use the drop-down menus, input fields, and calculator buttons as provided. This calculator contains macros that allow users to hide site-specific input fields that are not relevant to a given pathway. If using Microsoft Excel, select "Enable Content" when opening the workbook.</t>
  </si>
  <si>
    <t>NM-GREETv1.0 Input</t>
  </si>
  <si>
    <t>Pathway CI Results</t>
  </si>
  <si>
    <t>NM-GREETv1.0 Emission Factors and Specifications</t>
  </si>
  <si>
    <t>4.1</t>
  </si>
  <si>
    <t>4.2</t>
  </si>
  <si>
    <t>4.3</t>
  </si>
  <si>
    <t>4.4</t>
  </si>
  <si>
    <t>4.5</t>
  </si>
  <si>
    <t>4.6</t>
  </si>
  <si>
    <t>4.7</t>
  </si>
  <si>
    <t>4.8</t>
  </si>
  <si>
    <t>4.9</t>
  </si>
  <si>
    <t>4.10</t>
  </si>
  <si>
    <t>4.11</t>
  </si>
  <si>
    <t>4.12</t>
  </si>
  <si>
    <t>4.13</t>
  </si>
  <si>
    <t>4.14</t>
  </si>
  <si>
    <t>4.15</t>
  </si>
  <si>
    <t>4.16</t>
  </si>
  <si>
    <t>4.17</t>
  </si>
  <si>
    <t>4.18</t>
  </si>
  <si>
    <t>4.21</t>
  </si>
  <si>
    <t>4.20</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</si>
  <si>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</si>
  <si>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</si>
  <si>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</si>
  <si>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</si>
  <si>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</si>
  <si>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</si>
  <si>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</si>
  <si>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</si>
  <si>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</si>
  <si>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</si>
  <si>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</si>
  <si>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</si>
  <si>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</si>
  <si>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</si>
  <si>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</si>
  <si>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</si>
  <si>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</si>
  <si>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</si>
  <si>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</si>
  <si>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</si>
  <si>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</si>
  <si>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</si>
  <si>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</si>
  <si>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</si>
  <si>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</si>
  <si>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</si>
  <si>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</si>
  <si>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</si>
  <si>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</si>
  <si>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</si>
  <si>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</si>
  <si>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</si>
  <si>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</si>
  <si>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</si>
  <si>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4.19</t>
  </si>
  <si>
    <t>Dry Distiller's Grains with Solubles (DDGS)</t>
  </si>
  <si>
    <t>Modified Distiller's Grains with Solubles (MDGS)</t>
  </si>
  <si>
    <t>Wet Distiller's Grains with Solubles (WDGS)</t>
  </si>
  <si>
    <t>gal @ 60°F</t>
  </si>
  <si>
    <r>
      <t>Clean Transportation Fuel Program
Tier 1 CI Calculator for Corn and Sorghum Ethanol (Release Date:</t>
    </r>
    <r>
      <rPr>
        <b/>
        <sz val="14"/>
        <rFont val="Calibri"/>
        <family val="2"/>
      </rPr>
      <t xml:space="preserve"> 07/01</t>
    </r>
    <r>
      <rPr>
        <b/>
        <sz val="14"/>
        <color theme="1"/>
        <rFont val="Calibri"/>
        <family val="2"/>
      </rPr>
      <t>/2026)</t>
    </r>
  </si>
  <si>
    <t>Site-Specific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</si>
</sst>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5">
    <numFmt numFmtId="44" formatCode="_(&quot;$&quot;* #,##0.00_);_(&quot;$&quot;* \(#,##0.00\);_(&quot;$&quot;* &quot;-&quot;??_);_(@_)"/>
    <numFmt numFmtId="43" formatCode="_(* #,##0.00_);_(* \(#,##0.00\);_(* &quot;-&quot;??_);_(@_)"/>
    <numFmt numFmtId="164" formatCode="#,##0.0_);\(#,##0.0\)"/>
    <numFmt numFmtId="165" formatCode="#,##0.0"/>
    <numFmt numFmtId="166" formatCode="_(* #,##0_);_(* \(#,##0\);_(* &quot;-&quot;??_);_(@_)"/>
    <numFmt numFmtId="167" formatCode="#,##0.000"/>
    <numFmt numFmtId="168" formatCode="#,##0.0000"/>
    <numFmt numFmtId="169" formatCode="0.000"/>
    <numFmt numFmtId="170" formatCode="0.0%"/>
    <numFmt numFmtId="171" formatCode="0.00_);[Red]\(0.00\)"/>
    <numFmt numFmtId="172" formatCode="#,##0.00;[Red]#,##0.00"/>
    <numFmt numFmtId="173" formatCode="0.0"/>
    <numFmt numFmtId="174" formatCode="#,##0.000000"/>
    <numFmt numFmtId="175" formatCode="0.0000"/>
    <numFmt numFmtId="176" formatCode="m/yyyy"/>
    <numFmt numFmtId="177" formatCode="_ [$€-2]\ * #,##0.00_ ;_ [$€-2]\ * \-#,##0.00_ ;_ [$€-2]\ * &quot;-&quot;??_ "/>
    <numFmt numFmtId="178" formatCode="[$-409]mmmm\-yy;@"/>
    <numFmt numFmtId="179" formatCode="0.00.E+00"/>
    <numFmt numFmtId="180" formatCode="#,##0;\-#,##0;;@\,"/>
    <numFmt numFmtId="181" formatCode="#,##0.00;\-#,##0.00;;@\,"/>
    <numFmt numFmtId="182" formatCode="[=0]&quot; &quot;;#,##0"/>
    <numFmt numFmtId="183" formatCode="[=0]&quot; &quot;;General"/>
    <numFmt numFmtId="184" formatCode="0.0E+00"/>
    <numFmt numFmtId="185" formatCode="0.000E+00"/>
    <numFmt numFmtId="186" formatCode="0.000000"/>
  </numFmts>
  <fonts count="81"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b/>
      <sz val="16"/>
      <color theme="0"/>
      <name val="Calibri"/>
      <family val="2"/>
    </font>
    <font>
      <b/>
      <sz val="11"/>
      <name val="Calibri"/>
      <family val="2"/>
    </font>
    <font>
      <b/>
      <sz val="12"/>
      <color theme="1"/>
      <name val="Calibri"/>
      <family val="2"/>
    </font>
    <font>
      <sz val="12"/>
      <name val="Calibri"/>
      <family val="2"/>
    </font>
    <font>
      <b/>
      <sz val="12"/>
      <name val="Calibri"/>
      <family val="2"/>
    </font>
    <font>
      <b/>
      <sz val="11"/>
      <color theme="1"/>
      <name val="Calibri"/>
      <family val="2"/>
    </font>
    <font>
      <sz val="12"/>
      <color rgb="FFFF0000"/>
      <name val="Calibri"/>
      <family val="2"/>
    </font>
    <font>
      <sz val="12"/>
      <color theme="1"/>
      <name val="Calibri"/>
      <family val="2"/>
    </font>
    <font>
      <sz val="11"/>
      <name val="Calibri"/>
      <family val="2"/>
    </font>
    <font>
      <sz val="11"/>
      <color rgb="FFFF0000"/>
      <name val="Calibri"/>
      <family val="2"/>
    </font>
    <font>
      <b/>
      <sz val="11"/>
      <color rgb="FFFF0000"/>
      <name val="Calibri"/>
      <family val="2"/>
    </font>
    <font>
      <i/>
      <sz val="11"/>
      <color theme="1"/>
      <name val="Calibri"/>
      <family val="2"/>
    </font>
    <font>
      <i/>
      <sz val="11"/>
      <name val="Calibri"/>
      <family val="2"/>
    </font>
    <font>
      <sz val="11"/>
      <name val="Calibri"/>
      <family val="2"/>
      <scheme val="minor"/>
    </font>
    <font>
      <b/>
      <sz val="14"/>
      <color theme="0"/>
      <name val="Calibri"/>
      <family val="2"/>
      <scheme val="minor"/>
    </font>
    <font>
      <sz val="12"/>
      <color theme="0"/>
      <name val="Calibri"/>
      <family val="2"/>
      <scheme val="minor"/>
    </font>
    <font>
      <b/>
      <sz val="12"/>
      <color theme="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0"/>
      <color theme="1"/>
      <name val="Calibri"/>
      <family val="2"/>
      <scheme val="minor"/>
    </font>
    <font>
      <sz val="11"/>
      <color indexed="14"/>
      <name val="Calibri"/>
      <family val="2"/>
    </font>
    <font>
      <b/>
      <sz val="15"/>
      <color indexed="62"/>
      <name val="Calibri"/>
      <family val="2"/>
    </font>
    <font>
      <b/>
      <sz val="13"/>
      <color indexed="62"/>
      <name val="Calibri"/>
      <family val="2"/>
    </font>
    <font>
      <b/>
      <sz val="11"/>
      <color indexed="62"/>
      <name val="Calibri"/>
      <family val="2"/>
    </font>
    <font>
      <sz val="10"/>
      <name val="Verdana"/>
      <family val="2"/>
    </font>
    <font>
      <b/>
      <sz val="18"/>
      <color indexed="62"/>
      <name val="Cambria"/>
      <family val="2"/>
    </font>
    <font>
      <u/>
      <sz val="10"/>
      <color theme="10"/>
      <name val="Calibri"/>
      <family val="2"/>
    </font>
    <font>
      <i/>
      <sz val="11"/>
      <name val="Calibri"/>
      <family val="2"/>
      <scheme val="minor"/>
    </font>
    <font>
      <vertAlign val="superscript"/>
      <sz val="11"/>
      <color theme="1"/>
      <name val="Calibri"/>
      <family val="2"/>
      <scheme val="minor"/>
    </font>
    <font>
      <sz val="8"/>
      <name val="Calibri"/>
      <family val="2"/>
      <scheme val="minor"/>
    </font>
    <font>
      <u/>
      <sz val="11"/>
      <color theme="10"/>
      <name val="Calibri"/>
      <family val="2"/>
      <scheme val="minor"/>
    </font>
    <font>
      <b/>
      <sz val="18"/>
      <color indexed="56"/>
      <name val="Cambria"/>
      <family val="2"/>
    </font>
    <font>
      <b/>
      <sz val="14"/>
      <color theme="1"/>
      <name val="Calibri"/>
      <family val="2"/>
    </font>
    <font>
      <sz val="12"/>
      <name val="Calibri"/>
      <family val="2"/>
      <scheme val="minor"/>
    </font>
    <font>
      <sz val="14"/>
      <name val="Calibri"/>
      <family val="2"/>
      <scheme val="minor"/>
    </font>
    <font>
      <sz val="9"/>
      <color indexed="81"/>
      <name val="Tahoma"/>
      <family val="2"/>
    </font>
    <font>
      <b/>
      <sz val="11"/>
      <color theme="1"/>
      <name val="Segoe UI"/>
      <family val="2"/>
    </font>
    <font>
      <sz val="11"/>
      <color rgb="FFFFFFFF"/>
      <name val="Calibri"/>
      <family val="2"/>
    </font>
    <font>
      <b/>
      <sz val="14"/>
      <color rgb="FFFFFFFF"/>
      <name val="Calibri"/>
      <family val="2"/>
      <scheme val="minor"/>
    </font>
    <font>
      <b/>
      <sz val="16"/>
      <color rgb="FFFFFFFF"/>
      <name val="Calibri"/>
      <family val="2"/>
    </font>
    <font>
      <sz val="11"/>
      <color rgb="FF000000"/>
      <name val="Calibri"/>
      <family val="2"/>
      <scheme val="minor"/>
    </font>
    <font>
      <sz val="11"/>
      <color rgb="FFFFFFFF"/>
      <name val="Calibri"/>
      <family val="2"/>
      <scheme val="minor"/>
    </font>
    <font>
      <sz val="16"/>
      <color rgb="FFFFFFFF"/>
      <name val="Calibri"/>
      <family val="2"/>
    </font>
    <font>
      <b/>
      <sz val="11"/>
      <color rgb="FFFFFFFF"/>
      <name val="Calibri"/>
      <family val="2"/>
    </font>
    <font>
      <b/>
      <sz val="12"/>
      <color rgb="FFFFFFFF"/>
      <name val="Calibri"/>
      <family val="2"/>
    </font>
    <font>
      <sz val="12"/>
      <color rgb="FFFFFFFF"/>
      <name val="Calibri"/>
      <family val="2"/>
    </font>
    <font>
      <i/>
      <sz val="11"/>
      <color rgb="FFFFFFFF"/>
      <name val="Calibri"/>
      <family val="2"/>
    </font>
    <font>
      <b/>
      <sz val="20"/>
      <color rgb="FFFFFFFF"/>
      <name val="Calibri"/>
      <family val="2"/>
      <scheme val="minor"/>
    </font>
    <font>
      <sz val="12"/>
      <color rgb="FFFFFFFF"/>
      <name val="Calibri"/>
      <family val="2"/>
      <scheme val="minor"/>
    </font>
    <font>
      <sz val="11"/>
      <color rgb="FF000000"/>
      <name val="Calibri"/>
      <family val="2"/>
    </font>
    <font>
      <b/>
      <sz val="11"/>
      <color rgb="FF000000"/>
      <name val="Calibri"/>
      <family val="2"/>
    </font>
    <font>
      <b/>
      <sz val="14"/>
      <color rgb="FF000000"/>
      <name val="Calibri"/>
      <family val="2"/>
      <scheme val="minor"/>
    </font>
    <font>
      <b/>
      <sz val="14"/>
      <color rgb="FF000000"/>
      <name val="Calibri"/>
      <family val="2"/>
    </font>
    <font>
      <b/>
      <sz val="12"/>
      <color rgb="FFFFFFFF"/>
      <name val="Calibri"/>
      <family val="2"/>
      <scheme val="minor"/>
    </font>
    <font>
      <sz val="12"/>
      <color rgb="FF000000"/>
      <name val="Calibri"/>
      <family val="2"/>
    </font>
    <font>
      <sz val="10"/>
      <color rgb="FFFFFFFF"/>
      <name val="Calibri"/>
      <family val="2"/>
      <scheme val="minor"/>
    </font>
    <font>
      <b/>
      <vertAlign val="superscript"/>
      <sz val="12"/>
      <color rgb="FFFFFFFF"/>
      <name val="Calibri"/>
      <family val="2"/>
      <scheme val="minor"/>
    </font>
    <font>
      <b/>
      <sz val="11"/>
      <color rgb="FFFFFFFF"/>
      <name val="Calibri"/>
      <family val="2"/>
      <scheme val="minor"/>
    </font>
    <font>
      <b/>
      <sz val="14"/>
      <color rgb="FFFF0000"/>
      <name val="Calibri"/>
      <family val="2"/>
      <scheme val="minor"/>
    </font>
    <font>
      <b/>
      <sz val="16"/>
      <color rgb="FFFF0000"/>
      <name val="Calibri"/>
      <family val="2"/>
    </font>
    <font>
      <b/>
      <sz val="14"/>
      <name val="Calibri"/>
      <family val="2"/>
    </font>
  </fonts>
  <fills count="38">
    <fill>
      <patternFill patternType="none"/>
    </fill>
    <fill>
      <patternFill patternType="gray125"/>
    </fill>
    <fill>
      <patternFill patternType="solid">
        <fgColor indexed="65"/>
        <bgColor indexed="64"/>
      </patternFill>
    </fill>
    <fill>
      <patternFill patternType="solid">
        <fgColor rgb="FFDFDFE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19"/>
      </patternFill>
    </fill>
    <fill>
      <patternFill patternType="solid">
        <fgColor indexed="54"/>
      </patternFill>
    </fill>
    <fill>
      <patternFill patternType="solid">
        <fgColor theme="0"/>
        <bgColor indexed="64"/>
      </patternFill>
    </fill>
    <fill>
      <patternFill patternType="solid">
        <fgColor rgb="FF026773"/>
        <bgColor indexed="64"/>
      </patternFill>
    </fill>
    <fill>
      <patternFill patternType="solid">
        <fgColor rgb="FFF1E1C0"/>
        <bgColor indexed="64"/>
      </patternFill>
    </fill>
    <fill>
      <patternFill patternType="solid">
        <fgColor rgb="FFF4F1E2"/>
        <bgColor indexed="64"/>
      </patternFill>
    </fill>
    <fill>
      <patternFill patternType="solid">
        <fgColor rgb="FF718C55"/>
        <bgColor indexed="64"/>
      </patternFill>
    </fill>
    <fill>
      <patternFill patternType="solid">
        <fgColor rgb="FFFFA168"/>
        <bgColor indexed="64"/>
      </patternFill>
    </fill>
    <fill>
      <patternFill patternType="solid">
        <fgColor rgb="FFFFFFCC"/>
        <bgColor indexed="64"/>
      </patternFill>
    </fill>
    <fill>
      <patternFill patternType="solid">
        <fgColor rgb="FFA0A0A0"/>
        <bgColor indexed="64"/>
      </patternFill>
    </fill>
    <fill>
      <patternFill patternType="solid">
        <fgColor rgb="FFD9D9D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30"/>
      </bottom>
      <diagonal/>
    </border>
    <border>
      <left/>
      <right/>
      <top/>
      <bottom style="medium">
        <color indexed="49"/>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medium">
        <color rgb="FFE6E6E6"/>
      </left>
      <right style="medium">
        <color rgb="FFE6E6E6"/>
      </right>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5939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8"/>
    <xf numFmtId="177" fontId="21" fillId="4" borderId="0" applyNumberFormat="0" applyBorder="0" applyAlignment="0" applyProtection="0"/>
    <xf numFmtId="177" fontId="21" fillId="5" borderId="0" applyNumberFormat="0" applyBorder="0" applyAlignment="0" applyProtection="0"/>
    <xf numFmtId="177" fontId="21" fillId="6" borderId="0" applyNumberFormat="0" applyBorder="0" applyAlignment="0" applyProtection="0"/>
    <xf numFmtId="177" fontId="21" fillId="7" borderId="0" applyNumberFormat="0" applyBorder="0" applyAlignment="0" applyProtection="0"/>
    <xf numFmtId="177" fontId="21" fillId="8" borderId="0" applyNumberFormat="0" applyBorder="0" applyAlignment="0" applyProtection="0"/>
    <xf numFmtId="177" fontId="21" fillId="9" borderId="0" applyNumberFormat="0" applyBorder="0" applyAlignment="0" applyProtection="0"/>
    <xf numFmtId="177" fontId="21" fillId="10" borderId="0" applyNumberFormat="0" applyBorder="0" applyAlignment="0" applyProtection="0"/>
    <xf numFmtId="177" fontId="21" fillId="11" borderId="0" applyNumberFormat="0" applyBorder="0" applyAlignment="0" applyProtection="0"/>
    <xf numFmtId="177" fontId="21" fillId="12" borderId="0" applyNumberFormat="0" applyBorder="0" applyAlignment="0" applyProtection="0"/>
    <xf numFmtId="177" fontId="21" fillId="7" borderId="0" applyNumberFormat="0" applyBorder="0" applyAlignment="0" applyProtection="0"/>
    <xf numFmtId="177" fontId="21" fillId="10" borderId="0" applyNumberFormat="0" applyBorder="0" applyAlignment="0" applyProtection="0"/>
    <xf numFmtId="177" fontId="21" fillId="13" borderId="0" applyNumberFormat="0" applyBorder="0" applyAlignment="0" applyProtection="0"/>
    <xf numFmtId="177" fontId="22" fillId="14" borderId="0" applyNumberFormat="0" applyBorder="0" applyAlignment="0" applyProtection="0"/>
    <xf numFmtId="177" fontId="22" fillId="11" borderId="0" applyNumberFormat="0" applyBorder="0" applyAlignment="0" applyProtection="0"/>
    <xf numFmtId="177" fontId="22" fillId="12" borderId="0" applyNumberFormat="0" applyBorder="0" applyAlignment="0" applyProtection="0"/>
    <xf numFmtId="177" fontId="22" fillId="15" borderId="0" applyNumberFormat="0" applyBorder="0" applyAlignment="0" applyProtection="0"/>
    <xf numFmtId="177" fontId="22" fillId="16" borderId="0" applyNumberFormat="0" applyBorder="0" applyAlignment="0" applyProtection="0"/>
    <xf numFmtId="177" fontId="22" fillId="17" borderId="0" applyNumberFormat="0" applyBorder="0" applyAlignment="0" applyProtection="0"/>
    <xf numFmtId="177" fontId="22" fillId="18" borderId="0" applyNumberFormat="0" applyBorder="0" applyAlignment="0" applyProtection="0"/>
    <xf numFmtId="177" fontId="22" fillId="19" borderId="0" applyNumberFormat="0" applyBorder="0" applyAlignment="0" applyProtection="0"/>
    <xf numFmtId="177" fontId="22" fillId="20" borderId="0" applyNumberFormat="0" applyBorder="0" applyAlignment="0" applyProtection="0"/>
    <xf numFmtId="177" fontId="22" fillId="15" borderId="0" applyNumberFormat="0" applyBorder="0" applyAlignment="0" applyProtection="0"/>
    <xf numFmtId="177" fontId="22" fillId="16" borderId="0" applyNumberFormat="0" applyBorder="0" applyAlignment="0" applyProtection="0"/>
    <xf numFmtId="177" fontId="22" fillId="21" borderId="0" applyNumberFormat="0" applyBorder="0" applyAlignment="0" applyProtection="0"/>
    <xf numFmtId="177" fontId="23" fillId="5" borderId="0" applyNumberFormat="0" applyBorder="0" applyAlignment="0" applyProtection="0"/>
    <xf numFmtId="177" fontId="24" fillId="22" borderId="9" applyNumberFormat="0" applyAlignment="0" applyProtection="0"/>
    <xf numFmtId="177" fontId="25" fillId="23" borderId="10" applyNumberFormat="0" applyAlignment="0" applyProtection="0"/>
    <xf numFmtId="3" fontId="2" fillId="0" borderId="0" applyFont="0" applyFill="0" applyBorder="0" applyAlignment="0" applyProtection="0"/>
    <xf numFmtId="44" fontId="2" fillId="0" borderId="0" applyFont="0" applyFill="0" applyBorder="0" applyAlignment="0" applyProtection="0"/>
    <xf numFmtId="177" fontId="26" fillId="0" borderId="0" applyNumberFormat="0" applyFill="0" applyBorder="0" applyAlignment="0" applyProtection="0"/>
    <xf numFmtId="177" fontId="27" fillId="6" borderId="0" applyNumberFormat="0" applyBorder="0" applyAlignment="0" applyProtection="0"/>
    <xf numFmtId="177" fontId="28" fillId="0" borderId="11" applyNumberFormat="0" applyFill="0" applyAlignment="0" applyProtection="0"/>
    <xf numFmtId="177" fontId="29" fillId="0" borderId="12" applyNumberFormat="0" applyFill="0" applyAlignment="0" applyProtection="0"/>
    <xf numFmtId="177" fontId="30" fillId="0" borderId="13" applyNumberFormat="0" applyFill="0" applyAlignment="0" applyProtection="0"/>
    <xf numFmtId="177" fontId="30" fillId="0" borderId="0" applyNumberFormat="0" applyFill="0" applyBorder="0" applyAlignment="0" applyProtection="0"/>
    <xf numFmtId="177" fontId="32" fillId="9" borderId="9" applyNumberFormat="0" applyAlignment="0" applyProtection="0"/>
    <xf numFmtId="177" fontId="33" fillId="0" borderId="14" applyNumberFormat="0" applyFill="0" applyAlignment="0" applyProtection="0"/>
    <xf numFmtId="177" fontId="34" fillId="24" borderId="0" applyNumberFormat="0" applyBorder="0" applyAlignment="0" applyProtection="0"/>
    <xf numFmtId="177" fontId="2" fillId="25" borderId="15" applyNumberFormat="0" applyFont="0" applyAlignment="0" applyProtection="0"/>
    <xf numFmtId="177" fontId="35" fillId="22" borderId="16" applyNumberFormat="0" applyAlignment="0" applyProtection="0"/>
    <xf numFmtId="9" fontId="2" fillId="0" borderId="0" applyFont="0" applyFill="0" applyBorder="0" applyAlignment="0" applyProtection="0"/>
    <xf numFmtId="177" fontId="36" fillId="0" borderId="0" applyNumberFormat="0" applyFill="0" applyBorder="0" applyAlignment="0" applyProtection="0"/>
    <xf numFmtId="177" fontId="37" fillId="0" borderId="17" applyNumberFormat="0" applyFill="0" applyAlignment="0" applyProtection="0"/>
    <xf numFmtId="177" fontId="38" fillId="0" borderId="0" applyNumberFormat="0" applyFill="0" applyBorder="0" applyAlignment="0" applyProtection="0"/>
    <xf numFmtId="3" fontId="2" fillId="0" borderId="0" applyFont="0" applyFill="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21" borderId="0" applyNumberFormat="0" applyBorder="0" applyAlignment="0" applyProtection="0"/>
    <xf numFmtId="0" fontId="23" fillId="5" borderId="0" applyNumberFormat="0" applyBorder="0" applyAlignment="0" applyProtection="0"/>
    <xf numFmtId="0" fontId="24" fillId="22" borderId="9" applyNumberFormat="0" applyAlignment="0" applyProtection="0"/>
    <xf numFmtId="0" fontId="25" fillId="23" borderId="10" applyNumberFormat="0" applyAlignment="0" applyProtection="0"/>
    <xf numFmtId="43" fontId="2" fillId="0" borderId="0" applyFont="0" applyFill="0" applyBorder="0" applyAlignment="0" applyProtection="0"/>
    <xf numFmtId="0" fontId="26" fillId="0" borderId="0" applyNumberFormat="0" applyFill="0" applyBorder="0" applyAlignment="0" applyProtection="0"/>
    <xf numFmtId="0" fontId="27" fillId="6" borderId="0" applyNumberFormat="0" applyBorder="0" applyAlignment="0" applyProtection="0"/>
    <xf numFmtId="0" fontId="28" fillId="0" borderId="11" applyNumberFormat="0" applyFill="0" applyAlignment="0" applyProtection="0"/>
    <xf numFmtId="0" fontId="29" fillId="0" borderId="12" applyNumberFormat="0" applyFill="0" applyAlignment="0" applyProtection="0"/>
    <xf numFmtId="0" fontId="30" fillId="0" borderId="13"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9" borderId="9" applyNumberFormat="0" applyAlignment="0" applyProtection="0"/>
    <xf numFmtId="0" fontId="33" fillId="0" borderId="14" applyNumberFormat="0" applyFill="0" applyAlignment="0" applyProtection="0"/>
    <xf numFmtId="0" fontId="34" fillId="24" borderId="0" applyNumberFormat="0" applyBorder="0" applyAlignment="0" applyProtection="0"/>
    <xf numFmtId="0" fontId="2" fillId="25" borderId="15" applyNumberFormat="0" applyFont="0" applyAlignment="0" applyProtection="0"/>
    <xf numFmtId="0" fontId="35" fillId="22" borderId="16" applyNumberFormat="0" applyAlignment="0" applyProtection="0"/>
    <xf numFmtId="0" fontId="36" fillId="0" borderId="0" applyNumberFormat="0" applyFill="0" applyBorder="0" applyAlignment="0" applyProtection="0"/>
    <xf numFmtId="0" fontId="37" fillId="0" borderId="17" applyNumberFormat="0" applyFill="0" applyAlignment="0" applyProtection="0"/>
    <xf numFmtId="0" fontId="38" fillId="0" borderId="0" applyNumberFormat="0" applyFill="0" applyBorder="0" applyAlignment="0" applyProtection="0"/>
    <xf numFmtId="0" fontId="21" fillId="4" borderId="0" applyNumberFormat="0" applyBorder="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8" fillId="0" borderId="11"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4" fillId="22" borderId="9" applyNumberFormat="0" applyAlignment="0" applyProtection="0"/>
    <xf numFmtId="0" fontId="35" fillId="22" borderId="16" applyNumberForma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9" fillId="0" borderId="12" applyNumberFormat="0" applyFill="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8" fillId="0" borderId="11"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9" fillId="0" borderId="12"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9" fillId="0" borderId="12"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29" fillId="0" borderId="12" applyNumberFormat="0" applyFill="0" applyAlignment="0" applyProtection="0"/>
    <xf numFmtId="0" fontId="37" fillId="0" borderId="17" applyNumberFormat="0" applyFill="0" applyAlignment="0" applyProtection="0"/>
    <xf numFmtId="0" fontId="29" fillId="0" borderId="12"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29" fillId="0" borderId="12" applyNumberFormat="0" applyFill="0" applyAlignment="0" applyProtection="0"/>
    <xf numFmtId="0" fontId="28" fillId="0" borderId="11"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8" fillId="0" borderId="11" applyNumberFormat="0" applyFill="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8" fillId="0" borderId="11"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8" fillId="0" borderId="11"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9" fillId="0" borderId="12"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9" fillId="0" borderId="0"/>
    <xf numFmtId="9" fontId="39"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1" fillId="26" borderId="0" applyNumberFormat="0" applyBorder="0" applyAlignment="0" applyProtection="0"/>
    <xf numFmtId="0" fontId="21" fillId="9"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2" borderId="0" applyNumberFormat="0" applyBorder="0" applyAlignment="0" applyProtection="0"/>
    <xf numFmtId="0" fontId="21" fillId="24" borderId="0" applyNumberFormat="0" applyBorder="0" applyAlignment="0" applyProtection="0"/>
    <xf numFmtId="0" fontId="21" fillId="22" borderId="0" applyNumberFormat="0" applyBorder="0" applyAlignment="0" applyProtection="0"/>
    <xf numFmtId="0" fontId="21" fillId="9" borderId="0" applyNumberFormat="0" applyBorder="0" applyAlignment="0" applyProtection="0"/>
    <xf numFmtId="0" fontId="22" fillId="16" borderId="0" applyNumberFormat="0" applyBorder="0" applyAlignment="0" applyProtection="0"/>
    <xf numFmtId="0" fontId="22" fillId="24" borderId="0" applyNumberFormat="0" applyBorder="0" applyAlignment="0" applyProtection="0"/>
    <xf numFmtId="0" fontId="22" fillId="22" borderId="0" applyNumberFormat="0" applyBorder="0" applyAlignment="0" applyProtection="0"/>
    <xf numFmtId="0" fontId="22" fillId="9" borderId="0" applyNumberFormat="0" applyBorder="0" applyAlignment="0" applyProtection="0"/>
    <xf numFmtId="0" fontId="22" fillId="16"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0" fillId="5" borderId="0" applyNumberFormat="0" applyBorder="0" applyAlignment="0" applyProtection="0"/>
    <xf numFmtId="0" fontId="24" fillId="26" borderId="9" applyNumberFormat="0" applyAlignment="0" applyProtection="0"/>
    <xf numFmtId="0" fontId="41" fillId="0" borderId="18" applyNumberFormat="0" applyFill="0" applyAlignment="0" applyProtection="0"/>
    <xf numFmtId="0" fontId="42" fillId="0" borderId="12" applyNumberFormat="0" applyFill="0" applyAlignment="0" applyProtection="0"/>
    <xf numFmtId="0" fontId="43" fillId="0" borderId="19" applyNumberFormat="0" applyFill="0" applyAlignment="0" applyProtection="0"/>
    <xf numFmtId="0" fontId="43" fillId="0" borderId="0" applyNumberFormat="0" applyFill="0" applyBorder="0" applyAlignment="0" applyProtection="0"/>
    <xf numFmtId="0" fontId="2" fillId="0" borderId="0"/>
    <xf numFmtId="0" fontId="44" fillId="0" borderId="0"/>
    <xf numFmtId="0" fontId="2" fillId="0" borderId="0"/>
    <xf numFmtId="0" fontId="39" fillId="0" borderId="0"/>
    <xf numFmtId="0" fontId="21" fillId="25" borderId="15" applyNumberFormat="0" applyFont="0" applyAlignment="0" applyProtection="0"/>
    <xf numFmtId="0" fontId="35" fillId="26" borderId="16" applyNumberFormat="0" applyAlignment="0" applyProtection="0"/>
    <xf numFmtId="9" fontId="2" fillId="0" borderId="0" applyFont="0" applyFill="0" applyBorder="0" applyAlignment="0" applyProtection="0"/>
    <xf numFmtId="9" fontId="39" fillId="0" borderId="0" applyFont="0" applyFill="0" applyBorder="0" applyAlignment="0" applyProtection="0"/>
    <xf numFmtId="0" fontId="45" fillId="0" borderId="0" applyNumberFormat="0" applyFill="0" applyBorder="0" applyAlignment="0" applyProtection="0"/>
    <xf numFmtId="0" fontId="37" fillId="0" borderId="20" applyNumberFormat="0" applyFill="0" applyAlignment="0" applyProtection="0"/>
    <xf numFmtId="0" fontId="46" fillId="0" borderId="0" applyNumberFormat="0" applyFill="0" applyBorder="0" applyAlignment="0" applyProtection="0">
      <alignment vertical="top"/>
      <protection locked="0"/>
    </xf>
    <xf numFmtId="43" fontId="39" fillId="0" borderId="0" applyFont="0" applyFill="0" applyBorder="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41" fillId="0" borderId="18" applyNumberFormat="0" applyFill="0" applyAlignment="0" applyProtection="0"/>
    <xf numFmtId="0" fontId="42" fillId="0" borderId="12" applyNumberFormat="0" applyFill="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8"/>
    <xf numFmtId="0" fontId="2" fillId="25" borderId="15" applyNumberFormat="0" applyFont="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15" borderId="0" applyNumberFormat="0" applyBorder="0" applyAlignment="0" applyProtection="0"/>
    <xf numFmtId="0" fontId="23" fillId="5" borderId="0" applyNumberFormat="0" applyBorder="0" applyAlignment="0" applyProtection="0"/>
    <xf numFmtId="0" fontId="24" fillId="22" borderId="9"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30" fillId="0" borderId="13" applyNumberFormat="0" applyFill="0" applyAlignment="0" applyProtection="0"/>
    <xf numFmtId="0" fontId="30" fillId="0" borderId="0" applyNumberFormat="0" applyFill="0" applyBorder="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9" fontId="2" fillId="0" borderId="0" applyFont="0" applyFill="0" applyBorder="0" applyAlignment="0" applyProtection="0"/>
    <xf numFmtId="0" fontId="36" fillId="0" borderId="0" applyNumberFormat="0" applyFill="0" applyBorder="0" applyAlignment="0" applyProtection="0"/>
    <xf numFmtId="0" fontId="37" fillId="0" borderId="17" applyNumberFormat="0" applyFill="0" applyAlignment="0" applyProtection="0"/>
    <xf numFmtId="0" fontId="21" fillId="4" borderId="0" applyNumberFormat="0" applyBorder="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4" fillId="26" borderId="9" applyNumberFormat="0" applyAlignment="0" applyProtection="0"/>
    <xf numFmtId="0" fontId="35" fillId="26" borderId="16" applyNumberFormat="0" applyAlignment="0" applyProtection="0"/>
    <xf numFmtId="0" fontId="24" fillId="26" borderId="9" applyNumberFormat="0" applyAlignment="0" applyProtection="0"/>
    <xf numFmtId="0" fontId="35" fillId="26" borderId="16" applyNumberFormat="0" applyAlignment="0" applyProtection="0"/>
    <xf numFmtId="0" fontId="24" fillId="26" borderId="9" applyNumberForma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1" fillId="0" borderId="0"/>
    <xf numFmtId="43" fontId="1" fillId="0" borderId="0" applyFont="0" applyFill="0" applyBorder="0" applyAlignment="0" applyProtection="0"/>
    <xf numFmtId="0" fontId="1" fillId="0" borderId="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6"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6" borderId="9" applyNumberFormat="0" applyAlignment="0" applyProtection="0"/>
    <xf numFmtId="0" fontId="35" fillId="22"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1" fillId="25" borderId="15" applyNumberFormat="0" applyFont="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4" fillId="26" borderId="9" applyNumberFormat="0" applyAlignment="0" applyProtection="0"/>
    <xf numFmtId="0" fontId="24" fillId="22"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17" applyNumberFormat="0" applyFill="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2" fillId="9" borderId="9" applyNumberFormat="0" applyAlignment="0" applyProtection="0"/>
    <xf numFmtId="0" fontId="21" fillId="25" borderId="15" applyNumberFormat="0" applyFont="0" applyAlignment="0" applyProtection="0"/>
    <xf numFmtId="0" fontId="35" fillId="22" borderId="16" applyNumberForma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6" borderId="16" applyNumberFormat="0" applyAlignment="0" applyProtection="0"/>
    <xf numFmtId="0" fontId="24" fillId="26" borderId="9" applyNumberFormat="0" applyAlignment="0" applyProtection="0"/>
    <xf numFmtId="0" fontId="37" fillId="0" borderId="20" applyNumberFormat="0" applyFill="0" applyAlignment="0" applyProtection="0"/>
    <xf numFmtId="0" fontId="21"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6" borderId="16" applyNumberFormat="0" applyAlignment="0" applyProtection="0"/>
    <xf numFmtId="0" fontId="35" fillId="26"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1" fillId="25" borderId="15" applyNumberFormat="0" applyFont="0" applyAlignment="0" applyProtection="0"/>
    <xf numFmtId="0" fontId="32" fillId="9" borderId="9" applyNumberFormat="0" applyAlignment="0" applyProtection="0"/>
    <xf numFmtId="0" fontId="21" fillId="25" borderId="15" applyNumberFormat="0" applyFont="0" applyAlignment="0" applyProtection="0"/>
    <xf numFmtId="0" fontId="24" fillId="26" borderId="9" applyNumberFormat="0" applyAlignment="0" applyProtection="0"/>
    <xf numFmtId="0" fontId="37" fillId="0" borderId="17" applyNumberFormat="0" applyFill="0" applyAlignment="0" applyProtection="0"/>
    <xf numFmtId="0" fontId="35" fillId="26" borderId="16" applyNumberFormat="0" applyAlignment="0" applyProtection="0"/>
    <xf numFmtId="0" fontId="21" fillId="25" borderId="15" applyNumberFormat="0" applyFont="0" applyAlignment="0" applyProtection="0"/>
    <xf numFmtId="0" fontId="32" fillId="9" borderId="9" applyNumberFormat="0" applyAlignment="0" applyProtection="0"/>
    <xf numFmtId="0" fontId="35" fillId="26"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24" fillId="26" borderId="9" applyNumberFormat="0" applyAlignment="0" applyProtection="0"/>
    <xf numFmtId="0" fontId="24" fillId="26" borderId="9" applyNumberFormat="0" applyAlignment="0" applyProtection="0"/>
    <xf numFmtId="0" fontId="37" fillId="0" borderId="20" applyNumberFormat="0" applyFill="0" applyAlignment="0" applyProtection="0"/>
    <xf numFmtId="0" fontId="24" fillId="26"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6" borderId="16" applyNumberFormat="0" applyAlignment="0" applyProtection="0"/>
    <xf numFmtId="0" fontId="24" fillId="26" borderId="9" applyNumberFormat="0" applyAlignment="0" applyProtection="0"/>
    <xf numFmtId="0" fontId="35" fillId="26" borderId="16" applyNumberFormat="0" applyAlignment="0" applyProtection="0"/>
    <xf numFmtId="0" fontId="35" fillId="22" borderId="16" applyNumberFormat="0" applyAlignment="0" applyProtection="0"/>
    <xf numFmtId="0" fontId="35" fillId="26" borderId="16" applyNumberFormat="0" applyAlignment="0" applyProtection="0"/>
    <xf numFmtId="0" fontId="24" fillId="22" borderId="9" applyNumberFormat="0" applyAlignment="0" applyProtection="0"/>
    <xf numFmtId="0" fontId="24" fillId="26" borderId="9" applyNumberFormat="0" applyAlignment="0" applyProtection="0"/>
    <xf numFmtId="0" fontId="21"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20"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20" applyNumberFormat="0" applyFill="0" applyAlignment="0" applyProtection="0"/>
    <xf numFmtId="0" fontId="32" fillId="9" borderId="9" applyNumberFormat="0" applyAlignment="0" applyProtection="0"/>
    <xf numFmtId="0" fontId="2" fillId="25" borderId="15" applyNumberFormat="0" applyFont="0" applyAlignment="0" applyProtection="0"/>
    <xf numFmtId="0" fontId="37" fillId="0" borderId="20" applyNumberFormat="0" applyFill="0" applyAlignment="0" applyProtection="0"/>
    <xf numFmtId="0" fontId="37" fillId="0" borderId="17" applyNumberFormat="0" applyFill="0" applyAlignment="0" applyProtection="0"/>
    <xf numFmtId="0" fontId="37" fillId="0" borderId="20" applyNumberFormat="0" applyFill="0" applyAlignment="0" applyProtection="0"/>
    <xf numFmtId="0" fontId="2" fillId="25" borderId="15" applyNumberFormat="0" applyFont="0" applyAlignment="0" applyProtection="0"/>
    <xf numFmtId="0" fontId="21" fillId="25" borderId="15" applyNumberFormat="0" applyFont="0" applyAlignment="0" applyProtection="0"/>
    <xf numFmtId="0" fontId="24" fillId="22" borderId="9" applyNumberFormat="0" applyAlignment="0" applyProtection="0"/>
    <xf numFmtId="0" fontId="21"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7" fillId="0" borderId="20" applyNumberFormat="0" applyFill="0" applyAlignment="0" applyProtection="0"/>
    <xf numFmtId="0" fontId="24" fillId="22" borderId="9" applyNumberFormat="0" applyAlignment="0" applyProtection="0"/>
    <xf numFmtId="0" fontId="37" fillId="0" borderId="20" applyNumberFormat="0" applyFill="0" applyAlignment="0" applyProtection="0"/>
    <xf numFmtId="0" fontId="35" fillId="22" borderId="16" applyNumberFormat="0" applyAlignment="0" applyProtection="0"/>
    <xf numFmtId="0" fontId="35" fillId="22" borderId="16" applyNumberFormat="0" applyAlignment="0" applyProtection="0"/>
    <xf numFmtId="0" fontId="37" fillId="0" borderId="20" applyNumberFormat="0" applyFill="0" applyAlignment="0" applyProtection="0"/>
    <xf numFmtId="0" fontId="37" fillId="0" borderId="17"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1"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1"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24" fillId="26" borderId="9" applyNumberFormat="0" applyAlignment="0" applyProtection="0"/>
    <xf numFmtId="0" fontId="24" fillId="22"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5" fillId="26" borderId="16" applyNumberFormat="0" applyAlignment="0" applyProtection="0"/>
    <xf numFmtId="0" fontId="24" fillId="26" borderId="9" applyNumberFormat="0" applyAlignment="0" applyProtection="0"/>
    <xf numFmtId="0" fontId="35" fillId="26"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24" fillId="26" borderId="9" applyNumberForma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1" fillId="25" borderId="15" applyNumberFormat="0" applyFont="0" applyAlignment="0" applyProtection="0"/>
    <xf numFmtId="0" fontId="21" fillId="25" borderId="15" applyNumberFormat="0" applyFont="0" applyAlignment="0" applyProtection="0"/>
    <xf numFmtId="0" fontId="24" fillId="26" borderId="9" applyNumberFormat="0" applyAlignment="0" applyProtection="0"/>
    <xf numFmtId="0" fontId="21"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21"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6" borderId="9" applyNumberForma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5" fillId="26" borderId="16" applyNumberFormat="0" applyAlignment="0" applyProtection="0"/>
    <xf numFmtId="0" fontId="24" fillId="26" borderId="9" applyNumberFormat="0" applyAlignment="0" applyProtection="0"/>
    <xf numFmtId="0" fontId="35" fillId="26" borderId="16" applyNumberFormat="0" applyAlignment="0" applyProtection="0"/>
    <xf numFmtId="0" fontId="35" fillId="26" borderId="16" applyNumberFormat="0" applyAlignment="0" applyProtection="0"/>
    <xf numFmtId="0" fontId="24" fillId="26" borderId="9" applyNumberFormat="0" applyAlignment="0" applyProtection="0"/>
    <xf numFmtId="0" fontId="24" fillId="26" borderId="9" applyNumberFormat="0" applyAlignment="0" applyProtection="0"/>
    <xf numFmtId="0" fontId="32" fillId="9" borderId="9" applyNumberForma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6" borderId="16" applyNumberFormat="0" applyAlignment="0" applyProtection="0"/>
    <xf numFmtId="0" fontId="37" fillId="0" borderId="20" applyNumberFormat="0" applyFill="0" applyAlignment="0" applyProtection="0"/>
    <xf numFmtId="0" fontId="21"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7" fillId="0" borderId="20"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20"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6" borderId="9" applyNumberFormat="0" applyAlignment="0" applyProtection="0"/>
    <xf numFmtId="0" fontId="35" fillId="22" borderId="16" applyNumberFormat="0" applyAlignment="0" applyProtection="0"/>
    <xf numFmtId="0" fontId="35" fillId="26"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1" fillId="25" borderId="15" applyNumberFormat="0" applyFont="0" applyAlignment="0" applyProtection="0"/>
    <xf numFmtId="0" fontId="21"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6" borderId="16" applyNumberFormat="0" applyAlignment="0" applyProtection="0"/>
    <xf numFmtId="0" fontId="35" fillId="22" borderId="16" applyNumberFormat="0" applyAlignment="0" applyProtection="0"/>
    <xf numFmtId="0" fontId="24" fillId="26"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20"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1" fillId="25" borderId="15" applyNumberFormat="0" applyFont="0" applyAlignment="0" applyProtection="0"/>
    <xf numFmtId="0" fontId="21" fillId="25" borderId="15" applyNumberFormat="0" applyFont="0" applyAlignment="0" applyProtection="0"/>
    <xf numFmtId="0" fontId="37" fillId="0" borderId="20" applyNumberFormat="0" applyFill="0" applyAlignment="0" applyProtection="0"/>
    <xf numFmtId="0" fontId="35" fillId="26" borderId="16" applyNumberFormat="0" applyAlignment="0" applyProtection="0"/>
    <xf numFmtId="0" fontId="32" fillId="9" borderId="9" applyNumberFormat="0" applyAlignment="0" applyProtection="0"/>
    <xf numFmtId="0" fontId="24" fillId="26" borderId="9" applyNumberFormat="0" applyAlignment="0" applyProtection="0"/>
    <xf numFmtId="0" fontId="35" fillId="26" borderId="16" applyNumberFormat="0" applyAlignment="0" applyProtection="0"/>
    <xf numFmtId="0" fontId="35" fillId="26"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7" fillId="0" borderId="20" applyNumberFormat="0" applyFill="0" applyAlignment="0" applyProtection="0"/>
    <xf numFmtId="0" fontId="24" fillId="26"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20"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1"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24" fillId="26" borderId="9" applyNumberFormat="0" applyAlignment="0" applyProtection="0"/>
    <xf numFmtId="0" fontId="35" fillId="22" borderId="16" applyNumberFormat="0" applyAlignment="0" applyProtection="0"/>
    <xf numFmtId="0" fontId="24" fillId="26" borderId="9" applyNumberFormat="0" applyAlignment="0" applyProtection="0"/>
    <xf numFmtId="0" fontId="37" fillId="0" borderId="17" applyNumberFormat="0" applyFill="0" applyAlignment="0" applyProtection="0"/>
    <xf numFmtId="0" fontId="37" fillId="0" borderId="20"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6" borderId="9" applyNumberFormat="0" applyAlignment="0" applyProtection="0"/>
    <xf numFmtId="0" fontId="24" fillId="22" borderId="9" applyNumberFormat="0" applyAlignment="0" applyProtection="0"/>
    <xf numFmtId="0" fontId="21" fillId="25" borderId="15" applyNumberFormat="0" applyFont="0" applyAlignment="0" applyProtection="0"/>
    <xf numFmtId="0" fontId="37" fillId="0" borderId="20" applyNumberFormat="0" applyFill="0" applyAlignment="0" applyProtection="0"/>
    <xf numFmtId="0" fontId="24" fillId="26"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21" fillId="25" borderId="15" applyNumberFormat="0" applyFont="0" applyAlignment="0" applyProtection="0"/>
    <xf numFmtId="0" fontId="37" fillId="0" borderId="20"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6" borderId="16" applyNumberFormat="0" applyAlignment="0" applyProtection="0"/>
    <xf numFmtId="0" fontId="32" fillId="9" borderId="9" applyNumberFormat="0" applyAlignment="0" applyProtection="0"/>
    <xf numFmtId="0" fontId="21" fillId="25" borderId="15" applyNumberFormat="0" applyFont="0" applyAlignment="0" applyProtection="0"/>
    <xf numFmtId="0" fontId="32" fillId="9" borderId="9" applyNumberFormat="0" applyAlignment="0" applyProtection="0"/>
    <xf numFmtId="0" fontId="35" fillId="26" borderId="16" applyNumberFormat="0" applyAlignment="0" applyProtection="0"/>
    <xf numFmtId="0" fontId="35" fillId="26" borderId="16"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35" fillId="22" borderId="16" applyNumberFormat="0" applyAlignment="0" applyProtection="0"/>
    <xf numFmtId="0" fontId="24" fillId="26" borderId="9" applyNumberFormat="0" applyAlignment="0" applyProtection="0"/>
    <xf numFmtId="0" fontId="2" fillId="25" borderId="15" applyNumberFormat="0" applyFon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24" fillId="26" borderId="9" applyNumberFormat="0" applyAlignment="0" applyProtection="0"/>
    <xf numFmtId="0" fontId="32" fillId="9"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2" fillId="25" borderId="15" applyNumberFormat="0" applyFont="0" applyAlignment="0" applyProtection="0"/>
    <xf numFmtId="0" fontId="21"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20" applyNumberFormat="0" applyFill="0" applyAlignment="0" applyProtection="0"/>
    <xf numFmtId="0" fontId="24" fillId="22" borderId="9"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1"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6"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20"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20" applyNumberFormat="0" applyFill="0" applyAlignment="0" applyProtection="0"/>
    <xf numFmtId="0" fontId="37" fillId="0" borderId="17" applyNumberFormat="0" applyFill="0" applyAlignment="0" applyProtection="0"/>
    <xf numFmtId="0" fontId="21" fillId="25" borderId="15" applyNumberFormat="0" applyFon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21"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5" fillId="22" borderId="16" applyNumberFormat="0" applyAlignment="0" applyProtection="0"/>
    <xf numFmtId="0" fontId="24" fillId="22" borderId="9" applyNumberFormat="0" applyAlignment="0" applyProtection="0"/>
    <xf numFmtId="0" fontId="24" fillId="26"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6"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6" borderId="9" applyNumberFormat="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6" borderId="9" applyNumberFormat="0" applyAlignment="0" applyProtection="0"/>
    <xf numFmtId="0" fontId="24" fillId="22" borderId="9" applyNumberFormat="0" applyAlignment="0" applyProtection="0"/>
    <xf numFmtId="0" fontId="35" fillId="26" borderId="16" applyNumberFormat="0" applyAlignment="0" applyProtection="0"/>
    <xf numFmtId="0" fontId="24" fillId="26" borderId="9"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20" applyNumberFormat="0" applyFill="0" applyAlignment="0" applyProtection="0"/>
    <xf numFmtId="0" fontId="21" fillId="25" borderId="15" applyNumberFormat="0" applyFont="0" applyAlignment="0" applyProtection="0"/>
    <xf numFmtId="0" fontId="37" fillId="0" borderId="20" applyNumberFormat="0" applyFill="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37" fillId="0" borderId="20" applyNumberFormat="0" applyFill="0" applyAlignment="0" applyProtection="0"/>
    <xf numFmtId="0" fontId="24" fillId="22" borderId="9" applyNumberFormat="0" applyAlignment="0" applyProtection="0"/>
    <xf numFmtId="0" fontId="21"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6" borderId="16" applyNumberFormat="0" applyAlignment="0" applyProtection="0"/>
    <xf numFmtId="0" fontId="2" fillId="25" borderId="15" applyNumberFormat="0" applyFont="0" applyAlignment="0" applyProtection="0"/>
    <xf numFmtId="0" fontId="35" fillId="26" borderId="16"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7" fillId="0" borderId="20" applyNumberFormat="0" applyFill="0" applyAlignment="0" applyProtection="0"/>
    <xf numFmtId="0" fontId="24" fillId="22" borderId="9"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20" applyNumberFormat="0" applyFill="0" applyAlignment="0" applyProtection="0"/>
    <xf numFmtId="0" fontId="21" fillId="25" borderId="15" applyNumberFormat="0" applyFont="0" applyAlignment="0" applyProtection="0"/>
    <xf numFmtId="0" fontId="21" fillId="25" borderId="15" applyNumberFormat="0" applyFon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37" fillId="0" borderId="20" applyNumberFormat="0" applyFill="0" applyAlignment="0" applyProtection="0"/>
    <xf numFmtId="0" fontId="2" fillId="25" borderId="15" applyNumberFormat="0" applyFont="0" applyAlignment="0" applyProtection="0"/>
    <xf numFmtId="0" fontId="37" fillId="0" borderId="20" applyNumberFormat="0" applyFill="0" applyAlignment="0" applyProtection="0"/>
    <xf numFmtId="0" fontId="32" fillId="9" borderId="9"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2" fillId="25" borderId="15" applyNumberFormat="0" applyFont="0" applyAlignment="0" applyProtection="0"/>
    <xf numFmtId="0" fontId="21" fillId="25" borderId="15" applyNumberFormat="0" applyFont="0" applyAlignment="0" applyProtection="0"/>
    <xf numFmtId="0" fontId="24" fillId="26" borderId="9" applyNumberFormat="0" applyAlignment="0" applyProtection="0"/>
    <xf numFmtId="0" fontId="24" fillId="22" borderId="9" applyNumberFormat="0" applyAlignment="0" applyProtection="0"/>
    <xf numFmtId="0" fontId="24" fillId="22" borderId="9" applyNumberFormat="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35" fillId="26"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20" applyNumberFormat="0" applyFill="0" applyAlignment="0" applyProtection="0"/>
    <xf numFmtId="0" fontId="2" fillId="25" borderId="15" applyNumberFormat="0" applyFont="0" applyAlignment="0" applyProtection="0"/>
    <xf numFmtId="0" fontId="24" fillId="22" borderId="9" applyNumberFormat="0" applyAlignment="0" applyProtection="0"/>
    <xf numFmtId="0" fontId="35" fillId="26" borderId="16" applyNumberFormat="0" applyAlignment="0" applyProtection="0"/>
    <xf numFmtId="0" fontId="35" fillId="22" borderId="16" applyNumberFormat="0" applyAlignment="0" applyProtection="0"/>
    <xf numFmtId="0" fontId="35" fillId="26" borderId="16"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24" fillId="26"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6"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3" fillId="0" borderId="14"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3" fillId="0" borderId="14"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5" fillId="23" borderId="10" applyNumberFormat="0" applyAlignment="0" applyProtection="0"/>
    <xf numFmtId="0" fontId="33" fillId="0" borderId="14"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35" fillId="22" borderId="16" applyNumberFormat="0" applyAlignment="0" applyProtection="0"/>
    <xf numFmtId="0" fontId="24" fillId="22" borderId="9" applyNumberFormat="0" applyAlignment="0" applyProtection="0"/>
    <xf numFmtId="0" fontId="24" fillId="26"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4" fillId="26" borderId="9" applyNumberFormat="0" applyAlignment="0" applyProtection="0"/>
    <xf numFmtId="0" fontId="35" fillId="26" borderId="16" applyNumberFormat="0" applyAlignment="0" applyProtection="0"/>
    <xf numFmtId="0" fontId="24" fillId="22" borderId="9" applyNumberFormat="0" applyAlignment="0" applyProtection="0"/>
    <xf numFmtId="0" fontId="35" fillId="26" borderId="16" applyNumberFormat="0" applyAlignment="0" applyProtection="0"/>
    <xf numFmtId="0" fontId="24" fillId="22" borderId="9" applyNumberFormat="0" applyAlignment="0" applyProtection="0"/>
    <xf numFmtId="0" fontId="35" fillId="22" borderId="16" applyNumberFormat="0" applyAlignment="0" applyProtection="0"/>
    <xf numFmtId="0" fontId="33" fillId="0" borderId="14" applyNumberFormat="0" applyFill="0" applyAlignment="0" applyProtection="0"/>
    <xf numFmtId="0" fontId="35" fillId="22" borderId="16" applyNumberFormat="0" applyAlignment="0" applyProtection="0"/>
    <xf numFmtId="0" fontId="21" fillId="25" borderId="15" applyNumberFormat="0" applyFont="0" applyAlignment="0" applyProtection="0"/>
    <xf numFmtId="0" fontId="35" fillId="22" borderId="16" applyNumberFormat="0" applyAlignment="0" applyProtection="0"/>
    <xf numFmtId="0" fontId="35" fillId="26" borderId="16" applyNumberFormat="0" applyAlignment="0" applyProtection="0"/>
    <xf numFmtId="0" fontId="37" fillId="0" borderId="20" applyNumberFormat="0" applyFill="0" applyAlignment="0" applyProtection="0"/>
    <xf numFmtId="0" fontId="21"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6" borderId="9" applyNumberForma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21" fillId="25" borderId="15" applyNumberFormat="0" applyFont="0" applyAlignment="0" applyProtection="0"/>
    <xf numFmtId="0" fontId="21" fillId="25" borderId="15" applyNumberFormat="0" applyFont="0" applyAlignment="0" applyProtection="0"/>
    <xf numFmtId="0" fontId="24" fillId="26" borderId="9" applyNumberFormat="0" applyAlignment="0" applyProtection="0"/>
    <xf numFmtId="0" fontId="35" fillId="26" borderId="16" applyNumberFormat="0" applyAlignment="0" applyProtection="0"/>
    <xf numFmtId="0" fontId="37" fillId="0" borderId="20" applyNumberFormat="0" applyFill="0" applyAlignment="0" applyProtection="0"/>
    <xf numFmtId="0" fontId="24" fillId="26" borderId="9" applyNumberFormat="0" applyAlignment="0" applyProtection="0"/>
    <xf numFmtId="0" fontId="2" fillId="25" borderId="15" applyNumberFormat="0" applyFont="0" applyAlignment="0" applyProtection="0"/>
    <xf numFmtId="0" fontId="32" fillId="9" borderId="9" applyNumberFormat="0" applyAlignment="0" applyProtection="0"/>
    <xf numFmtId="0" fontId="37" fillId="0" borderId="20" applyNumberFormat="0" applyFill="0" applyAlignment="0" applyProtection="0"/>
    <xf numFmtId="0" fontId="21"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1" fillId="25" borderId="15" applyNumberFormat="0" applyFont="0" applyAlignment="0" applyProtection="0"/>
    <xf numFmtId="0" fontId="2" fillId="25" borderId="15" applyNumberFormat="0" applyFont="0" applyAlignment="0" applyProtection="0"/>
    <xf numFmtId="0" fontId="35" fillId="26" borderId="16" applyNumberFormat="0" applyAlignment="0" applyProtection="0"/>
    <xf numFmtId="0" fontId="37" fillId="0" borderId="17" applyNumberFormat="0" applyFill="0" applyAlignment="0" applyProtection="0"/>
    <xf numFmtId="0" fontId="37" fillId="0" borderId="20" applyNumberFormat="0" applyFill="0" applyAlignment="0" applyProtection="0"/>
    <xf numFmtId="0" fontId="35" fillId="26" borderId="16"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21" fillId="25" borderId="15" applyNumberFormat="0" applyFont="0" applyAlignment="0" applyProtection="0"/>
    <xf numFmtId="0" fontId="24" fillId="26" borderId="9" applyNumberFormat="0" applyAlignment="0" applyProtection="0"/>
    <xf numFmtId="0" fontId="37" fillId="0" borderId="17" applyNumberFormat="0" applyFill="0" applyAlignment="0" applyProtection="0"/>
    <xf numFmtId="0" fontId="35" fillId="26"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1" fillId="25" borderId="15" applyNumberFormat="0" applyFont="0" applyAlignment="0" applyProtection="0"/>
    <xf numFmtId="0" fontId="35" fillId="22" borderId="16"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35" fillId="26" borderId="16" applyNumberFormat="0" applyAlignment="0" applyProtection="0"/>
    <xf numFmtId="0" fontId="37" fillId="0" borderId="20"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7" fillId="0" borderId="20" applyNumberFormat="0" applyFill="0" applyAlignment="0" applyProtection="0"/>
    <xf numFmtId="0" fontId="37" fillId="0" borderId="20"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3" fillId="0" borderId="14" applyNumberFormat="0" applyFill="0" applyAlignment="0" applyProtection="0"/>
    <xf numFmtId="0" fontId="33" fillId="0" borderId="14"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20" applyNumberFormat="0" applyFill="0" applyAlignment="0" applyProtection="0"/>
    <xf numFmtId="0" fontId="37" fillId="0" borderId="20" applyNumberFormat="0" applyFill="0" applyAlignment="0" applyProtection="0"/>
    <xf numFmtId="0" fontId="37" fillId="0" borderId="20" applyNumberFormat="0" applyFill="0" applyAlignment="0" applyProtection="0"/>
    <xf numFmtId="0" fontId="21" fillId="25" borderId="15" applyNumberFormat="0" applyFont="0" applyAlignment="0" applyProtection="0"/>
    <xf numFmtId="0" fontId="37" fillId="0" borderId="20" applyNumberFormat="0" applyFill="0" applyAlignment="0" applyProtection="0"/>
    <xf numFmtId="0" fontId="35" fillId="26"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2" borderId="9" applyNumberFormat="0" applyAlignment="0" applyProtection="0"/>
    <xf numFmtId="0" fontId="35" fillId="26" borderId="16" applyNumberFormat="0" applyAlignment="0" applyProtection="0"/>
    <xf numFmtId="0" fontId="21"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2" fillId="25" borderId="15" applyNumberFormat="0" applyFont="0" applyAlignment="0" applyProtection="0"/>
    <xf numFmtId="0" fontId="37" fillId="0" borderId="17" applyNumberFormat="0" applyFill="0" applyAlignment="0" applyProtection="0"/>
    <xf numFmtId="0" fontId="35" fillId="26" borderId="16" applyNumberFormat="0" applyAlignment="0" applyProtection="0"/>
    <xf numFmtId="0" fontId="37" fillId="0" borderId="17" applyNumberFormat="0" applyFill="0" applyAlignment="0" applyProtection="0"/>
    <xf numFmtId="0" fontId="24" fillId="26" borderId="9" applyNumberFormat="0" applyAlignment="0" applyProtection="0"/>
    <xf numFmtId="0" fontId="2" fillId="25" borderId="15" applyNumberFormat="0" applyFon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1" fillId="25" borderId="15" applyNumberFormat="0" applyFont="0" applyAlignment="0" applyProtection="0"/>
    <xf numFmtId="0" fontId="35" fillId="22" borderId="16" applyNumberForma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35" fillId="26" borderId="16" applyNumberFormat="0" applyAlignment="0" applyProtection="0"/>
    <xf numFmtId="0" fontId="24" fillId="22" borderId="9" applyNumberFormat="0" applyAlignment="0" applyProtection="0"/>
    <xf numFmtId="0" fontId="24" fillId="22" borderId="9"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35" fillId="22" borderId="16" applyNumberFormat="0" applyAlignment="0" applyProtection="0"/>
    <xf numFmtId="0" fontId="24" fillId="26" borderId="9" applyNumberFormat="0" applyAlignment="0" applyProtection="0"/>
    <xf numFmtId="0" fontId="35" fillId="26"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24" fillId="26"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21"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32" fillId="9" borderId="9" applyNumberFormat="0" applyAlignment="0" applyProtection="0"/>
    <xf numFmtId="0" fontId="24" fillId="22" borderId="9" applyNumberFormat="0" applyAlignment="0" applyProtection="0"/>
    <xf numFmtId="0" fontId="32" fillId="9" borderId="9" applyNumberFormat="0" applyAlignment="0" applyProtection="0"/>
    <xf numFmtId="0" fontId="24" fillId="22" borderId="9" applyNumberFormat="0" applyAlignment="0" applyProtection="0"/>
    <xf numFmtId="0" fontId="24" fillId="26" borderId="9" applyNumberFormat="0" applyAlignment="0" applyProtection="0"/>
    <xf numFmtId="0" fontId="32" fillId="9" borderId="9" applyNumberFormat="0" applyAlignment="0" applyProtection="0"/>
    <xf numFmtId="0" fontId="21" fillId="25" borderId="15" applyNumberFormat="0" applyFont="0" applyAlignment="0" applyProtection="0"/>
    <xf numFmtId="0" fontId="2" fillId="25" borderId="15" applyNumberFormat="0" applyFont="0" applyAlignment="0" applyProtection="0"/>
    <xf numFmtId="0" fontId="24" fillId="26" borderId="9" applyNumberFormat="0" applyAlignment="0" applyProtection="0"/>
    <xf numFmtId="0" fontId="32" fillId="9" borderId="9" applyNumberFormat="0" applyAlignment="0" applyProtection="0"/>
    <xf numFmtId="0" fontId="24" fillId="22" borderId="9" applyNumberFormat="0" applyAlignment="0" applyProtection="0"/>
    <xf numFmtId="0" fontId="24" fillId="26"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6"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20" applyNumberFormat="0" applyFill="0" applyAlignment="0" applyProtection="0"/>
    <xf numFmtId="0" fontId="21"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35" fillId="26" borderId="16" applyNumberFormat="0" applyAlignment="0" applyProtection="0"/>
    <xf numFmtId="0" fontId="35" fillId="22" borderId="16" applyNumberFormat="0" applyAlignment="0" applyProtection="0"/>
    <xf numFmtId="0" fontId="21" fillId="25" borderId="15" applyNumberFormat="0" applyFont="0" applyAlignment="0" applyProtection="0"/>
    <xf numFmtId="0" fontId="35" fillId="26" borderId="16" applyNumberFormat="0" applyAlignment="0" applyProtection="0"/>
    <xf numFmtId="0" fontId="32" fillId="9" borderId="9" applyNumberFormat="0" applyAlignment="0" applyProtection="0"/>
    <xf numFmtId="0" fontId="37" fillId="0" borderId="20" applyNumberFormat="0" applyFill="0" applyAlignment="0" applyProtection="0"/>
    <xf numFmtId="0" fontId="2" fillId="25" borderId="15" applyNumberFormat="0" applyFont="0" applyAlignment="0" applyProtection="0"/>
    <xf numFmtId="0" fontId="24" fillId="26" borderId="9" applyNumberFormat="0" applyAlignment="0" applyProtection="0"/>
    <xf numFmtId="0" fontId="25" fillId="23" borderId="10" applyNumberFormat="0" applyAlignment="0" applyProtection="0"/>
    <xf numFmtId="0" fontId="2" fillId="25" borderId="15" applyNumberFormat="0" applyFont="0" applyAlignment="0" applyProtection="0"/>
    <xf numFmtId="0" fontId="33" fillId="0" borderId="14" applyNumberFormat="0" applyFill="0" applyAlignment="0" applyProtection="0"/>
    <xf numFmtId="0" fontId="35" fillId="22" borderId="16" applyNumberFormat="0" applyAlignment="0" applyProtection="0"/>
    <xf numFmtId="0" fontId="24" fillId="26"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4" fillId="26"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7" fillId="0" borderId="20" applyNumberFormat="0" applyFill="0" applyAlignment="0" applyProtection="0"/>
    <xf numFmtId="0" fontId="35" fillId="26"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5" fillId="26" borderId="16" applyNumberFormat="0" applyAlignment="0" applyProtection="0"/>
    <xf numFmtId="0" fontId="32" fillId="9" borderId="9" applyNumberFormat="0" applyAlignment="0" applyProtection="0"/>
    <xf numFmtId="0" fontId="32" fillId="9" borderId="9" applyNumberFormat="0" applyAlignment="0" applyProtection="0"/>
    <xf numFmtId="0" fontId="21" fillId="25" borderId="15" applyNumberFormat="0" applyFont="0" applyAlignment="0" applyProtection="0"/>
    <xf numFmtId="0" fontId="37" fillId="0" borderId="20" applyNumberFormat="0" applyFill="0" applyAlignment="0" applyProtection="0"/>
    <xf numFmtId="0" fontId="37" fillId="0" borderId="20"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7" fillId="0" borderId="20" applyNumberFormat="0" applyFill="0" applyAlignment="0" applyProtection="0"/>
    <xf numFmtId="0" fontId="35" fillId="22" borderId="16" applyNumberFormat="0" applyAlignment="0" applyProtection="0"/>
    <xf numFmtId="0" fontId="37" fillId="0" borderId="20"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2" fillId="25" borderId="15" applyNumberFormat="0" applyFont="0" applyAlignment="0" applyProtection="0"/>
    <xf numFmtId="0" fontId="21" fillId="25" borderId="15" applyNumberFormat="0" applyFont="0" applyAlignment="0" applyProtection="0"/>
    <xf numFmtId="0" fontId="35" fillId="26" borderId="16" applyNumberFormat="0" applyAlignment="0" applyProtection="0"/>
    <xf numFmtId="0" fontId="2" fillId="25" borderId="15" applyNumberFormat="0" applyFont="0" applyAlignment="0" applyProtection="0"/>
    <xf numFmtId="0" fontId="21" fillId="25" borderId="15" applyNumberFormat="0" applyFont="0" applyAlignment="0" applyProtection="0"/>
    <xf numFmtId="0" fontId="35" fillId="26"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5" fillId="22" borderId="16" applyNumberFormat="0" applyAlignment="0" applyProtection="0"/>
    <xf numFmtId="0" fontId="21" fillId="25" borderId="15" applyNumberFormat="0" applyFont="0" applyAlignment="0" applyProtection="0"/>
    <xf numFmtId="0" fontId="21" fillId="25" borderId="15" applyNumberFormat="0" applyFont="0" applyAlignment="0" applyProtection="0"/>
    <xf numFmtId="0" fontId="35" fillId="22" borderId="16" applyNumberFormat="0" applyAlignment="0" applyProtection="0"/>
    <xf numFmtId="0" fontId="35" fillId="26"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4" fillId="22" borderId="9" applyNumberFormat="0" applyAlignment="0" applyProtection="0"/>
    <xf numFmtId="0" fontId="35" fillId="26" borderId="16" applyNumberFormat="0" applyAlignment="0" applyProtection="0"/>
    <xf numFmtId="0" fontId="24" fillId="26" borderId="9" applyNumberFormat="0" applyAlignment="0" applyProtection="0"/>
    <xf numFmtId="0" fontId="35" fillId="26" borderId="16" applyNumberFormat="0" applyAlignment="0" applyProtection="0"/>
    <xf numFmtId="0" fontId="24" fillId="26" borderId="9" applyNumberFormat="0" applyAlignment="0" applyProtection="0"/>
    <xf numFmtId="0" fontId="24" fillId="22" borderId="9" applyNumberFormat="0" applyAlignment="0" applyProtection="0"/>
    <xf numFmtId="0" fontId="37" fillId="0" borderId="20" applyNumberFormat="0" applyFill="0" applyAlignment="0" applyProtection="0"/>
    <xf numFmtId="0" fontId="35" fillId="26" borderId="16" applyNumberFormat="0" applyAlignment="0" applyProtection="0"/>
    <xf numFmtId="0" fontId="2" fillId="25" borderId="15" applyNumberFormat="0" applyFont="0" applyAlignment="0" applyProtection="0"/>
    <xf numFmtId="0" fontId="24" fillId="26" borderId="9" applyNumberFormat="0" applyAlignment="0" applyProtection="0"/>
    <xf numFmtId="0" fontId="24" fillId="26" borderId="9"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37" fillId="0" borderId="20" applyNumberFormat="0" applyFill="0" applyAlignment="0" applyProtection="0"/>
    <xf numFmtId="0" fontId="32" fillId="9" borderId="9" applyNumberFormat="0" applyAlignment="0" applyProtection="0"/>
    <xf numFmtId="0" fontId="24" fillId="22" borderId="9" applyNumberFormat="0" applyAlignment="0" applyProtection="0"/>
    <xf numFmtId="0" fontId="21"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3" fillId="0" borderId="14" applyNumberFormat="0" applyFill="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2" fillId="9"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2" fillId="25" borderId="15" applyNumberFormat="0" applyFont="0" applyAlignment="0" applyProtection="0"/>
    <xf numFmtId="0" fontId="21" fillId="25" borderId="15" applyNumberFormat="0" applyFont="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1" fillId="25" borderId="15" applyNumberFormat="0" applyFont="0" applyAlignment="0" applyProtection="0"/>
    <xf numFmtId="0" fontId="24" fillId="22" borderId="9" applyNumberFormat="0" applyAlignment="0" applyProtection="0"/>
    <xf numFmtId="0" fontId="21" fillId="25" borderId="15" applyNumberFormat="0" applyFont="0" applyAlignment="0" applyProtection="0"/>
    <xf numFmtId="0" fontId="37" fillId="0" borderId="17" applyNumberFormat="0" applyFill="0" applyAlignment="0" applyProtection="0"/>
    <xf numFmtId="0" fontId="21" fillId="25" borderId="15" applyNumberFormat="0" applyFont="0" applyAlignment="0" applyProtection="0"/>
    <xf numFmtId="0" fontId="35" fillId="26" borderId="16" applyNumberFormat="0" applyAlignment="0" applyProtection="0"/>
    <xf numFmtId="0" fontId="37" fillId="0" borderId="17"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2" fillId="9" borderId="9" applyNumberFormat="0" applyAlignment="0" applyProtection="0"/>
    <xf numFmtId="0" fontId="21"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32" fillId="9" borderId="9" applyNumberFormat="0" applyAlignment="0" applyProtection="0"/>
    <xf numFmtId="0" fontId="21" fillId="25" borderId="15" applyNumberFormat="0" applyFont="0" applyAlignment="0" applyProtection="0"/>
    <xf numFmtId="0" fontId="37" fillId="0" borderId="20" applyNumberFormat="0" applyFill="0" applyAlignment="0" applyProtection="0"/>
    <xf numFmtId="0" fontId="24" fillId="26" borderId="9" applyNumberFormat="0" applyAlignment="0" applyProtection="0"/>
    <xf numFmtId="0" fontId="2" fillId="25" borderId="15" applyNumberFormat="0" applyFont="0" applyAlignment="0" applyProtection="0"/>
    <xf numFmtId="0" fontId="37" fillId="0" borderId="20" applyNumberFormat="0" applyFill="0" applyAlignment="0" applyProtection="0"/>
    <xf numFmtId="0" fontId="35" fillId="26" borderId="16" applyNumberFormat="0" applyAlignment="0" applyProtection="0"/>
    <xf numFmtId="0" fontId="24" fillId="22" borderId="9" applyNumberFormat="0" applyAlignment="0" applyProtection="0"/>
    <xf numFmtId="0" fontId="37" fillId="0" borderId="20" applyNumberFormat="0" applyFill="0" applyAlignment="0" applyProtection="0"/>
    <xf numFmtId="0" fontId="32" fillId="9" borderId="9" applyNumberFormat="0" applyAlignment="0" applyProtection="0"/>
    <xf numFmtId="0" fontId="35" fillId="26" borderId="16" applyNumberFormat="0" applyAlignment="0" applyProtection="0"/>
    <xf numFmtId="0" fontId="2" fillId="25" borderId="15" applyNumberFormat="0" applyFont="0" applyAlignment="0" applyProtection="0"/>
    <xf numFmtId="0" fontId="37" fillId="0" borderId="20" applyNumberFormat="0" applyFill="0" applyAlignment="0" applyProtection="0"/>
    <xf numFmtId="0" fontId="35" fillId="22" borderId="16" applyNumberFormat="0" applyAlignment="0" applyProtection="0"/>
    <xf numFmtId="0" fontId="24" fillId="22"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5" fillId="26" borderId="16" applyNumberFormat="0" applyAlignment="0" applyProtection="0"/>
    <xf numFmtId="0" fontId="24" fillId="26"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6" borderId="9" applyNumberFormat="0" applyAlignment="0" applyProtection="0"/>
    <xf numFmtId="0" fontId="37" fillId="0" borderId="17" applyNumberFormat="0" applyFill="0" applyAlignment="0" applyProtection="0"/>
    <xf numFmtId="0" fontId="21" fillId="25" borderId="15" applyNumberFormat="0" applyFont="0" applyAlignment="0" applyProtection="0"/>
    <xf numFmtId="0" fontId="35" fillId="26" borderId="16" applyNumberFormat="0" applyAlignment="0" applyProtection="0"/>
    <xf numFmtId="0" fontId="35" fillId="22" borderId="16" applyNumberFormat="0" applyAlignment="0" applyProtection="0"/>
    <xf numFmtId="0" fontId="37" fillId="0" borderId="17" applyNumberFormat="0" applyFill="0" applyAlignment="0" applyProtection="0"/>
    <xf numFmtId="0" fontId="35" fillId="26" borderId="16" applyNumberFormat="0" applyAlignment="0" applyProtection="0"/>
    <xf numFmtId="0" fontId="24" fillId="26"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5" fillId="22"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32" fillId="9" borderId="9"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37" fillId="0" borderId="20" applyNumberFormat="0" applyFill="0" applyAlignment="0" applyProtection="0"/>
    <xf numFmtId="0" fontId="37" fillId="0" borderId="17" applyNumberFormat="0" applyFill="0" applyAlignment="0" applyProtection="0"/>
    <xf numFmtId="0" fontId="32" fillId="9" borderId="9" applyNumberFormat="0" applyAlignment="0" applyProtection="0"/>
    <xf numFmtId="0" fontId="32" fillId="9" borderId="9" applyNumberFormat="0" applyAlignment="0" applyProtection="0"/>
    <xf numFmtId="0" fontId="2" fillId="25" borderId="15" applyNumberFormat="0" applyFont="0" applyAlignment="0" applyProtection="0"/>
    <xf numFmtId="0" fontId="24" fillId="22" borderId="9" applyNumberFormat="0" applyAlignment="0" applyProtection="0"/>
    <xf numFmtId="0" fontId="24" fillId="22" borderId="9" applyNumberFormat="0" applyAlignment="0" applyProtection="0"/>
    <xf numFmtId="0" fontId="2" fillId="25" borderId="15" applyNumberFormat="0" applyFont="0" applyAlignment="0" applyProtection="0"/>
    <xf numFmtId="0" fontId="37" fillId="0" borderId="17" applyNumberFormat="0" applyFill="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3" fillId="0" borderId="14" applyNumberFormat="0" applyFill="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6" borderId="9"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5" fillId="22" borderId="16" applyNumberFormat="0" applyAlignment="0" applyProtection="0"/>
    <xf numFmtId="0" fontId="37" fillId="0" borderId="17" applyNumberFormat="0" applyFill="0" applyAlignment="0" applyProtection="0"/>
    <xf numFmtId="0" fontId="35" fillId="22" borderId="16" applyNumberFormat="0" applyAlignment="0" applyProtection="0"/>
    <xf numFmtId="0" fontId="2" fillId="25" borderId="15" applyNumberFormat="0" applyFont="0" applyAlignment="0" applyProtection="0"/>
    <xf numFmtId="0" fontId="32" fillId="9" borderId="9" applyNumberFormat="0" applyAlignment="0" applyProtection="0"/>
    <xf numFmtId="0" fontId="24" fillId="22" borderId="9"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21" fillId="25" borderId="15" applyNumberFormat="0" applyFont="0" applyAlignment="0" applyProtection="0"/>
    <xf numFmtId="0" fontId="32" fillId="9" borderId="9" applyNumberFormat="0" applyAlignment="0" applyProtection="0"/>
    <xf numFmtId="0" fontId="32" fillId="9" borderId="9" applyNumberFormat="0" applyAlignment="0" applyProtection="0"/>
    <xf numFmtId="0" fontId="35" fillId="22"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2" borderId="9" applyNumberFormat="0" applyAlignment="0" applyProtection="0"/>
    <xf numFmtId="0" fontId="32" fillId="9" borderId="9" applyNumberFormat="0" applyAlignment="0" applyProtection="0"/>
    <xf numFmtId="0" fontId="37" fillId="0" borderId="17" applyNumberFormat="0" applyFill="0" applyAlignment="0" applyProtection="0"/>
    <xf numFmtId="0" fontId="24" fillId="22" borderId="9" applyNumberFormat="0" applyAlignment="0" applyProtection="0"/>
    <xf numFmtId="0" fontId="24" fillId="26" borderId="9" applyNumberFormat="0" applyAlignment="0" applyProtection="0"/>
    <xf numFmtId="0" fontId="2" fillId="25" borderId="15" applyNumberFormat="0" applyFont="0" applyAlignment="0" applyProtection="0"/>
    <xf numFmtId="0" fontId="24" fillId="22" borderId="9" applyNumberFormat="0" applyAlignment="0" applyProtection="0"/>
    <xf numFmtId="0" fontId="35" fillId="22" borderId="16" applyNumberFormat="0" applyAlignment="0" applyProtection="0"/>
    <xf numFmtId="0" fontId="24" fillId="22" borderId="9" applyNumberFormat="0" applyAlignment="0" applyProtection="0"/>
    <xf numFmtId="0" fontId="32" fillId="9" borderId="9" applyNumberFormat="0" applyAlignment="0" applyProtection="0"/>
    <xf numFmtId="0" fontId="21" fillId="25" borderId="15" applyNumberFormat="0" applyFon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 fillId="25" borderId="15" applyNumberFormat="0" applyFon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2" fillId="25" borderId="15" applyNumberFormat="0" applyFont="0" applyAlignment="0" applyProtection="0"/>
    <xf numFmtId="0" fontId="2" fillId="25" borderId="15" applyNumberFormat="0" applyFont="0" applyAlignment="0" applyProtection="0"/>
    <xf numFmtId="0" fontId="32" fillId="9" borderId="9" applyNumberFormat="0" applyAlignment="0" applyProtection="0"/>
    <xf numFmtId="0" fontId="24" fillId="26" borderId="9" applyNumberFormat="0" applyAlignment="0" applyProtection="0"/>
    <xf numFmtId="0" fontId="35" fillId="22" borderId="16" applyNumberFormat="0" applyAlignment="0" applyProtection="0"/>
    <xf numFmtId="0" fontId="2" fillId="25" borderId="15" applyNumberFormat="0" applyFont="0" applyAlignment="0" applyProtection="0"/>
    <xf numFmtId="0" fontId="35" fillId="22" borderId="16" applyNumberFormat="0" applyAlignment="0" applyProtection="0"/>
    <xf numFmtId="0" fontId="24" fillId="22"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1" fillId="25" borderId="15" applyNumberFormat="0" applyFon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2" fillId="9" borderId="9" applyNumberFormat="0" applyAlignment="0" applyProtection="0"/>
    <xf numFmtId="0" fontId="35" fillId="22" borderId="16" applyNumberFormat="0" applyAlignment="0" applyProtection="0"/>
    <xf numFmtId="0" fontId="24" fillId="22" borderId="9" applyNumberFormat="0" applyAlignment="0" applyProtection="0"/>
    <xf numFmtId="0" fontId="24" fillId="26" borderId="9" applyNumberFormat="0" applyAlignment="0" applyProtection="0"/>
    <xf numFmtId="0" fontId="24" fillId="22"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5" fillId="26" borderId="16" applyNumberFormat="0" applyAlignment="0" applyProtection="0"/>
    <xf numFmtId="0" fontId="24" fillId="26" borderId="9" applyNumberFormat="0" applyAlignment="0" applyProtection="0"/>
    <xf numFmtId="0" fontId="35" fillId="26" borderId="16" applyNumberFormat="0" applyAlignment="0" applyProtection="0"/>
    <xf numFmtId="0" fontId="37" fillId="0" borderId="17" applyNumberFormat="0" applyFill="0" applyAlignment="0" applyProtection="0"/>
    <xf numFmtId="0" fontId="37" fillId="0" borderId="17" applyNumberFormat="0" applyFill="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24" fillId="26" borderId="9" applyNumberFormat="0" applyAlignment="0" applyProtection="0"/>
    <xf numFmtId="0" fontId="24" fillId="26" borderId="9" applyNumberFormat="0" applyAlignment="0" applyProtection="0"/>
    <xf numFmtId="0" fontId="21" fillId="25" borderId="15" applyNumberFormat="0" applyFont="0" applyAlignment="0" applyProtection="0"/>
    <xf numFmtId="0" fontId="35" fillId="26" borderId="16" applyNumberFormat="0" applyAlignment="0" applyProtection="0"/>
    <xf numFmtId="0" fontId="35" fillId="26" borderId="16" applyNumberFormat="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5" fillId="22" borderId="16" applyNumberFormat="0" applyAlignment="0" applyProtection="0"/>
    <xf numFmtId="0" fontId="37" fillId="0" borderId="20" applyNumberFormat="0" applyFill="0" applyAlignment="0" applyProtection="0"/>
    <xf numFmtId="0" fontId="24" fillId="22" borderId="9" applyNumberFormat="0" applyAlignment="0" applyProtection="0"/>
    <xf numFmtId="0" fontId="37" fillId="0" borderId="20" applyNumberFormat="0" applyFill="0" applyAlignment="0" applyProtection="0"/>
    <xf numFmtId="0" fontId="37" fillId="0" borderId="20" applyNumberFormat="0" applyFill="0" applyAlignment="0" applyProtection="0"/>
    <xf numFmtId="0" fontId="37" fillId="0" borderId="17" applyNumberFormat="0" applyFill="0" applyAlignment="0" applyProtection="0"/>
    <xf numFmtId="0" fontId="2" fillId="25" borderId="15" applyNumberFormat="0" applyFont="0" applyAlignment="0" applyProtection="0"/>
    <xf numFmtId="0" fontId="32" fillId="9" borderId="9" applyNumberFormat="0" applyAlignment="0" applyProtection="0"/>
    <xf numFmtId="0" fontId="35" fillId="22" borderId="16" applyNumberFormat="0" applyAlignment="0" applyProtection="0"/>
    <xf numFmtId="0" fontId="33" fillId="0" borderId="14" applyNumberFormat="0" applyFill="0" applyAlignment="0" applyProtection="0"/>
    <xf numFmtId="0" fontId="24" fillId="22" borderId="9" applyNumberFormat="0" applyAlignment="0" applyProtection="0"/>
    <xf numFmtId="0" fontId="32" fillId="9" borderId="9" applyNumberFormat="0" applyAlignment="0" applyProtection="0"/>
    <xf numFmtId="0" fontId="2" fillId="25" borderId="15" applyNumberFormat="0" applyFont="0" applyAlignment="0" applyProtection="0"/>
    <xf numFmtId="0" fontId="35" fillId="22" borderId="16" applyNumberFormat="0" applyAlignment="0" applyProtection="0"/>
    <xf numFmtId="0" fontId="37" fillId="0" borderId="17" applyNumberFormat="0" applyFill="0" applyAlignment="0" applyProtection="0"/>
    <xf numFmtId="0" fontId="37" fillId="0" borderId="20" applyNumberFormat="0" applyFill="0" applyAlignment="0" applyProtection="0"/>
    <xf numFmtId="0" fontId="37" fillId="0" borderId="20" applyNumberFormat="0" applyFill="0" applyAlignment="0" applyProtection="0"/>
    <xf numFmtId="0" fontId="37" fillId="0" borderId="20" applyNumberFormat="0" applyFill="0" applyAlignment="0" applyProtection="0"/>
    <xf numFmtId="0" fontId="24" fillId="22" borderId="21" applyNumberFormat="0" applyAlignment="0" applyProtection="0"/>
    <xf numFmtId="0" fontId="32" fillId="9" borderId="21" applyNumberFormat="0" applyAlignment="0" applyProtection="0"/>
    <xf numFmtId="0" fontId="2" fillId="25" borderId="22" applyNumberFormat="0" applyFont="0" applyAlignment="0" applyProtection="0"/>
    <xf numFmtId="0" fontId="35" fillId="22" borderId="23" applyNumberFormat="0" applyAlignment="0" applyProtection="0"/>
    <xf numFmtId="0" fontId="37" fillId="0" borderId="24"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1" fillId="0" borderId="0"/>
    <xf numFmtId="43" fontId="1" fillId="0" borderId="0" applyFont="0" applyFill="0" applyBorder="0" applyAlignment="0" applyProtection="0"/>
    <xf numFmtId="0" fontId="1" fillId="0" borderId="0"/>
    <xf numFmtId="177" fontId="24" fillId="22" borderId="26" applyNumberFormat="0" applyAlignment="0" applyProtection="0"/>
    <xf numFmtId="177" fontId="32" fillId="9" borderId="26" applyNumberFormat="0" applyAlignment="0" applyProtection="0"/>
    <xf numFmtId="177" fontId="2" fillId="25" borderId="27" applyNumberFormat="0" applyFont="0" applyAlignment="0" applyProtection="0"/>
    <xf numFmtId="177" fontId="35" fillId="22" borderId="28" applyNumberFormat="0" applyAlignment="0" applyProtection="0"/>
    <xf numFmtId="177"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1" fillId="0" borderId="0"/>
    <xf numFmtId="0" fontId="21"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1" fillId="0" borderId="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1" fillId="0" borderId="0" applyNumberFormat="0" applyFill="0" applyBorder="0" applyAlignment="0" applyProtection="0">
      <alignment vertical="top"/>
      <protection locked="0"/>
    </xf>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43" fontId="1" fillId="0" borderId="0" applyFont="0" applyFill="0" applyBorder="0" applyAlignment="0" applyProtection="0"/>
    <xf numFmtId="0" fontId="21"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177" fontId="21" fillId="4" borderId="0" applyNumberFormat="0" applyBorder="0" applyAlignment="0" applyProtection="0"/>
    <xf numFmtId="177" fontId="21" fillId="5" borderId="0" applyNumberFormat="0" applyBorder="0" applyAlignment="0" applyProtection="0"/>
    <xf numFmtId="177" fontId="21" fillId="6" borderId="0" applyNumberFormat="0" applyBorder="0" applyAlignment="0" applyProtection="0"/>
    <xf numFmtId="177" fontId="21" fillId="7" borderId="0" applyNumberFormat="0" applyBorder="0" applyAlignment="0" applyProtection="0"/>
    <xf numFmtId="177" fontId="21" fillId="8" borderId="0" applyNumberFormat="0" applyBorder="0" applyAlignment="0" applyProtection="0"/>
    <xf numFmtId="177" fontId="21" fillId="9" borderId="0" applyNumberFormat="0" applyBorder="0" applyAlignment="0" applyProtection="0"/>
    <xf numFmtId="177" fontId="21" fillId="10" borderId="0" applyNumberFormat="0" applyBorder="0" applyAlignment="0" applyProtection="0"/>
    <xf numFmtId="177" fontId="21" fillId="11" borderId="0" applyNumberFormat="0" applyBorder="0" applyAlignment="0" applyProtection="0"/>
    <xf numFmtId="177" fontId="21" fillId="12" borderId="0" applyNumberFormat="0" applyBorder="0" applyAlignment="0" applyProtection="0"/>
    <xf numFmtId="177" fontId="21" fillId="7" borderId="0" applyNumberFormat="0" applyBorder="0" applyAlignment="0" applyProtection="0"/>
    <xf numFmtId="177" fontId="21" fillId="10" borderId="0" applyNumberFormat="0" applyBorder="0" applyAlignment="0" applyProtection="0"/>
    <xf numFmtId="177" fontId="21" fillId="13" borderId="0" applyNumberFormat="0" applyBorder="0" applyAlignment="0" applyProtection="0"/>
    <xf numFmtId="177" fontId="22" fillId="14" borderId="0" applyNumberFormat="0" applyBorder="0" applyAlignment="0" applyProtection="0"/>
    <xf numFmtId="177" fontId="22" fillId="11" borderId="0" applyNumberFormat="0" applyBorder="0" applyAlignment="0" applyProtection="0"/>
    <xf numFmtId="177" fontId="22" fillId="12" borderId="0" applyNumberFormat="0" applyBorder="0" applyAlignment="0" applyProtection="0"/>
    <xf numFmtId="177" fontId="22" fillId="15" borderId="0" applyNumberFormat="0" applyBorder="0" applyAlignment="0" applyProtection="0"/>
    <xf numFmtId="177" fontId="22" fillId="16" borderId="0" applyNumberFormat="0" applyBorder="0" applyAlignment="0" applyProtection="0"/>
    <xf numFmtId="177" fontId="22" fillId="17" borderId="0" applyNumberFormat="0" applyBorder="0" applyAlignment="0" applyProtection="0"/>
    <xf numFmtId="177" fontId="22" fillId="18" borderId="0" applyNumberFormat="0" applyBorder="0" applyAlignment="0" applyProtection="0"/>
    <xf numFmtId="177" fontId="22" fillId="19" borderId="0" applyNumberFormat="0" applyBorder="0" applyAlignment="0" applyProtection="0"/>
    <xf numFmtId="177" fontId="22" fillId="20" borderId="0" applyNumberFormat="0" applyBorder="0" applyAlignment="0" applyProtection="0"/>
    <xf numFmtId="177" fontId="22" fillId="15" borderId="0" applyNumberFormat="0" applyBorder="0" applyAlignment="0" applyProtection="0"/>
    <xf numFmtId="177" fontId="22" fillId="16" borderId="0" applyNumberFormat="0" applyBorder="0" applyAlignment="0" applyProtection="0"/>
    <xf numFmtId="177" fontId="22" fillId="21" borderId="0" applyNumberFormat="0" applyBorder="0" applyAlignment="0" applyProtection="0"/>
    <xf numFmtId="177" fontId="23" fillId="5" borderId="0" applyNumberFormat="0" applyBorder="0" applyAlignment="0" applyProtection="0"/>
    <xf numFmtId="177" fontId="24" fillId="22" borderId="26" applyNumberFormat="0" applyAlignment="0" applyProtection="0"/>
    <xf numFmtId="177" fontId="25" fillId="23" borderId="10" applyNumberFormat="0" applyAlignment="0" applyProtection="0"/>
    <xf numFmtId="3" fontId="2" fillId="0" borderId="0" applyFont="0" applyFill="0" applyBorder="0" applyAlignment="0" applyProtection="0"/>
    <xf numFmtId="177" fontId="26" fillId="0" borderId="0" applyNumberFormat="0" applyFill="0" applyBorder="0" applyAlignment="0" applyProtection="0"/>
    <xf numFmtId="177" fontId="27" fillId="6" borderId="0" applyNumberFormat="0" applyBorder="0" applyAlignment="0" applyProtection="0"/>
    <xf numFmtId="177" fontId="28" fillId="0" borderId="11" applyNumberFormat="0" applyFill="0" applyAlignment="0" applyProtection="0"/>
    <xf numFmtId="177" fontId="29" fillId="0" borderId="12" applyNumberFormat="0" applyFill="0" applyAlignment="0" applyProtection="0"/>
    <xf numFmtId="177" fontId="30" fillId="0" borderId="31" applyNumberFormat="0" applyFill="0" applyAlignment="0" applyProtection="0"/>
    <xf numFmtId="177" fontId="30" fillId="0" borderId="0" applyNumberFormat="0" applyFill="0" applyBorder="0" applyAlignment="0" applyProtection="0"/>
    <xf numFmtId="177" fontId="31" fillId="0" borderId="0" applyNumberFormat="0" applyFill="0" applyBorder="0" applyAlignment="0" applyProtection="0">
      <alignment vertical="top"/>
      <protection locked="0"/>
    </xf>
    <xf numFmtId="177" fontId="32" fillId="9" borderId="26" applyNumberFormat="0" applyAlignment="0" applyProtection="0"/>
    <xf numFmtId="177" fontId="33" fillId="0" borderId="14" applyNumberFormat="0" applyFill="0" applyAlignment="0" applyProtection="0"/>
    <xf numFmtId="177" fontId="34" fillId="24" borderId="0" applyNumberFormat="0" applyBorder="0" applyAlignment="0" applyProtection="0"/>
    <xf numFmtId="177" fontId="2" fillId="25" borderId="27" applyNumberFormat="0" applyFont="0" applyAlignment="0" applyProtection="0"/>
    <xf numFmtId="177" fontId="35" fillId="22" borderId="28" applyNumberFormat="0" applyAlignment="0" applyProtection="0"/>
    <xf numFmtId="177" fontId="36" fillId="0" borderId="0" applyNumberFormat="0" applyFill="0" applyBorder="0" applyAlignment="0" applyProtection="0"/>
    <xf numFmtId="177" fontId="38" fillId="0" borderId="0" applyNumberFormat="0" applyFill="0" applyBorder="0" applyAlignment="0" applyProtection="0"/>
    <xf numFmtId="3" fontId="2" fillId="0" borderId="0" applyFont="0" applyFill="0" applyBorder="0" applyAlignment="0" applyProtection="0"/>
    <xf numFmtId="0" fontId="30" fillId="0" borderId="31" applyNumberFormat="0" applyFill="0" applyAlignment="0" applyProtection="0"/>
    <xf numFmtId="0" fontId="43" fillId="0" borderId="32"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177" fontId="24" fillId="22" borderId="26" applyNumberFormat="0" applyAlignment="0" applyProtection="0"/>
    <xf numFmtId="177" fontId="32" fillId="9" borderId="26" applyNumberFormat="0" applyAlignment="0" applyProtection="0"/>
    <xf numFmtId="177" fontId="30" fillId="0" borderId="31" applyNumberFormat="0" applyFill="0" applyAlignment="0" applyProtection="0"/>
    <xf numFmtId="177" fontId="32" fillId="9" borderId="26" applyNumberFormat="0" applyAlignment="0" applyProtection="0"/>
    <xf numFmtId="177" fontId="2" fillId="25" borderId="27" applyNumberFormat="0" applyFont="0" applyAlignment="0" applyProtection="0"/>
    <xf numFmtId="177" fontId="35" fillId="22" borderId="28" applyNumberFormat="0" applyAlignment="0" applyProtection="0"/>
    <xf numFmtId="177" fontId="37" fillId="0" borderId="29" applyNumberFormat="0" applyFill="0" applyAlignment="0" applyProtection="0"/>
    <xf numFmtId="0" fontId="2" fillId="25" borderId="27" applyNumberFormat="0" applyFont="0" applyAlignment="0" applyProtection="0"/>
    <xf numFmtId="0" fontId="30" fillId="0" borderId="31" applyNumberFormat="0" applyFill="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1" fillId="0" borderId="0"/>
    <xf numFmtId="0" fontId="21" fillId="25" borderId="27" applyNumberFormat="0" applyFont="0" applyAlignment="0" applyProtection="0"/>
    <xf numFmtId="177"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177" fontId="37" fillId="0" borderId="29"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177"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1" fillId="0" borderId="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43" fillId="0" borderId="32"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177" fontId="35" fillId="22" borderId="28" applyNumberFormat="0" applyAlignment="0" applyProtection="0"/>
    <xf numFmtId="0" fontId="24" fillId="22" borderId="26" applyNumberFormat="0" applyAlignment="0" applyProtection="0"/>
    <xf numFmtId="43" fontId="1" fillId="0" borderId="0" applyFont="0" applyFill="0" applyBorder="0" applyAlignment="0" applyProtection="0"/>
    <xf numFmtId="0" fontId="37" fillId="0" borderId="29" applyNumberFormat="0" applyFill="0" applyAlignment="0" applyProtection="0"/>
    <xf numFmtId="0" fontId="2"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43" fontId="1" fillId="0" borderId="0" applyFont="0" applyFill="0" applyBorder="0" applyAlignment="0" applyProtection="0"/>
    <xf numFmtId="0" fontId="50" fillId="0" borderId="0" applyNumberFormat="0" applyFill="0" applyBorder="0" applyAlignment="0" applyProtection="0"/>
    <xf numFmtId="177" fontId="24" fillId="22" borderId="26" applyNumberFormat="0" applyAlignment="0" applyProtection="0"/>
    <xf numFmtId="177" fontId="25" fillId="23" borderId="10" applyNumberFormat="0" applyAlignment="0" applyProtection="0"/>
    <xf numFmtId="3" fontId="2" fillId="0" borderId="0" applyFont="0" applyFill="0" applyBorder="0" applyAlignment="0" applyProtection="0"/>
    <xf numFmtId="177" fontId="28" fillId="0" borderId="11" applyNumberFormat="0" applyFill="0" applyAlignment="0" applyProtection="0"/>
    <xf numFmtId="177" fontId="29" fillId="0" borderId="12" applyNumberFormat="0" applyFill="0" applyAlignment="0" applyProtection="0"/>
    <xf numFmtId="177" fontId="30" fillId="0" borderId="31" applyNumberFormat="0" applyFill="0" applyAlignment="0" applyProtection="0"/>
    <xf numFmtId="177" fontId="31" fillId="0" borderId="0" applyNumberFormat="0" applyFill="0" applyBorder="0" applyAlignment="0" applyProtection="0">
      <alignment vertical="top"/>
      <protection locked="0"/>
    </xf>
    <xf numFmtId="177" fontId="32" fillId="9" borderId="26" applyNumberFormat="0" applyAlignment="0" applyProtection="0"/>
    <xf numFmtId="177" fontId="33" fillId="0" borderId="14" applyNumberFormat="0" applyFill="0" applyAlignment="0" applyProtection="0"/>
    <xf numFmtId="177" fontId="2" fillId="25" borderId="27" applyNumberFormat="0" applyFont="0" applyAlignment="0" applyProtection="0"/>
    <xf numFmtId="177" fontId="35" fillId="22" borderId="28" applyNumberFormat="0" applyAlignment="0" applyProtection="0"/>
    <xf numFmtId="177" fontId="37" fillId="0" borderId="29" applyNumberFormat="0" applyFill="0" applyAlignment="0" applyProtection="0"/>
    <xf numFmtId="0" fontId="2" fillId="25" borderId="27" applyNumberFormat="0" applyFont="0" applyAlignment="0" applyProtection="0"/>
    <xf numFmtId="0" fontId="1" fillId="0" borderId="0"/>
    <xf numFmtId="0" fontId="33" fillId="0" borderId="14" applyNumberFormat="0" applyFill="0" applyAlignment="0" applyProtection="0"/>
    <xf numFmtId="0" fontId="2" fillId="25" borderId="27" applyNumberFormat="0" applyFont="0" applyAlignment="0" applyProtection="0"/>
    <xf numFmtId="0" fontId="25" fillId="23" borderId="10" applyNumberFormat="0" applyAlignment="0" applyProtection="0"/>
    <xf numFmtId="0" fontId="35" fillId="22" borderId="28" applyNumberFormat="0" applyAlignment="0" applyProtection="0"/>
    <xf numFmtId="177" fontId="33" fillId="0" borderId="14" applyNumberFormat="0" applyFill="0" applyAlignment="0" applyProtection="0"/>
    <xf numFmtId="0" fontId="1" fillId="0" borderId="0"/>
    <xf numFmtId="0" fontId="35" fillId="22" borderId="28" applyNumberFormat="0" applyAlignment="0" applyProtection="0"/>
    <xf numFmtId="0" fontId="37" fillId="0" borderId="29" applyNumberFormat="0" applyFill="0" applyAlignment="0" applyProtection="0"/>
    <xf numFmtId="43" fontId="1" fillId="0" borderId="0" applyFont="0" applyFill="0" applyBorder="0" applyAlignment="0" applyProtection="0"/>
    <xf numFmtId="0" fontId="33" fillId="0" borderId="14"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1" fillId="0" borderId="0"/>
    <xf numFmtId="43" fontId="1" fillId="0" borderId="0" applyFont="0" applyFill="0" applyBorder="0" applyAlignment="0" applyProtection="0"/>
    <xf numFmtId="0" fontId="1" fillId="0" borderId="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177" fontId="24" fillId="22" borderId="26" applyNumberFormat="0" applyAlignment="0" applyProtection="0"/>
    <xf numFmtId="177" fontId="32" fillId="9" borderId="26" applyNumberFormat="0" applyAlignment="0" applyProtection="0"/>
    <xf numFmtId="177" fontId="32" fillId="9" borderId="26" applyNumberFormat="0" applyAlignment="0" applyProtection="0"/>
    <xf numFmtId="177" fontId="2" fillId="25" borderId="27" applyNumberFormat="0" applyFont="0" applyAlignment="0" applyProtection="0"/>
    <xf numFmtId="177" fontId="35" fillId="22" borderId="28" applyNumberFormat="0" applyAlignment="0" applyProtection="0"/>
    <xf numFmtId="177"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1" fillId="0" borderId="0"/>
    <xf numFmtId="0" fontId="21" fillId="25" borderId="27" applyNumberFormat="0" applyFont="0" applyAlignment="0" applyProtection="0"/>
    <xf numFmtId="177"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177" fontId="37" fillId="0" borderId="29"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177"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1" fillId="0" borderId="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177" fontId="35" fillId="22" borderId="28" applyNumberFormat="0" applyAlignment="0" applyProtection="0"/>
    <xf numFmtId="0" fontId="24" fillId="22" borderId="26" applyNumberFormat="0" applyAlignment="0" applyProtection="0"/>
    <xf numFmtId="43" fontId="1" fillId="0" borderId="0" applyFont="0" applyFill="0" applyBorder="0" applyAlignment="0" applyProtection="0"/>
    <xf numFmtId="0" fontId="37" fillId="0" borderId="29" applyNumberFormat="0" applyFill="0" applyAlignment="0" applyProtection="0"/>
    <xf numFmtId="0" fontId="2"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177" fontId="25" fillId="23" borderId="10"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1" fillId="0" borderId="0"/>
    <xf numFmtId="43" fontId="1" fillId="0" borderId="0" applyFont="0" applyFill="0" applyBorder="0" applyAlignment="0" applyProtection="0"/>
    <xf numFmtId="0" fontId="1" fillId="0" borderId="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43" fontId="1" fillId="0" borderId="0" applyFont="0" applyFill="0" applyBorder="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24" fillId="22" borderId="26" applyNumberFormat="0" applyAlignment="0" applyProtection="0"/>
    <xf numFmtId="177" fontId="24" fillId="22" borderId="26" applyNumberFormat="0" applyAlignment="0" applyProtection="0"/>
    <xf numFmtId="0" fontId="35" fillId="26"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5" fillId="26" borderId="28" applyNumberFormat="0" applyAlignment="0" applyProtection="0"/>
    <xf numFmtId="177"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177"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4" fillId="26"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4" fillId="26" borderId="26" applyNumberFormat="0" applyAlignment="0" applyProtection="0"/>
    <xf numFmtId="0" fontId="35" fillId="26"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3" fontId="2" fillId="0" borderId="0" applyFont="0" applyFill="0" applyBorder="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177" fontId="24" fillId="22" borderId="26" applyNumberFormat="0" applyAlignment="0" applyProtection="0"/>
    <xf numFmtId="177" fontId="32" fillId="9" borderId="26" applyNumberFormat="0" applyAlignment="0" applyProtection="0"/>
    <xf numFmtId="0" fontId="24" fillId="26" borderId="26" applyNumberFormat="0" applyAlignment="0" applyProtection="0"/>
    <xf numFmtId="177" fontId="32" fillId="9" borderId="26" applyNumberFormat="0" applyAlignment="0" applyProtection="0"/>
    <xf numFmtId="177" fontId="2" fillId="25" borderId="27" applyNumberFormat="0" applyFont="0" applyAlignment="0" applyProtection="0"/>
    <xf numFmtId="177" fontId="35" fillId="22" borderId="28" applyNumberFormat="0" applyAlignment="0" applyProtection="0"/>
    <xf numFmtId="177"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177"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177" fontId="37" fillId="0" borderId="29"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177"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177" fontId="35" fillId="22"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35" fillId="26" borderId="28"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35" fillId="26" borderId="28" applyNumberForma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5" fillId="26" borderId="28" applyNumberForma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5" fillId="26"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6" borderId="26"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6"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32" fillId="9" borderId="26" applyNumberFormat="0" applyAlignment="0" applyProtection="0"/>
    <xf numFmtId="0" fontId="35" fillId="26" borderId="28" applyNumberFormat="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29" applyNumberFormat="0" applyFill="0" applyAlignment="0" applyProtection="0"/>
    <xf numFmtId="177"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24" fillId="26"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4" fillId="26"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6" borderId="28"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6" borderId="28"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177"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35" fillId="26"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5" fillId="26" borderId="28"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177"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6"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24" fillId="26" borderId="26" applyNumberFormat="0" applyAlignment="0" applyProtection="0"/>
    <xf numFmtId="0" fontId="24" fillId="26"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6"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4" fillId="22" borderId="26" applyNumberFormat="0" applyAlignment="0" applyProtection="0"/>
    <xf numFmtId="0" fontId="24" fillId="26" borderId="26" applyNumberForma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5" fillId="26"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35" fillId="26" borderId="28"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5" fillId="26" borderId="28" applyNumberForma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5" fillId="26"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4" fillId="26" borderId="26" applyNumberFormat="0" applyAlignment="0" applyProtection="0"/>
    <xf numFmtId="0" fontId="24" fillId="22" borderId="26" applyNumberFormat="0" applyAlignment="0" applyProtection="0"/>
    <xf numFmtId="0" fontId="24" fillId="26"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177"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6" borderId="28" applyNumberForma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5" fillId="26" borderId="28"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177"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6"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177" fontId="2"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1"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32" fillId="9" borderId="26" applyNumberFormat="0" applyAlignment="0" applyProtection="0"/>
    <xf numFmtId="0" fontId="35" fillId="26"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5" fillId="26" borderId="28" applyNumberFormat="0" applyAlignment="0" applyProtection="0"/>
    <xf numFmtId="0" fontId="35" fillId="22"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3" fontId="2" fillId="0" borderId="0" applyFont="0" applyFill="0" applyBorder="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6"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32" fillId="9" borderId="26" applyNumberFormat="0" applyAlignment="0" applyProtection="0"/>
    <xf numFmtId="0" fontId="35" fillId="26" borderId="28" applyNumberFormat="0" applyAlignment="0" applyProtection="0"/>
    <xf numFmtId="0" fontId="21"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21"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35" fillId="26" borderId="28" applyNumberFormat="0" applyAlignment="0" applyProtection="0"/>
    <xf numFmtId="0" fontId="35" fillId="26"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177"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4" fillId="22" borderId="26" applyNumberFormat="0" applyAlignment="0" applyProtection="0"/>
    <xf numFmtId="0" fontId="35" fillId="22" borderId="28" applyNumberFormat="0" applyAlignment="0" applyProtection="0"/>
    <xf numFmtId="0" fontId="24" fillId="26" borderId="26" applyNumberFormat="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35" fillId="26" borderId="28" applyNumberFormat="0" applyAlignment="0" applyProtection="0"/>
    <xf numFmtId="177"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4" fillId="26" borderId="26" applyNumberFormat="0" applyAlignment="0" applyProtection="0"/>
    <xf numFmtId="0" fontId="24" fillId="26" borderId="26" applyNumberFormat="0" applyAlignment="0" applyProtection="0"/>
    <xf numFmtId="0" fontId="35" fillId="22" borderId="28" applyNumberFormat="0" applyAlignment="0" applyProtection="0"/>
    <xf numFmtId="0" fontId="32" fillId="9" borderId="26" applyNumberFormat="0" applyAlignment="0" applyProtection="0"/>
    <xf numFmtId="0" fontId="24" fillId="26"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5" fillId="22" borderId="28" applyNumberFormat="0" applyAlignment="0" applyProtection="0"/>
    <xf numFmtId="177"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2" fillId="9" borderId="26" applyNumberFormat="0" applyAlignment="0" applyProtection="0"/>
    <xf numFmtId="0" fontId="32" fillId="9" borderId="26" applyNumberFormat="0" applyAlignment="0" applyProtection="0"/>
    <xf numFmtId="0" fontId="35" fillId="26" borderId="28"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4" fillId="26"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24" fillId="26"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5" fillId="26" borderId="28" applyNumberFormat="0" applyAlignment="0" applyProtection="0"/>
    <xf numFmtId="0" fontId="24" fillId="26" borderId="26" applyNumberFormat="0" applyAlignment="0" applyProtection="0"/>
    <xf numFmtId="0" fontId="24" fillId="22" borderId="26" applyNumberForma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6" borderId="28" applyNumberForma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177"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3" fontId="2" fillId="0" borderId="0" applyFont="0" applyFill="0" applyBorder="0" applyAlignment="0" applyProtection="0"/>
    <xf numFmtId="0" fontId="2" fillId="25" borderId="27" applyNumberFormat="0" applyFon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177" fontId="24" fillId="22" borderId="26" applyNumberFormat="0" applyAlignment="0" applyProtection="0"/>
    <xf numFmtId="177" fontId="32" fillId="9" borderId="26" applyNumberFormat="0" applyAlignment="0" applyProtection="0"/>
    <xf numFmtId="177" fontId="30" fillId="0" borderId="31" applyNumberFormat="0" applyFill="0" applyAlignment="0" applyProtection="0"/>
    <xf numFmtId="177" fontId="32" fillId="9" borderId="26" applyNumberFormat="0" applyAlignment="0" applyProtection="0"/>
    <xf numFmtId="177" fontId="2" fillId="25" borderId="27" applyNumberFormat="0" applyFont="0" applyAlignment="0" applyProtection="0"/>
    <xf numFmtId="0" fontId="2" fillId="25" borderId="27" applyNumberFormat="0" applyFont="0" applyAlignment="0" applyProtection="0"/>
    <xf numFmtId="0" fontId="30" fillId="0" borderId="31" applyNumberFormat="0" applyFill="0" applyAlignment="0" applyProtection="0"/>
    <xf numFmtId="0" fontId="24" fillId="26"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177"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24" fillId="22" borderId="26" applyNumberFormat="0" applyAlignment="0" applyProtection="0"/>
    <xf numFmtId="177"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43" fillId="0" borderId="32"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177" fontId="24" fillId="22" borderId="26" applyNumberFormat="0" applyAlignment="0" applyProtection="0"/>
    <xf numFmtId="177" fontId="30" fillId="0" borderId="31" applyNumberFormat="0" applyFill="0" applyAlignment="0" applyProtection="0"/>
    <xf numFmtId="177" fontId="32" fillId="9" borderId="26" applyNumberFormat="0" applyAlignment="0" applyProtection="0"/>
    <xf numFmtId="177" fontId="2" fillId="25" borderId="27" applyNumberFormat="0" applyFont="0" applyAlignment="0" applyProtection="0"/>
    <xf numFmtId="177" fontId="35" fillId="22" borderId="28" applyNumberFormat="0" applyAlignment="0" applyProtection="0"/>
    <xf numFmtId="177"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177" fontId="24" fillId="22" borderId="26" applyNumberFormat="0" applyAlignment="0" applyProtection="0"/>
    <xf numFmtId="177" fontId="32" fillId="9" borderId="26" applyNumberFormat="0" applyAlignment="0" applyProtection="0"/>
    <xf numFmtId="177" fontId="32" fillId="9" borderId="26" applyNumberFormat="0" applyAlignment="0" applyProtection="0"/>
    <xf numFmtId="177" fontId="2" fillId="25" borderId="27" applyNumberFormat="0" applyFont="0" applyAlignment="0" applyProtection="0"/>
    <xf numFmtId="177" fontId="35" fillId="22" borderId="28" applyNumberFormat="0" applyAlignment="0" applyProtection="0"/>
    <xf numFmtId="177"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177"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177" fontId="37" fillId="0" borderId="29"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177"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177"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24" fillId="22" borderId="26" applyNumberFormat="0" applyAlignment="0" applyProtection="0"/>
    <xf numFmtId="177" fontId="24" fillId="22" borderId="26" applyNumberFormat="0" applyAlignment="0" applyProtection="0"/>
    <xf numFmtId="0" fontId="35" fillId="26"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5" fillId="26" borderId="28" applyNumberFormat="0" applyAlignment="0" applyProtection="0"/>
    <xf numFmtId="177" fontId="32" fillId="9" borderId="26" applyNumberFormat="0" applyAlignment="0" applyProtection="0"/>
    <xf numFmtId="0" fontId="24" fillId="26" borderId="26" applyNumberFormat="0" applyAlignment="0" applyProtection="0"/>
    <xf numFmtId="177" fontId="2" fillId="25" borderId="27" applyNumberFormat="0" applyFont="0" applyAlignment="0" applyProtection="0"/>
    <xf numFmtId="177"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177"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4" fillId="26"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4" fillId="26" borderId="26" applyNumberFormat="0" applyAlignment="0" applyProtection="0"/>
    <xf numFmtId="0" fontId="35" fillId="26"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177" fontId="24" fillId="22" borderId="26" applyNumberFormat="0" applyAlignment="0" applyProtection="0"/>
    <xf numFmtId="177" fontId="32" fillId="9" borderId="26" applyNumberFormat="0" applyAlignment="0" applyProtection="0"/>
    <xf numFmtId="0" fontId="24" fillId="26" borderId="26" applyNumberFormat="0" applyAlignment="0" applyProtection="0"/>
    <xf numFmtId="177" fontId="32" fillId="9" borderId="26" applyNumberFormat="0" applyAlignment="0" applyProtection="0"/>
    <xf numFmtId="177" fontId="2" fillId="25" borderId="27" applyNumberFormat="0" applyFont="0" applyAlignment="0" applyProtection="0"/>
    <xf numFmtId="177" fontId="35" fillId="22" borderId="28" applyNumberFormat="0" applyAlignment="0" applyProtection="0"/>
    <xf numFmtId="177"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177"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177" fontId="37" fillId="0" borderId="29"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177"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177" fontId="35" fillId="22"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35" fillId="26" borderId="28"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35" fillId="26" borderId="28" applyNumberForma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5" fillId="26" borderId="28" applyNumberForma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5" fillId="26"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6" borderId="26"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6"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5" fillId="26"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32" fillId="9" borderId="26" applyNumberFormat="0" applyAlignment="0" applyProtection="0"/>
    <xf numFmtId="0" fontId="35" fillId="26" borderId="28" applyNumberFormat="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29" applyNumberFormat="0" applyFill="0" applyAlignment="0" applyProtection="0"/>
    <xf numFmtId="177"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24" fillId="26"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4" fillId="26"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6" borderId="28"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6" borderId="28"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177"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35" fillId="26"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5" fillId="26" borderId="28"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177"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6"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5" fillId="26" borderId="28" applyNumberForma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24" fillId="26" borderId="26" applyNumberFormat="0" applyAlignment="0" applyProtection="0"/>
    <xf numFmtId="0" fontId="24" fillId="26"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6"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4" fillId="22" borderId="26" applyNumberFormat="0" applyAlignment="0" applyProtection="0"/>
    <xf numFmtId="0" fontId="24" fillId="26" borderId="26" applyNumberForma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5" fillId="26"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35" fillId="26" borderId="28"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5" fillId="26" borderId="28" applyNumberForma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5" fillId="26"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24" fillId="26" borderId="26" applyNumberFormat="0" applyAlignment="0" applyProtection="0"/>
    <xf numFmtId="0" fontId="24" fillId="22" borderId="26" applyNumberFormat="0" applyAlignment="0" applyProtection="0"/>
    <xf numFmtId="0" fontId="24" fillId="26"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177"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6" borderId="28" applyNumberForma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5" fillId="26" borderId="28"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177"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6" borderId="26" applyNumberFormat="0" applyAlignment="0" applyProtection="0"/>
    <xf numFmtId="0" fontId="35" fillId="22"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177" fontId="2"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1"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32" fillId="9" borderId="26" applyNumberFormat="0" applyAlignment="0" applyProtection="0"/>
    <xf numFmtId="0" fontId="35" fillId="26"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5" fillId="26" borderId="28" applyNumberFormat="0" applyAlignment="0" applyProtection="0"/>
    <xf numFmtId="0" fontId="35" fillId="22"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30"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6"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4" fillId="22"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32" fillId="9" borderId="26" applyNumberFormat="0" applyAlignment="0" applyProtection="0"/>
    <xf numFmtId="0" fontId="35" fillId="26" borderId="28" applyNumberFormat="0" applyAlignment="0" applyProtection="0"/>
    <xf numFmtId="0" fontId="21"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21"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4" fillId="26"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35" fillId="26" borderId="28" applyNumberFormat="0" applyAlignment="0" applyProtection="0"/>
    <xf numFmtId="0" fontId="35" fillId="26" borderId="28" applyNumberFormat="0" applyAlignment="0" applyProtection="0"/>
    <xf numFmtId="0" fontId="35" fillId="26"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177"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2" fillId="9" borderId="26"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4" fillId="22" borderId="26" applyNumberFormat="0" applyAlignment="0" applyProtection="0"/>
    <xf numFmtId="0" fontId="35" fillId="22" borderId="28" applyNumberFormat="0" applyAlignment="0" applyProtection="0"/>
    <xf numFmtId="0" fontId="24" fillId="26" borderId="26" applyNumberFormat="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35" fillId="26" borderId="28" applyNumberFormat="0" applyAlignment="0" applyProtection="0"/>
    <xf numFmtId="177" fontId="32" fillId="9"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5" fillId="26" borderId="28" applyNumberFormat="0" applyAlignment="0" applyProtection="0"/>
    <xf numFmtId="0" fontId="24" fillId="26" borderId="26" applyNumberFormat="0" applyAlignment="0" applyProtection="0"/>
    <xf numFmtId="0" fontId="24" fillId="26" borderId="26" applyNumberFormat="0" applyAlignment="0" applyProtection="0"/>
    <xf numFmtId="0" fontId="35" fillId="22" borderId="28" applyNumberFormat="0" applyAlignment="0" applyProtection="0"/>
    <xf numFmtId="0" fontId="32" fillId="9" borderId="26" applyNumberFormat="0" applyAlignment="0" applyProtection="0"/>
    <xf numFmtId="0" fontId="24" fillId="26"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35" fillId="22" borderId="28" applyNumberFormat="0" applyAlignment="0" applyProtection="0"/>
    <xf numFmtId="177"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1" fillId="25" borderId="27" applyNumberFormat="0" applyFont="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1" fillId="25" borderId="27" applyNumberFormat="0" applyFon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5" fillId="22" borderId="28"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29"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4" fillId="26" borderId="26" applyNumberFormat="0" applyAlignment="0" applyProtection="0"/>
    <xf numFmtId="0" fontId="2"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5" fillId="22" borderId="28" applyNumberFormat="0" applyAlignment="0" applyProtection="0"/>
    <xf numFmtId="0" fontId="24" fillId="26"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2" fillId="9" borderId="26" applyNumberFormat="0" applyAlignment="0" applyProtection="0"/>
    <xf numFmtId="0" fontId="32" fillId="9" borderId="26" applyNumberFormat="0" applyAlignment="0" applyProtection="0"/>
    <xf numFmtId="0" fontId="35" fillId="26" borderId="28" applyNumberFormat="0" applyAlignment="0" applyProtection="0"/>
    <xf numFmtId="0" fontId="35" fillId="26" borderId="28" applyNumberFormat="0" applyAlignment="0" applyProtection="0"/>
    <xf numFmtId="0" fontId="35" fillId="22" borderId="28" applyNumberFormat="0" applyAlignment="0" applyProtection="0"/>
    <xf numFmtId="0" fontId="21" fillId="25" borderId="27" applyNumberFormat="0" applyFont="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30"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6" borderId="28" applyNumberFormat="0" applyAlignment="0" applyProtection="0"/>
    <xf numFmtId="0" fontId="35" fillId="26"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24" fillId="26" borderId="26" applyNumberFormat="0" applyAlignment="0" applyProtection="0"/>
    <xf numFmtId="0" fontId="24" fillId="26" borderId="26" applyNumberForma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35" fillId="26"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21" fillId="25" borderId="27" applyNumberFormat="0" applyFont="0" applyAlignment="0" applyProtection="0"/>
    <xf numFmtId="0" fontId="21"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35" fillId="22" borderId="28" applyNumberFormat="0" applyAlignment="0" applyProtection="0"/>
    <xf numFmtId="0" fontId="24" fillId="26" borderId="26" applyNumberFormat="0" applyAlignment="0" applyProtection="0"/>
    <xf numFmtId="0" fontId="35" fillId="26" borderId="28"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37" fillId="0" borderId="29"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5" fillId="26" borderId="28" applyNumberFormat="0" applyAlignment="0" applyProtection="0"/>
    <xf numFmtId="0" fontId="35" fillId="22" borderId="28" applyNumberFormat="0" applyAlignment="0" applyProtection="0"/>
    <xf numFmtId="0" fontId="32" fillId="9"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2" fillId="9" borderId="26" applyNumberFormat="0" applyAlignment="0" applyProtection="0"/>
    <xf numFmtId="0" fontId="32" fillId="9" borderId="26" applyNumberFormat="0" applyAlignment="0" applyProtection="0"/>
    <xf numFmtId="0" fontId="35" fillId="26" borderId="28" applyNumberFormat="0" applyAlignment="0" applyProtection="0"/>
    <xf numFmtId="0" fontId="24" fillId="26" borderId="26" applyNumberFormat="0" applyAlignment="0" applyProtection="0"/>
    <xf numFmtId="0" fontId="24" fillId="22" borderId="26" applyNumberFormat="0" applyAlignment="0" applyProtection="0"/>
    <xf numFmtId="0" fontId="24" fillId="26" borderId="26" applyNumberFormat="0" applyAlignment="0" applyProtection="0"/>
    <xf numFmtId="0" fontId="24" fillId="22" borderId="26" applyNumberFormat="0" applyAlignment="0" applyProtection="0"/>
    <xf numFmtId="0" fontId="35" fillId="26" borderId="28" applyNumberFormat="0" applyAlignment="0" applyProtection="0"/>
    <xf numFmtId="0" fontId="35" fillId="26" borderId="28"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4" fillId="22" borderId="26" applyNumberFormat="0" applyAlignment="0" applyProtection="0"/>
    <xf numFmtId="0" fontId="21"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5" fillId="26" borderId="28" applyNumberFormat="0" applyAlignment="0" applyProtection="0"/>
    <xf numFmtId="0" fontId="35" fillId="26" borderId="28" applyNumberFormat="0" applyAlignment="0" applyProtection="0"/>
    <xf numFmtId="0" fontId="21" fillId="25" borderId="27" applyNumberFormat="0" applyFon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24" fillId="22" borderId="26" applyNumberFormat="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6"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35" fillId="26" borderId="28" applyNumberFormat="0" applyAlignment="0" applyProtection="0"/>
    <xf numFmtId="0" fontId="32" fillId="9" borderId="26"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21"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1"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4" fillId="26" borderId="26" applyNumberFormat="0" applyAlignment="0" applyProtection="0"/>
    <xf numFmtId="0" fontId="24" fillId="22" borderId="26" applyNumberFormat="0" applyAlignment="0" applyProtection="0"/>
    <xf numFmtId="0" fontId="24" fillId="26" borderId="26" applyNumberFormat="0" applyAlignment="0" applyProtection="0"/>
    <xf numFmtId="0" fontId="37" fillId="0" borderId="29" applyNumberFormat="0" applyFill="0" applyAlignment="0" applyProtection="0"/>
    <xf numFmtId="0" fontId="37" fillId="0" borderId="30" applyNumberFormat="0" applyFill="0" applyAlignment="0" applyProtection="0"/>
    <xf numFmtId="0" fontId="35" fillId="26" borderId="28" applyNumberFormat="0" applyAlignment="0" applyProtection="0"/>
    <xf numFmtId="0" fontId="24" fillId="26" borderId="26" applyNumberFormat="0" applyAlignment="0" applyProtection="0"/>
    <xf numFmtId="0" fontId="37" fillId="0" borderId="29" applyNumberFormat="0" applyFill="0" applyAlignment="0" applyProtection="0"/>
    <xf numFmtId="0" fontId="21"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24" fillId="26"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0" fontId="32" fillId="9" borderId="26" applyNumberFormat="0" applyAlignment="0" applyProtection="0"/>
    <xf numFmtId="0" fontId="24" fillId="22" borderId="26" applyNumberFormat="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24" fillId="26" borderId="26" applyNumberFormat="0" applyAlignment="0" applyProtection="0"/>
    <xf numFmtId="177" fontId="2" fillId="25" borderId="27" applyNumberFormat="0" applyFont="0" applyAlignment="0" applyProtection="0"/>
    <xf numFmtId="0" fontId="2" fillId="25" borderId="27" applyNumberFormat="0" applyFon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2" fillId="9" borderId="26" applyNumberFormat="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37" fillId="0" borderId="30" applyNumberFormat="0" applyFill="0" applyAlignment="0" applyProtection="0"/>
    <xf numFmtId="0" fontId="24" fillId="22" borderId="26" applyNumberFormat="0" applyAlignment="0" applyProtection="0"/>
    <xf numFmtId="0" fontId="21" fillId="25" borderId="27" applyNumberFormat="0" applyFont="0" applyAlignment="0" applyProtection="0"/>
    <xf numFmtId="0" fontId="37" fillId="0" borderId="30" applyNumberFormat="0" applyFill="0" applyAlignment="0" applyProtection="0"/>
    <xf numFmtId="0" fontId="21" fillId="25" borderId="27" applyNumberFormat="0" applyFont="0" applyAlignment="0" applyProtection="0"/>
    <xf numFmtId="0" fontId="37" fillId="0" borderId="29" applyNumberFormat="0" applyFill="0" applyAlignment="0" applyProtection="0"/>
    <xf numFmtId="0" fontId="37" fillId="0" borderId="30" applyNumberFormat="0" applyFill="0" applyAlignment="0" applyProtection="0"/>
    <xf numFmtId="0" fontId="21"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24" fillId="22"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5" fillId="22"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2" fillId="9" borderId="26"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2" fillId="9"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24" fillId="26" borderId="26" applyNumberFormat="0" applyAlignment="0" applyProtection="0"/>
    <xf numFmtId="0" fontId="35" fillId="26" borderId="28" applyNumberFormat="0" applyAlignment="0" applyProtection="0"/>
    <xf numFmtId="0" fontId="35" fillId="22" borderId="28" applyNumberForma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2" fillId="9"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2" fillId="25" borderId="27" applyNumberFormat="0" applyFont="0" applyAlignment="0" applyProtection="0"/>
    <xf numFmtId="0" fontId="37" fillId="0" borderId="29" applyNumberFormat="0" applyFill="0" applyAlignment="0" applyProtection="0"/>
    <xf numFmtId="0" fontId="24" fillId="22" borderId="26" applyNumberFormat="0" applyAlignment="0" applyProtection="0"/>
    <xf numFmtId="0" fontId="37" fillId="0" borderId="30" applyNumberFormat="0" applyFill="0" applyAlignment="0" applyProtection="0"/>
    <xf numFmtId="0" fontId="24" fillId="22" borderId="26" applyNumberFormat="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 fillId="25" borderId="27" applyNumberFormat="0" applyFon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1" fillId="25" borderId="27" applyNumberFormat="0" applyFont="0" applyAlignment="0" applyProtection="0"/>
    <xf numFmtId="0" fontId="24" fillId="26"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32" fillId="9" borderId="26" applyNumberFormat="0" applyAlignment="0" applyProtection="0"/>
    <xf numFmtId="0" fontId="24" fillId="22" borderId="26" applyNumberFormat="0" applyAlignment="0" applyProtection="0"/>
    <xf numFmtId="0" fontId="2" fillId="25" borderId="27" applyNumberFormat="0" applyFont="0" applyAlignment="0" applyProtection="0"/>
    <xf numFmtId="0" fontId="37" fillId="0" borderId="29"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5" fillId="22" borderId="28" applyNumberFormat="0" applyAlignment="0" applyProtection="0"/>
    <xf numFmtId="0" fontId="35" fillId="22"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7" fillId="0" borderId="29" applyNumberFormat="0" applyFill="0" applyAlignment="0" applyProtection="0"/>
    <xf numFmtId="0" fontId="24" fillId="22"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35" fillId="22" borderId="28" applyNumberFormat="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5" fillId="22" borderId="28" applyNumberFormat="0" applyAlignment="0" applyProtection="0"/>
    <xf numFmtId="0" fontId="35" fillId="22" borderId="28" applyNumberFormat="0" applyAlignment="0" applyProtection="0"/>
    <xf numFmtId="0" fontId="37" fillId="0" borderId="30" applyNumberFormat="0" applyFill="0" applyAlignment="0" applyProtection="0"/>
    <xf numFmtId="0" fontId="35" fillId="26" borderId="28" applyNumberFormat="0" applyAlignment="0" applyProtection="0"/>
    <xf numFmtId="0" fontId="24" fillId="22" borderId="26" applyNumberFormat="0" applyAlignment="0" applyProtection="0"/>
    <xf numFmtId="0" fontId="37" fillId="0" borderId="29" applyNumberFormat="0" applyFill="0" applyAlignment="0" applyProtection="0"/>
    <xf numFmtId="0" fontId="2" fillId="25" borderId="27" applyNumberFormat="0" applyFont="0" applyAlignment="0" applyProtection="0"/>
    <xf numFmtId="0" fontId="24" fillId="22" borderId="26" applyNumberFormat="0" applyAlignment="0" applyProtection="0"/>
    <xf numFmtId="0" fontId="35" fillId="22" borderId="28" applyNumberFormat="0" applyAlignment="0" applyProtection="0"/>
    <xf numFmtId="0" fontId="24" fillId="22" borderId="26" applyNumberFormat="0" applyAlignment="0" applyProtection="0"/>
    <xf numFmtId="0" fontId="2" fillId="25" borderId="27" applyNumberFormat="0" applyFont="0" applyAlignment="0" applyProtection="0"/>
    <xf numFmtId="0" fontId="2" fillId="25" borderId="27" applyNumberFormat="0" applyFont="0" applyAlignment="0" applyProtection="0"/>
    <xf numFmtId="0" fontId="37" fillId="0" borderId="30" applyNumberFormat="0" applyFill="0" applyAlignment="0" applyProtection="0"/>
    <xf numFmtId="0" fontId="32" fillId="9" borderId="26" applyNumberFormat="0" applyAlignment="0" applyProtection="0"/>
    <xf numFmtId="0" fontId="37" fillId="0" borderId="29" applyNumberFormat="0" applyFill="0" applyAlignment="0" applyProtection="0"/>
    <xf numFmtId="0" fontId="35" fillId="22" borderId="28" applyNumberFormat="0" applyAlignment="0" applyProtection="0"/>
    <xf numFmtId="0" fontId="37" fillId="0" borderId="30" applyNumberFormat="0" applyFill="0" applyAlignment="0" applyProtection="0"/>
    <xf numFmtId="0" fontId="35" fillId="22" borderId="28" applyNumberFormat="0" applyAlignment="0" applyProtection="0"/>
    <xf numFmtId="0" fontId="2" fillId="25" borderId="27" applyNumberFormat="0" applyFont="0" applyAlignment="0" applyProtection="0"/>
    <xf numFmtId="0" fontId="37" fillId="0" borderId="30" applyNumberFormat="0" applyFill="0" applyAlignment="0" applyProtection="0"/>
    <xf numFmtId="0" fontId="37" fillId="0" borderId="29" applyNumberFormat="0" applyFill="0" applyAlignment="0" applyProtection="0"/>
    <xf numFmtId="0" fontId="2" fillId="25" borderId="27" applyNumberFormat="0" applyFont="0" applyAlignment="0" applyProtection="0"/>
    <xf numFmtId="0" fontId="35" fillId="22" borderId="28" applyNumberFormat="0" applyAlignment="0" applyProtection="0"/>
    <xf numFmtId="0" fontId="24" fillId="22"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32" fillId="9" borderId="26" applyNumberFormat="0" applyAlignment="0" applyProtection="0"/>
    <xf numFmtId="0" fontId="2" fillId="25" borderId="27" applyNumberFormat="0" applyFont="0" applyAlignment="0" applyProtection="0"/>
    <xf numFmtId="0" fontId="32" fillId="9" borderId="26" applyNumberFormat="0" applyAlignment="0" applyProtection="0"/>
    <xf numFmtId="0" fontId="24" fillId="22" borderId="26"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24" fillId="22" borderId="26" applyNumberFormat="0" applyAlignment="0" applyProtection="0"/>
    <xf numFmtId="0" fontId="32" fillId="9" borderId="26" applyNumberFormat="0" applyAlignment="0" applyProtection="0"/>
    <xf numFmtId="0" fontId="37" fillId="0" borderId="29" applyNumberFormat="0" applyFill="0" applyAlignment="0" applyProtection="0"/>
    <xf numFmtId="0" fontId="37" fillId="0" borderId="29" applyNumberFormat="0" applyFill="0" applyAlignment="0" applyProtection="0"/>
    <xf numFmtId="0" fontId="37" fillId="0" borderId="29" applyNumberFormat="0" applyFill="0" applyAlignment="0" applyProtection="0"/>
    <xf numFmtId="0" fontId="24" fillId="22" borderId="26" applyNumberFormat="0" applyAlignment="0" applyProtection="0"/>
    <xf numFmtId="0" fontId="32" fillId="9" borderId="26"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37" fillId="0" borderId="30" applyNumberFormat="0" applyFill="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6" borderId="26" applyNumberFormat="0" applyAlignment="0" applyProtection="0"/>
    <xf numFmtId="0" fontId="21" fillId="25" borderId="27" applyNumberFormat="0" applyFont="0" applyAlignment="0" applyProtection="0"/>
    <xf numFmtId="0" fontId="35" fillId="26" borderId="28" applyNumberFormat="0" applyAlignment="0" applyProtection="0"/>
    <xf numFmtId="0" fontId="24" fillId="22" borderId="26" applyNumberFormat="0" applyAlignment="0" applyProtection="0"/>
    <xf numFmtId="0" fontId="32" fillId="9" borderId="26" applyNumberFormat="0" applyAlignment="0" applyProtection="0"/>
    <xf numFmtId="0" fontId="2" fillId="25" borderId="27" applyNumberFormat="0" applyFont="0" applyAlignment="0" applyProtection="0"/>
    <xf numFmtId="0" fontId="35" fillId="22" borderId="28" applyNumberFormat="0" applyAlignment="0" applyProtection="0"/>
    <xf numFmtId="43" fontId="2" fillId="0" borderId="0" applyFont="0" applyFill="0" applyBorder="0" applyAlignment="0" applyProtection="0"/>
    <xf numFmtId="0" fontId="51" fillId="0" borderId="0" applyNumberFormat="0" applyFill="0" applyBorder="0" applyAlignment="0" applyProtection="0"/>
    <xf numFmtId="0" fontId="2" fillId="0" borderId="0"/>
    <xf numFmtId="178" fontId="2" fillId="0" borderId="0"/>
    <xf numFmtId="0" fontId="1" fillId="0" borderId="0"/>
    <xf numFmtId="9" fontId="1" fillId="0" borderId="0" applyFont="0" applyFill="0" applyBorder="0" applyAlignment="0" applyProtection="0"/>
    <xf numFmtId="178" fontId="2" fillId="0" borderId="0"/>
    <xf numFmtId="43" fontId="1" fillId="0" borderId="0" applyFont="0" applyFill="0" applyBorder="0" applyAlignment="0" applyProtection="0"/>
    <xf numFmtId="0" fontId="50" fillId="0" borderId="0" applyNumberFormat="0" applyFill="0" applyBorder="0" applyAlignment="0" applyProtection="0"/>
    <xf numFmtId="0" fontId="2" fillId="0" borderId="8"/>
    <xf numFmtId="3" fontId="2" fillId="0" borderId="0" applyFont="0" applyFill="0" applyBorder="0" applyAlignment="0" applyProtection="0"/>
  </cellStyleXfs>
  <cellXfs count="433">
    <xf numFmtId="0" fontId="0" fillId="0" borderId="0" xfId="0"/>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8" fillId="0" borderId="0" xfId="0" applyFont="1" applyAlignment="1" applyProtection="1">
      <alignment vertical="center" wrapText="1"/>
      <protection locked="0"/>
    </xf>
    <xf numFmtId="0" fontId="10" fillId="0" borderId="0" xfId="0" applyFont="1" applyAlignment="1" applyProtection="1">
      <alignment vertical="center"/>
      <protection locked="0"/>
    </xf>
    <xf numFmtId="0" fontId="11" fillId="0" borderId="0" xfId="0" applyFont="1" applyAlignment="1" applyProtection="1">
      <alignment vertical="center"/>
      <protection locked="0"/>
    </xf>
    <xf numFmtId="0" fontId="5" fillId="0" borderId="0" xfId="0" applyFont="1" applyAlignment="1" applyProtection="1">
      <alignment vertical="center" wrapText="1"/>
      <protection locked="0"/>
    </xf>
    <xf numFmtId="0" fontId="5" fillId="0" borderId="0" xfId="0" applyFont="1" applyAlignment="1" applyProtection="1">
      <alignment vertical="center"/>
      <protection locked="0"/>
    </xf>
    <xf numFmtId="0" fontId="12" fillId="0" borderId="0" xfId="0" applyFont="1" applyAlignment="1" applyProtection="1">
      <alignment vertical="center"/>
      <protection locked="0"/>
    </xf>
    <xf numFmtId="0" fontId="12" fillId="0" borderId="0" xfId="0" applyFont="1" applyAlignment="1" applyProtection="1">
      <alignment horizontal="center" vertical="center"/>
      <protection locked="0"/>
    </xf>
    <xf numFmtId="3" fontId="12" fillId="0" borderId="0" xfId="1" applyNumberFormat="1" applyFont="1" applyFill="1" applyBorder="1" applyAlignment="1" applyProtection="1">
      <alignment horizontal="center" vertical="center" wrapText="1"/>
      <protection locked="0"/>
    </xf>
    <xf numFmtId="3" fontId="12" fillId="0" borderId="0" xfId="0" applyNumberFormat="1" applyFont="1" applyAlignment="1" applyProtection="1">
      <alignment horizontal="center" vertical="center"/>
      <protection locked="0"/>
    </xf>
    <xf numFmtId="165" fontId="12" fillId="0" borderId="0" xfId="0" applyNumberFormat="1" applyFont="1" applyAlignment="1" applyProtection="1">
      <alignment horizontal="center" vertical="center"/>
      <protection locked="0"/>
    </xf>
    <xf numFmtId="0" fontId="12" fillId="0" borderId="0" xfId="0" applyFont="1" applyAlignment="1" applyProtection="1">
      <alignment horizontal="center" vertical="center" wrapText="1"/>
      <protection locked="0"/>
    </xf>
    <xf numFmtId="166" fontId="12" fillId="0" borderId="0" xfId="1" applyNumberFormat="1" applyFont="1" applyFill="1" applyBorder="1" applyAlignment="1" applyProtection="1">
      <alignment horizontal="center" vertical="center" wrapText="1"/>
      <protection locked="0"/>
    </xf>
    <xf numFmtId="3"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right" vertical="center"/>
    </xf>
    <xf numFmtId="3" fontId="12" fillId="0" borderId="0" xfId="0" applyNumberFormat="1" applyFont="1" applyAlignment="1">
      <alignment horizontal="center" vertical="center"/>
    </xf>
    <xf numFmtId="3" fontId="12" fillId="0" borderId="0" xfId="0" applyNumberFormat="1" applyFont="1" applyAlignment="1" applyProtection="1">
      <alignment horizontal="right" vertical="center"/>
      <protection locked="0"/>
    </xf>
    <xf numFmtId="3" fontId="12" fillId="0" borderId="0" xfId="0" applyNumberFormat="1" applyFont="1" applyAlignment="1" applyProtection="1">
      <alignment horizontal="left" vertical="center"/>
      <protection locked="0"/>
    </xf>
    <xf numFmtId="3" fontId="12" fillId="0" borderId="0" xfId="0" applyNumberFormat="1" applyFont="1" applyAlignment="1" applyProtection="1">
      <alignment vertical="center"/>
      <protection locked="0"/>
    </xf>
    <xf numFmtId="37" fontId="12" fillId="0" borderId="0" xfId="0" applyNumberFormat="1" applyFont="1" applyAlignment="1" applyProtection="1">
      <alignment horizontal="right" vertical="center"/>
      <protection locked="0"/>
    </xf>
    <xf numFmtId="3" fontId="12" fillId="0" borderId="0" xfId="0" applyNumberFormat="1" applyFont="1" applyAlignment="1">
      <alignment horizontal="right" vertical="center"/>
    </xf>
    <xf numFmtId="0" fontId="12" fillId="0" borderId="0" xfId="0" applyFont="1" applyAlignment="1" applyProtection="1">
      <alignment horizontal="right" vertical="center"/>
      <protection locked="0"/>
    </xf>
    <xf numFmtId="37" fontId="12" fillId="0" borderId="0" xfId="1" applyNumberFormat="1" applyFont="1" applyFill="1" applyBorder="1" applyAlignment="1" applyProtection="1">
      <alignment vertical="center"/>
      <protection locked="0"/>
    </xf>
    <xf numFmtId="3" fontId="12" fillId="0" borderId="0" xfId="0" applyNumberFormat="1" applyFont="1" applyAlignment="1">
      <alignment horizontal="left" vertical="center"/>
    </xf>
    <xf numFmtId="3" fontId="3" fillId="0" borderId="0" xfId="0" applyNumberFormat="1" applyFont="1" applyAlignment="1">
      <alignment horizontal="right" vertical="center" wrapText="1"/>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3" fontId="3" fillId="0" borderId="0" xfId="0" applyNumberFormat="1" applyFont="1" applyAlignment="1" applyProtection="1">
      <alignment horizontal="right" vertical="center"/>
      <protection locked="0"/>
    </xf>
    <xf numFmtId="0" fontId="3" fillId="0" borderId="0" xfId="0" applyFont="1" applyAlignment="1">
      <alignment vertical="center" wrapText="1"/>
    </xf>
    <xf numFmtId="3" fontId="3" fillId="0" borderId="0" xfId="0" applyNumberFormat="1" applyFont="1" applyAlignment="1">
      <alignment vertical="center" wrapText="1"/>
    </xf>
    <xf numFmtId="0" fontId="3" fillId="0" borderId="0" xfId="0" applyFont="1" applyAlignment="1">
      <alignment horizontal="left" vertical="center" wrapText="1"/>
    </xf>
    <xf numFmtId="0" fontId="3" fillId="0" borderId="0" xfId="0" applyFont="1" applyAlignment="1" applyProtection="1">
      <alignment vertical="center" wrapText="1"/>
      <protection locked="0"/>
    </xf>
    <xf numFmtId="0" fontId="13" fillId="0" borderId="0" xfId="0" applyFont="1" applyAlignment="1">
      <alignment horizontal="center" vertical="center"/>
    </xf>
    <xf numFmtId="2" fontId="14" fillId="0" borderId="0" xfId="0" applyNumberFormat="1" applyFont="1" applyAlignment="1">
      <alignment horizontal="center" vertical="center"/>
    </xf>
    <xf numFmtId="0" fontId="14" fillId="0" borderId="0" xfId="0" applyFont="1" applyAlignment="1">
      <alignment horizontal="left" vertical="center" wrapText="1"/>
    </xf>
    <xf numFmtId="4" fontId="13" fillId="0" borderId="0" xfId="0" applyNumberFormat="1" applyFont="1" applyAlignment="1">
      <alignment horizontal="center" vertical="center"/>
    </xf>
    <xf numFmtId="0" fontId="6" fillId="0" borderId="0" xfId="0" applyFont="1" applyAlignment="1">
      <alignment horizontal="center" vertical="center"/>
    </xf>
    <xf numFmtId="4" fontId="7" fillId="0" borderId="0" xfId="0" applyNumberFormat="1" applyFont="1" applyAlignment="1">
      <alignment horizontal="center" vertical="center"/>
    </xf>
    <xf numFmtId="39" fontId="12" fillId="0" borderId="0" xfId="0" applyNumberFormat="1" applyFont="1" applyAlignment="1">
      <alignment horizontal="center" vertical="center"/>
    </xf>
    <xf numFmtId="37" fontId="15" fillId="0" borderId="0" xfId="1" applyNumberFormat="1" applyFont="1" applyFill="1" applyBorder="1" applyAlignment="1" applyProtection="1">
      <alignment horizontal="center" vertical="center"/>
    </xf>
    <xf numFmtId="37" fontId="16" fillId="0" borderId="0" xfId="1" applyNumberFormat="1" applyFont="1" applyFill="1" applyBorder="1" applyAlignment="1" applyProtection="1">
      <alignment horizontal="center" vertical="center"/>
    </xf>
    <xf numFmtId="37" fontId="16" fillId="0" borderId="0" xfId="0" applyNumberFormat="1" applyFont="1" applyAlignment="1">
      <alignment horizontal="center" vertical="center"/>
    </xf>
    <xf numFmtId="39" fontId="16" fillId="0" borderId="0" xfId="0" applyNumberFormat="1" applyFont="1" applyAlignment="1">
      <alignment horizontal="center" vertical="center"/>
    </xf>
    <xf numFmtId="39" fontId="14" fillId="0" borderId="0" xfId="1" applyNumberFormat="1" applyFont="1" applyFill="1" applyBorder="1" applyAlignment="1" applyProtection="1">
      <alignment horizontal="center" vertical="center"/>
    </xf>
    <xf numFmtId="39" fontId="16" fillId="0" borderId="0" xfId="0" applyNumberFormat="1" applyFont="1" applyAlignment="1">
      <alignment horizontal="right" vertical="center"/>
    </xf>
    <xf numFmtId="0" fontId="3" fillId="0" borderId="0" xfId="0" applyFont="1" applyAlignment="1">
      <alignment horizontal="center" vertical="center"/>
    </xf>
    <xf numFmtId="2" fontId="12" fillId="0" borderId="0" xfId="0" applyNumberFormat="1" applyFont="1" applyAlignment="1">
      <alignment horizontal="center" vertical="center"/>
    </xf>
    <xf numFmtId="37" fontId="15" fillId="0" borderId="0" xfId="0" applyNumberFormat="1" applyFont="1" applyAlignment="1">
      <alignment horizontal="center" vertical="center"/>
    </xf>
    <xf numFmtId="0" fontId="14" fillId="0" borderId="0" xfId="0" applyFont="1" applyAlignment="1">
      <alignment vertical="center"/>
    </xf>
    <xf numFmtId="4" fontId="12" fillId="0" borderId="0" xfId="0" applyNumberFormat="1" applyFont="1" applyAlignment="1">
      <alignment horizontal="center" vertical="center"/>
    </xf>
    <xf numFmtId="0" fontId="12" fillId="0" borderId="0" xfId="0" applyFont="1" applyAlignment="1">
      <alignment vertical="center"/>
    </xf>
    <xf numFmtId="4" fontId="12" fillId="0" borderId="0" xfId="0" applyNumberFormat="1" applyFont="1" applyAlignment="1" applyProtection="1">
      <alignment vertical="center"/>
      <protection locked="0"/>
    </xf>
    <xf numFmtId="0" fontId="15" fillId="0" borderId="0" xfId="0" applyFont="1" applyAlignment="1">
      <alignment horizontal="left" vertical="center"/>
    </xf>
    <xf numFmtId="3" fontId="3" fillId="0" borderId="0" xfId="0" applyNumberFormat="1" applyFont="1" applyAlignment="1">
      <alignment horizontal="center" vertical="center"/>
    </xf>
    <xf numFmtId="4" fontId="12" fillId="0" borderId="0" xfId="0" applyNumberFormat="1" applyFont="1" applyAlignment="1">
      <alignment vertical="center"/>
    </xf>
    <xf numFmtId="2" fontId="3" fillId="0" borderId="0" xfId="0" applyNumberFormat="1" applyFont="1" applyAlignment="1">
      <alignment horizontal="center" vertical="center"/>
    </xf>
    <xf numFmtId="43" fontId="9" fillId="0" borderId="0" xfId="0" applyNumberFormat="1" applyFont="1" applyAlignment="1">
      <alignment horizontal="right" vertical="center"/>
    </xf>
    <xf numFmtId="0" fontId="14" fillId="0" borderId="0" xfId="0" applyFont="1" applyAlignment="1">
      <alignment horizontal="left" vertical="center"/>
    </xf>
    <xf numFmtId="4" fontId="14" fillId="0" borderId="0" xfId="0" applyNumberFormat="1" applyFont="1" applyAlignment="1">
      <alignment horizontal="center" vertical="center"/>
    </xf>
    <xf numFmtId="39" fontId="14" fillId="0" borderId="0" xfId="0" applyNumberFormat="1" applyFont="1" applyAlignment="1">
      <alignment horizontal="center" vertical="center"/>
    </xf>
    <xf numFmtId="4" fontId="12" fillId="0" borderId="0" xfId="0" applyNumberFormat="1" applyFont="1" applyAlignment="1" applyProtection="1">
      <alignment horizontal="center" vertical="center"/>
      <protection locked="0"/>
    </xf>
    <xf numFmtId="0" fontId="16" fillId="0" borderId="0" xfId="0" applyFont="1" applyAlignment="1">
      <alignment horizontal="right" vertical="center"/>
    </xf>
    <xf numFmtId="2" fontId="3" fillId="0" borderId="0" xfId="0" applyNumberFormat="1" applyFont="1" applyAlignment="1">
      <alignment horizontal="right" vertical="center"/>
    </xf>
    <xf numFmtId="0" fontId="12" fillId="0" borderId="0" xfId="0" applyFont="1" applyAlignment="1">
      <alignment horizontal="center" vertical="center"/>
    </xf>
    <xf numFmtId="4" fontId="14" fillId="0" borderId="0" xfId="1" applyNumberFormat="1" applyFont="1" applyFill="1" applyBorder="1" applyAlignment="1" applyProtection="1">
      <alignment horizontal="center" vertical="center"/>
    </xf>
    <xf numFmtId="43" fontId="3" fillId="0" borderId="0" xfId="0" applyNumberFormat="1" applyFont="1" applyAlignment="1">
      <alignment vertical="center"/>
    </xf>
    <xf numFmtId="2" fontId="3" fillId="0" borderId="0" xfId="0" applyNumberFormat="1" applyFont="1" applyAlignment="1">
      <alignment vertical="center"/>
    </xf>
    <xf numFmtId="0" fontId="16" fillId="0" borderId="0" xfId="0" applyFont="1" applyAlignment="1">
      <alignment horizontal="right" vertical="center" wrapText="1"/>
    </xf>
    <xf numFmtId="39" fontId="3" fillId="0" borderId="0" xfId="0" applyNumberFormat="1" applyFont="1" applyAlignment="1">
      <alignment vertical="center"/>
    </xf>
    <xf numFmtId="43" fontId="9" fillId="0" borderId="0" xfId="0" applyNumberFormat="1" applyFont="1" applyAlignment="1">
      <alignment horizontal="center" vertical="center"/>
    </xf>
    <xf numFmtId="2" fontId="12" fillId="0" borderId="0" xfId="0" applyNumberFormat="1" applyFont="1" applyAlignment="1">
      <alignment vertical="center"/>
    </xf>
    <xf numFmtId="169" fontId="3" fillId="0" borderId="0" xfId="0" applyNumberFormat="1" applyFont="1" applyAlignment="1">
      <alignment vertical="center"/>
    </xf>
    <xf numFmtId="0" fontId="15" fillId="0" borderId="0" xfId="0" applyFont="1" applyAlignment="1">
      <alignment horizontal="right" vertical="center"/>
    </xf>
    <xf numFmtId="2" fontId="14" fillId="0" borderId="0" xfId="0" applyNumberFormat="1" applyFont="1" applyAlignment="1" applyProtection="1">
      <alignment horizontal="center" vertical="center"/>
      <protection locked="0"/>
    </xf>
    <xf numFmtId="169" fontId="14" fillId="0" borderId="0" xfId="0" applyNumberFormat="1" applyFont="1" applyAlignment="1">
      <alignment horizontal="center" vertical="center"/>
    </xf>
    <xf numFmtId="169" fontId="14" fillId="0" borderId="0" xfId="0" applyNumberFormat="1" applyFont="1" applyAlignment="1" applyProtection="1">
      <alignment horizontal="center" vertical="center"/>
      <protection locked="0"/>
    </xf>
    <xf numFmtId="2" fontId="9" fillId="0" borderId="0" xfId="0" applyNumberFormat="1" applyFont="1" applyAlignment="1">
      <alignment vertical="center"/>
    </xf>
    <xf numFmtId="0" fontId="9" fillId="0" borderId="0" xfId="0" applyFont="1" applyAlignment="1">
      <alignment vertical="center"/>
    </xf>
    <xf numFmtId="2" fontId="3" fillId="0" borderId="0" xfId="0" applyNumberFormat="1" applyFont="1" applyAlignment="1">
      <alignment vertical="center" wrapText="1"/>
    </xf>
    <xf numFmtId="0" fontId="3" fillId="0" borderId="0" xfId="0" applyFont="1" applyAlignment="1" applyProtection="1">
      <alignment horizontal="right" vertical="center"/>
      <protection locked="0"/>
    </xf>
    <xf numFmtId="2" fontId="3" fillId="0" borderId="0" xfId="0" applyNumberFormat="1" applyFont="1" applyAlignment="1" applyProtection="1">
      <alignment vertical="center"/>
      <protection locked="0"/>
    </xf>
    <xf numFmtId="0" fontId="9" fillId="0" borderId="0" xfId="0" applyFont="1" applyAlignment="1">
      <alignment vertical="center" wrapText="1"/>
    </xf>
    <xf numFmtId="0" fontId="0" fillId="0" borderId="0" xfId="0" applyAlignment="1">
      <alignment vertical="center"/>
    </xf>
    <xf numFmtId="0" fontId="0" fillId="0" borderId="1" xfId="0" applyBorder="1" applyAlignment="1">
      <alignment horizontal="right" vertical="center"/>
    </xf>
    <xf numFmtId="0" fontId="18" fillId="0" borderId="0" xfId="0" applyFont="1" applyAlignment="1">
      <alignment vertical="center"/>
    </xf>
    <xf numFmtId="0" fontId="17" fillId="0" borderId="1" xfId="0" applyFont="1" applyBorder="1" applyAlignment="1" applyProtection="1">
      <alignment horizontal="left" vertical="center" wrapText="1"/>
      <protection locked="0"/>
    </xf>
    <xf numFmtId="3" fontId="17" fillId="2" borderId="1" xfId="0" applyNumberFormat="1" applyFont="1" applyFill="1" applyBorder="1" applyAlignment="1">
      <alignment horizontal="left" vertical="center"/>
    </xf>
    <xf numFmtId="3" fontId="17" fillId="0" borderId="1" xfId="0" applyNumberFormat="1" applyFont="1" applyBorder="1" applyAlignment="1" applyProtection="1">
      <alignment horizontal="left" vertical="center"/>
      <protection locked="0"/>
    </xf>
    <xf numFmtId="0" fontId="0" fillId="0" borderId="1" xfId="0" applyBorder="1" applyAlignment="1" applyProtection="1">
      <alignment horizontal="left" vertical="center" wrapText="1"/>
      <protection locked="0"/>
    </xf>
    <xf numFmtId="0" fontId="0" fillId="0" borderId="1" xfId="0" applyBorder="1"/>
    <xf numFmtId="3" fontId="0" fillId="0" borderId="0" xfId="0" applyNumberFormat="1"/>
    <xf numFmtId="0" fontId="5" fillId="0" borderId="0" xfId="0" applyFont="1" applyAlignment="1" applyProtection="1">
      <alignment horizontal="center" vertical="center" wrapText="1"/>
      <protection locked="0"/>
    </xf>
    <xf numFmtId="3" fontId="0" fillId="0" borderId="0" xfId="0" applyNumberFormat="1" applyAlignment="1">
      <alignment horizontal="center" vertical="center"/>
    </xf>
    <xf numFmtId="0" fontId="17"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3" fontId="5" fillId="0" borderId="0" xfId="0" applyNumberFormat="1" applyFont="1" applyAlignment="1" applyProtection="1">
      <alignment horizontal="center" vertical="center"/>
      <protection locked="0"/>
    </xf>
    <xf numFmtId="0" fontId="12" fillId="0" borderId="0" xfId="0" applyFont="1" applyAlignment="1" applyProtection="1">
      <alignment horizontal="left" vertical="center" wrapText="1"/>
      <protection locked="0"/>
    </xf>
    <xf numFmtId="0" fontId="0" fillId="0" borderId="0" xfId="0" applyAlignment="1">
      <alignment horizontal="center" vertical="center" wrapText="1"/>
    </xf>
    <xf numFmtId="0" fontId="0" fillId="0" borderId="0" xfId="0" applyAlignment="1">
      <alignment vertical="top" wrapText="1"/>
    </xf>
    <xf numFmtId="0" fontId="0" fillId="0" borderId="1" xfId="0" applyBorder="1" applyAlignment="1">
      <alignment horizontal="left" vertical="center"/>
    </xf>
    <xf numFmtId="0" fontId="12" fillId="0" borderId="1" xfId="0" applyFont="1" applyBorder="1" applyAlignment="1" applyProtection="1">
      <alignment horizontal="right" vertical="center"/>
      <protection locked="0"/>
    </xf>
    <xf numFmtId="0" fontId="0" fillId="0" borderId="1" xfId="0" applyBorder="1" applyAlignment="1">
      <alignment horizontal="right" vertical="center" wrapText="1"/>
    </xf>
    <xf numFmtId="0" fontId="3" fillId="0" borderId="34" xfId="0" applyFont="1" applyBorder="1" applyAlignment="1" applyProtection="1">
      <alignment vertical="center"/>
      <protection locked="0"/>
    </xf>
    <xf numFmtId="0" fontId="0" fillId="0" borderId="1" xfId="0" applyBorder="1" applyAlignment="1">
      <alignment horizontal="center" vertical="center"/>
    </xf>
    <xf numFmtId="0" fontId="9" fillId="0" borderId="0" xfId="0" applyFont="1" applyAlignment="1" applyProtection="1">
      <alignment vertical="center"/>
      <protection locked="0"/>
    </xf>
    <xf numFmtId="0" fontId="20" fillId="0" borderId="0" xfId="0" applyFont="1" applyAlignment="1">
      <alignment horizontal="center" vertical="center"/>
    </xf>
    <xf numFmtId="0" fontId="9" fillId="0" borderId="0" xfId="0" applyFont="1" applyAlignment="1" applyProtection="1">
      <alignment horizontal="center" vertical="center"/>
      <protection locked="0"/>
    </xf>
    <xf numFmtId="0" fontId="19" fillId="0" borderId="0" xfId="0" applyFont="1" applyAlignment="1">
      <alignment horizontal="center" vertical="center"/>
    </xf>
    <xf numFmtId="0" fontId="0" fillId="0" borderId="0" xfId="0" applyAlignment="1">
      <alignment horizontal="center" vertical="center"/>
    </xf>
    <xf numFmtId="11" fontId="0" fillId="0" borderId="0" xfId="0" applyNumberFormat="1" applyAlignment="1">
      <alignment horizontal="center" vertical="center"/>
    </xf>
    <xf numFmtId="0" fontId="20" fillId="0" borderId="0" xfId="0" applyFont="1" applyAlignment="1">
      <alignment vertical="center"/>
    </xf>
    <xf numFmtId="11" fontId="3" fillId="0" borderId="0" xfId="0" applyNumberFormat="1" applyFont="1" applyAlignment="1" applyProtection="1">
      <alignment horizontal="center" vertical="center"/>
      <protection locked="0"/>
    </xf>
    <xf numFmtId="0" fontId="47" fillId="0" borderId="0" xfId="0" applyFont="1"/>
    <xf numFmtId="0" fontId="17" fillId="0" borderId="0" xfId="0" applyFont="1" applyAlignment="1">
      <alignment vertical="center"/>
    </xf>
    <xf numFmtId="0" fontId="50" fillId="0" borderId="1" xfId="59387" applyBorder="1" applyAlignment="1">
      <alignment horizontal="center" vertical="center"/>
    </xf>
    <xf numFmtId="0" fontId="0" fillId="0" borderId="5" xfId="0" applyBorder="1" applyAlignment="1">
      <alignment horizontal="right" vertical="center"/>
    </xf>
    <xf numFmtId="0" fontId="0" fillId="0" borderId="5" xfId="0" applyBorder="1" applyAlignment="1">
      <alignment horizontal="center" vertical="center"/>
    </xf>
    <xf numFmtId="179" fontId="3" fillId="0" borderId="0" xfId="0" applyNumberFormat="1" applyFont="1" applyAlignment="1" applyProtection="1">
      <alignment horizontal="center" vertical="center"/>
      <protection locked="0"/>
    </xf>
    <xf numFmtId="179" fontId="12" fillId="0" borderId="0" xfId="0" applyNumberFormat="1" applyFont="1" applyAlignment="1" applyProtection="1">
      <alignment vertical="center"/>
      <protection locked="0"/>
    </xf>
    <xf numFmtId="10" fontId="0" fillId="0" borderId="0" xfId="2" applyNumberFormat="1" applyFont="1" applyFill="1" applyBorder="1" applyAlignment="1">
      <alignment vertical="center"/>
    </xf>
    <xf numFmtId="0" fontId="18" fillId="29" borderId="0" xfId="0" applyFont="1" applyFill="1" applyAlignment="1">
      <alignment vertical="center" wrapText="1"/>
    </xf>
    <xf numFmtId="0" fontId="18" fillId="0" borderId="0" xfId="0" applyFont="1" applyAlignment="1">
      <alignment vertical="center" wrapText="1"/>
    </xf>
    <xf numFmtId="181" fontId="12" fillId="3" borderId="1" xfId="1" applyNumberFormat="1" applyFont="1" applyFill="1" applyBorder="1" applyAlignment="1" applyProtection="1">
      <alignment horizontal="center" vertical="center"/>
      <protection locked="0"/>
    </xf>
    <xf numFmtId="0" fontId="53" fillId="0" borderId="1" xfId="0" applyFont="1" applyBorder="1" applyAlignment="1">
      <alignment horizontal="left" vertical="center"/>
    </xf>
    <xf numFmtId="0" fontId="17" fillId="0" borderId="1" xfId="0" applyFont="1" applyBorder="1" applyAlignment="1">
      <alignment horizontal="right"/>
    </xf>
    <xf numFmtId="0" fontId="17" fillId="0" borderId="0" xfId="0" applyFont="1" applyAlignment="1">
      <alignment horizontal="left" vertical="center"/>
    </xf>
    <xf numFmtId="3" fontId="12" fillId="0" borderId="0" xfId="0" applyNumberFormat="1" applyFont="1" applyAlignment="1">
      <alignment horizontal="right" vertical="center" wrapText="1"/>
    </xf>
    <xf numFmtId="0" fontId="12" fillId="0" borderId="0" xfId="0" applyFont="1" applyAlignment="1" applyProtection="1">
      <alignment horizontal="left" vertical="center"/>
      <protection locked="0"/>
    </xf>
    <xf numFmtId="0" fontId="12" fillId="0" borderId="0" xfId="0" applyFont="1" applyAlignment="1" applyProtection="1">
      <alignment vertical="center" wrapText="1"/>
      <protection locked="0"/>
    </xf>
    <xf numFmtId="0" fontId="12"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right" vertical="center"/>
    </xf>
    <xf numFmtId="0" fontId="54" fillId="0" borderId="0" xfId="0" applyFont="1" applyAlignment="1">
      <alignment vertical="center"/>
    </xf>
    <xf numFmtId="3" fontId="12" fillId="0" borderId="0" xfId="0" applyNumberFormat="1" applyFont="1" applyAlignment="1">
      <alignment horizontal="center" vertical="center" wrapText="1"/>
    </xf>
    <xf numFmtId="3" fontId="12" fillId="0" borderId="0" xfId="0" applyNumberFormat="1" applyFont="1" applyAlignment="1">
      <alignment vertical="center"/>
    </xf>
    <xf numFmtId="0" fontId="7" fillId="0" borderId="0" xfId="0" applyFont="1" applyAlignment="1">
      <alignment horizontal="center" vertical="center"/>
    </xf>
    <xf numFmtId="43" fontId="12" fillId="0" borderId="0" xfId="0" applyNumberFormat="1" applyFont="1" applyAlignment="1">
      <alignment horizontal="right" vertical="center"/>
    </xf>
    <xf numFmtId="181" fontId="12" fillId="0" borderId="1" xfId="1" applyNumberFormat="1" applyFont="1" applyFill="1" applyBorder="1" applyAlignment="1" applyProtection="1">
      <alignment horizontal="center" vertical="center"/>
      <protection locked="0"/>
    </xf>
    <xf numFmtId="0" fontId="3" fillId="0" borderId="1" xfId="0" applyFont="1" applyBorder="1" applyAlignment="1" applyProtection="1">
      <alignment horizontal="right" vertical="center"/>
      <protection locked="0"/>
    </xf>
    <xf numFmtId="0" fontId="11" fillId="0" borderId="0" xfId="0" applyFont="1" applyAlignment="1" applyProtection="1">
      <alignment horizontal="center" vertical="center"/>
      <protection locked="0"/>
    </xf>
    <xf numFmtId="0" fontId="0" fillId="0" borderId="5" xfId="0" applyBorder="1" applyAlignment="1">
      <alignment horizontal="left" vertical="center"/>
    </xf>
    <xf numFmtId="3" fontId="17" fillId="2" borderId="5" xfId="0" applyNumberFormat="1" applyFont="1" applyFill="1" applyBorder="1" applyAlignment="1">
      <alignment horizontal="left" vertical="center"/>
    </xf>
    <xf numFmtId="181" fontId="12" fillId="0" borderId="5" xfId="1" applyNumberFormat="1" applyFont="1" applyFill="1" applyBorder="1" applyAlignment="1" applyProtection="1">
      <alignment horizontal="center" vertical="center"/>
      <protection locked="0"/>
    </xf>
    <xf numFmtId="0" fontId="0" fillId="0" borderId="40" xfId="0" applyBorder="1" applyAlignment="1">
      <alignment horizontal="right" vertical="center" wrapText="1"/>
    </xf>
    <xf numFmtId="0" fontId="0" fillId="0" borderId="40" xfId="0" applyBorder="1" applyAlignment="1">
      <alignment horizontal="left" vertical="center"/>
    </xf>
    <xf numFmtId="181" fontId="0" fillId="0" borderId="1" xfId="1" applyNumberFormat="1" applyFont="1" applyFill="1" applyBorder="1" applyAlignment="1">
      <alignment horizontal="center" vertical="center"/>
    </xf>
    <xf numFmtId="181" fontId="17" fillId="0" borderId="1" xfId="0" applyNumberFormat="1" applyFont="1" applyBorder="1" applyAlignment="1" applyProtection="1">
      <alignment horizontal="center"/>
      <protection locked="0"/>
    </xf>
    <xf numFmtId="181" fontId="17" fillId="0" borderId="5" xfId="1" applyNumberFormat="1" applyFont="1" applyFill="1" applyBorder="1" applyAlignment="1" applyProtection="1">
      <alignment horizontal="center" vertical="center" wrapText="1"/>
    </xf>
    <xf numFmtId="181" fontId="0" fillId="0" borderId="5" xfId="1" applyNumberFormat="1" applyFont="1" applyFill="1" applyBorder="1" applyAlignment="1">
      <alignment horizontal="center" vertical="center"/>
    </xf>
    <xf numFmtId="4" fontId="0" fillId="0" borderId="0" xfId="0" applyNumberFormat="1"/>
    <xf numFmtId="0" fontId="56" fillId="0" borderId="41" xfId="0" applyFont="1" applyBorder="1" applyAlignment="1">
      <alignment vertical="center" wrapText="1"/>
    </xf>
    <xf numFmtId="0" fontId="2" fillId="0" borderId="0" xfId="59389" applyNumberFormat="1" applyFont="1" applyBorder="1" applyAlignment="1"/>
    <xf numFmtId="0" fontId="0" fillId="0" borderId="3" xfId="0" applyBorder="1" applyAlignment="1">
      <alignment horizontal="right" vertical="center" wrapText="1"/>
    </xf>
    <xf numFmtId="0" fontId="0" fillId="0" borderId="3" xfId="0" applyBorder="1" applyAlignment="1">
      <alignment horizontal="left" vertical="center"/>
    </xf>
    <xf numFmtId="0" fontId="0" fillId="0" borderId="3" xfId="0" applyBorder="1" applyAlignment="1" applyProtection="1">
      <alignment vertical="center" wrapText="1"/>
      <protection locked="0"/>
    </xf>
    <xf numFmtId="0" fontId="0" fillId="0" borderId="40" xfId="0" applyBorder="1" applyAlignment="1">
      <alignment horizontal="center" vertical="center" wrapText="1"/>
    </xf>
    <xf numFmtId="3" fontId="0" fillId="0" borderId="40" xfId="0" applyNumberFormat="1" applyBorder="1" applyAlignment="1" applyProtection="1">
      <alignment vertical="center" wrapText="1"/>
      <protection locked="0"/>
    </xf>
    <xf numFmtId="182" fontId="3" fillId="0" borderId="0" xfId="0" applyNumberFormat="1" applyFont="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9" fillId="29" borderId="37" xfId="0" applyFont="1" applyFill="1" applyBorder="1" applyAlignment="1" applyProtection="1">
      <alignment horizontal="center" vertical="center"/>
      <protection locked="0"/>
    </xf>
    <xf numFmtId="0" fontId="9" fillId="29" borderId="0" xfId="0" applyFont="1" applyFill="1" applyAlignment="1" applyProtection="1">
      <alignment horizontal="center" vertical="center"/>
      <protection locked="0"/>
    </xf>
    <xf numFmtId="0" fontId="3" fillId="29" borderId="34" xfId="0" applyFont="1" applyFill="1" applyBorder="1" applyAlignment="1" applyProtection="1">
      <alignment vertical="center"/>
      <protection locked="0"/>
    </xf>
    <xf numFmtId="0" fontId="18" fillId="29" borderId="0" xfId="0" applyFont="1" applyFill="1" applyAlignment="1">
      <alignment horizontal="center" vertical="center"/>
    </xf>
    <xf numFmtId="0" fontId="58" fillId="30" borderId="1" xfId="0" applyFont="1" applyFill="1" applyBorder="1" applyAlignment="1">
      <alignment horizontal="center" vertical="center"/>
    </xf>
    <xf numFmtId="0" fontId="60" fillId="31" borderId="1" xfId="0" applyFont="1" applyFill="1" applyBorder="1" applyAlignment="1">
      <alignment horizontal="center" vertical="center"/>
    </xf>
    <xf numFmtId="39" fontId="60" fillId="32" borderId="1" xfId="1" applyNumberFormat="1" applyFont="1" applyFill="1" applyBorder="1" applyAlignment="1">
      <alignment horizontal="center" vertical="center"/>
    </xf>
    <xf numFmtId="0" fontId="61" fillId="33" borderId="1" xfId="0" applyFont="1" applyFill="1" applyBorder="1" applyAlignment="1">
      <alignment horizontal="center" vertical="center"/>
    </xf>
    <xf numFmtId="0" fontId="60" fillId="34" borderId="1" xfId="0" applyFont="1" applyFill="1" applyBorder="1" applyAlignment="1">
      <alignment horizontal="center" vertical="center"/>
    </xf>
    <xf numFmtId="0" fontId="68" fillId="30" borderId="1" xfId="0" applyFont="1" applyFill="1" applyBorder="1" applyAlignment="1">
      <alignment horizontal="right" vertical="center"/>
    </xf>
    <xf numFmtId="183" fontId="60" fillId="32" borderId="1" xfId="0" applyNumberFormat="1" applyFont="1" applyFill="1" applyBorder="1" applyAlignment="1" applyProtection="1">
      <alignment horizontal="center" vertical="center"/>
      <protection locked="0"/>
    </xf>
    <xf numFmtId="0" fontId="68" fillId="30" borderId="1" xfId="0" applyFont="1" applyFill="1" applyBorder="1" applyAlignment="1">
      <alignment horizontal="center" vertical="center" wrapText="1"/>
    </xf>
    <xf numFmtId="182" fontId="60" fillId="32" borderId="1" xfId="0" applyNumberFormat="1" applyFont="1" applyFill="1" applyBorder="1" applyAlignment="1" applyProtection="1">
      <alignment horizontal="center" vertical="center"/>
      <protection locked="0"/>
    </xf>
    <xf numFmtId="0" fontId="68" fillId="30" borderId="1" xfId="0" applyFont="1" applyFill="1" applyBorder="1" applyAlignment="1">
      <alignment horizontal="center" vertical="center"/>
    </xf>
    <xf numFmtId="43" fontId="68" fillId="30" borderId="1" xfId="1" applyFont="1" applyFill="1" applyBorder="1" applyAlignment="1">
      <alignment horizontal="center" vertical="center"/>
    </xf>
    <xf numFmtId="3" fontId="61" fillId="33" borderId="1" xfId="1" applyNumberFormat="1" applyFont="1" applyFill="1" applyBorder="1" applyAlignment="1">
      <alignment horizontal="center" vertical="center"/>
    </xf>
    <xf numFmtId="181" fontId="69" fillId="32" borderId="1" xfId="1" applyNumberFormat="1" applyFont="1" applyFill="1" applyBorder="1" applyAlignment="1" applyProtection="1">
      <alignment horizontal="center" vertical="center"/>
      <protection locked="0"/>
    </xf>
    <xf numFmtId="165" fontId="61" fillId="33" borderId="1" xfId="1" applyNumberFormat="1" applyFont="1" applyFill="1" applyBorder="1" applyAlignment="1">
      <alignment horizontal="center" vertical="center"/>
    </xf>
    <xf numFmtId="4" fontId="61" fillId="33" borderId="1" xfId="1" applyNumberFormat="1" applyFont="1" applyFill="1" applyBorder="1" applyAlignment="1">
      <alignment horizontal="center" vertical="center"/>
    </xf>
    <xf numFmtId="167" fontId="61" fillId="33" borderId="1" xfId="1" applyNumberFormat="1" applyFont="1" applyFill="1" applyBorder="1" applyAlignment="1">
      <alignment horizontal="center" vertical="center"/>
    </xf>
    <xf numFmtId="181" fontId="60" fillId="32" borderId="1" xfId="0" applyNumberFormat="1" applyFont="1" applyFill="1" applyBorder="1" applyAlignment="1" applyProtection="1">
      <alignment horizontal="center"/>
      <protection locked="0"/>
    </xf>
    <xf numFmtId="182" fontId="60" fillId="32" borderId="5" xfId="0" applyNumberFormat="1" applyFont="1" applyFill="1" applyBorder="1" applyAlignment="1" applyProtection="1">
      <alignment horizontal="center" vertical="center"/>
      <protection locked="0"/>
    </xf>
    <xf numFmtId="3" fontId="61" fillId="33" borderId="5" xfId="1" applyNumberFormat="1" applyFont="1" applyFill="1" applyBorder="1" applyAlignment="1">
      <alignment horizontal="center" vertical="center"/>
    </xf>
    <xf numFmtId="181" fontId="69" fillId="32" borderId="5" xfId="1" applyNumberFormat="1" applyFont="1" applyFill="1" applyBorder="1" applyAlignment="1" applyProtection="1">
      <alignment horizontal="center" vertical="center"/>
      <protection locked="0"/>
    </xf>
    <xf numFmtId="168" fontId="61" fillId="33" borderId="1" xfId="1" applyNumberFormat="1" applyFont="1" applyFill="1" applyBorder="1" applyAlignment="1">
      <alignment horizontal="center" vertical="center"/>
    </xf>
    <xf numFmtId="182" fontId="60" fillId="32" borderId="3" xfId="0" applyNumberFormat="1" applyFont="1" applyFill="1" applyBorder="1" applyAlignment="1" applyProtection="1">
      <alignment horizontal="center" vertical="center"/>
      <protection locked="0"/>
    </xf>
    <xf numFmtId="167" fontId="61" fillId="33" borderId="3" xfId="1" applyNumberFormat="1" applyFont="1" applyFill="1" applyBorder="1" applyAlignment="1">
      <alignment horizontal="center" vertical="center"/>
    </xf>
    <xf numFmtId="181" fontId="69" fillId="32" borderId="3" xfId="1" applyNumberFormat="1" applyFont="1" applyFill="1" applyBorder="1" applyAlignment="1" applyProtection="1">
      <alignment horizontal="center" vertical="center"/>
      <protection locked="0"/>
    </xf>
    <xf numFmtId="182" fontId="60" fillId="32" borderId="40" xfId="0" applyNumberFormat="1" applyFont="1" applyFill="1" applyBorder="1" applyAlignment="1" applyProtection="1">
      <alignment horizontal="center" vertical="center"/>
      <protection locked="0"/>
    </xf>
    <xf numFmtId="167" fontId="61" fillId="33" borderId="40" xfId="1" applyNumberFormat="1" applyFont="1" applyFill="1" applyBorder="1" applyAlignment="1">
      <alignment horizontal="center" vertical="center"/>
    </xf>
    <xf numFmtId="181" fontId="69" fillId="32" borderId="40" xfId="1" applyNumberFormat="1" applyFont="1" applyFill="1" applyBorder="1" applyAlignment="1" applyProtection="1">
      <alignment horizontal="center" vertical="center"/>
      <protection locked="0"/>
    </xf>
    <xf numFmtId="181" fontId="70" fillId="32" borderId="42" xfId="1" applyNumberFormat="1" applyFont="1" applyFill="1" applyBorder="1" applyAlignment="1" applyProtection="1">
      <alignment horizontal="center" vertical="center"/>
      <protection locked="0"/>
    </xf>
    <xf numFmtId="181" fontId="60" fillId="31" borderId="40" xfId="1" applyNumberFormat="1" applyFont="1" applyFill="1" applyBorder="1" applyAlignment="1">
      <alignment horizontal="center" vertical="center"/>
    </xf>
    <xf numFmtId="181" fontId="72" fillId="34" borderId="5" xfId="1" applyNumberFormat="1" applyFont="1" applyFill="1" applyBorder="1" applyAlignment="1" applyProtection="1">
      <alignment horizontal="center" vertical="center"/>
      <protection locked="0"/>
    </xf>
    <xf numFmtId="0" fontId="65" fillId="30" borderId="1" xfId="0" applyFont="1" applyFill="1" applyBorder="1" applyAlignment="1" applyProtection="1">
      <alignment horizontal="right" vertical="center"/>
      <protection locked="0"/>
    </xf>
    <xf numFmtId="0" fontId="69" fillId="31" borderId="1" xfId="0" applyFont="1" applyFill="1" applyBorder="1" applyAlignment="1" applyProtection="1">
      <alignment horizontal="center" vertical="center"/>
      <protection locked="0"/>
    </xf>
    <xf numFmtId="0" fontId="64" fillId="30" borderId="1" xfId="0" applyFont="1" applyFill="1" applyBorder="1" applyAlignment="1" applyProtection="1">
      <alignment horizontal="center" vertical="center" wrapText="1"/>
      <protection locked="0"/>
    </xf>
    <xf numFmtId="0" fontId="65" fillId="30" borderId="5" xfId="0" applyFont="1" applyFill="1" applyBorder="1" applyAlignment="1" applyProtection="1">
      <alignment horizontal="center" vertical="center" wrapText="1"/>
      <protection locked="0"/>
    </xf>
    <xf numFmtId="0" fontId="65" fillId="30" borderId="38" xfId="0" applyFont="1" applyFill="1" applyBorder="1" applyAlignment="1" applyProtection="1">
      <alignment horizontal="center" vertical="center" wrapText="1"/>
      <protection locked="0"/>
    </xf>
    <xf numFmtId="0" fontId="69" fillId="31" borderId="1" xfId="0" applyFont="1" applyFill="1" applyBorder="1" applyAlignment="1" applyProtection="1">
      <alignment vertical="center"/>
      <protection locked="0"/>
    </xf>
    <xf numFmtId="176" fontId="69" fillId="31" borderId="1" xfId="0" applyNumberFormat="1" applyFont="1" applyFill="1" applyBorder="1" applyAlignment="1" applyProtection="1">
      <alignment horizontal="center" vertical="center"/>
      <protection locked="0"/>
    </xf>
    <xf numFmtId="3" fontId="69" fillId="31" borderId="1" xfId="1" applyNumberFormat="1" applyFont="1" applyFill="1" applyBorder="1" applyAlignment="1">
      <alignment horizontal="center" vertical="center"/>
    </xf>
    <xf numFmtId="9" fontId="69" fillId="31" borderId="1" xfId="2" applyFont="1" applyFill="1" applyBorder="1" applyAlignment="1" applyProtection="1">
      <alignment horizontal="center" vertical="center"/>
      <protection locked="0"/>
    </xf>
    <xf numFmtId="9" fontId="69" fillId="31" borderId="1" xfId="2" applyFont="1" applyFill="1" applyBorder="1" applyAlignment="1">
      <alignment horizontal="center" vertical="center"/>
    </xf>
    <xf numFmtId="167" fontId="69" fillId="31" borderId="1" xfId="1" applyNumberFormat="1" applyFont="1" applyFill="1" applyBorder="1" applyAlignment="1">
      <alignment horizontal="center" vertical="center"/>
    </xf>
    <xf numFmtId="180" fontId="69" fillId="32" borderId="1" xfId="1" applyNumberFormat="1" applyFont="1" applyFill="1" applyBorder="1" applyAlignment="1" applyProtection="1">
      <alignment horizontal="center" vertical="center"/>
      <protection locked="0"/>
    </xf>
    <xf numFmtId="3" fontId="69" fillId="31" borderId="1" xfId="1" applyNumberFormat="1" applyFont="1" applyFill="1" applyBorder="1" applyAlignment="1" applyProtection="1">
      <alignment horizontal="center" vertical="center"/>
      <protection locked="0"/>
    </xf>
    <xf numFmtId="3" fontId="69" fillId="31" borderId="1" xfId="2" applyNumberFormat="1" applyFont="1" applyFill="1" applyBorder="1" applyAlignment="1" applyProtection="1">
      <alignment horizontal="center" vertical="center"/>
      <protection locked="0"/>
    </xf>
    <xf numFmtId="0" fontId="65" fillId="30" borderId="33" xfId="0" applyFont="1" applyFill="1" applyBorder="1" applyAlignment="1" applyProtection="1">
      <alignment horizontal="right" vertical="center"/>
      <protection locked="0"/>
    </xf>
    <xf numFmtId="0" fontId="69" fillId="31" borderId="3" xfId="0" applyFont="1" applyFill="1" applyBorder="1" applyAlignment="1" applyProtection="1">
      <alignment horizontal="center" vertical="center" wrapText="1"/>
      <protection locked="0"/>
    </xf>
    <xf numFmtId="0" fontId="65" fillId="30" borderId="4" xfId="0" applyFont="1" applyFill="1" applyBorder="1" applyAlignment="1" applyProtection="1">
      <alignment horizontal="right" vertical="center"/>
      <protection locked="0"/>
    </xf>
    <xf numFmtId="0" fontId="65" fillId="30" borderId="4" xfId="0" applyFont="1" applyFill="1" applyBorder="1" applyAlignment="1" applyProtection="1">
      <alignment horizontal="right" vertical="center" wrapText="1"/>
      <protection locked="0"/>
    </xf>
    <xf numFmtId="0" fontId="61" fillId="30" borderId="1" xfId="0" applyFont="1" applyFill="1" applyBorder="1" applyAlignment="1">
      <alignment horizontal="center"/>
    </xf>
    <xf numFmtId="1" fontId="61" fillId="33" borderId="1" xfId="0" applyNumberFormat="1" applyFont="1" applyFill="1" applyBorder="1" applyAlignment="1">
      <alignment horizontal="center" vertical="center"/>
    </xf>
    <xf numFmtId="3" fontId="75" fillId="33" borderId="1" xfId="0" applyNumberFormat="1" applyFont="1" applyFill="1" applyBorder="1" applyAlignment="1">
      <alignment horizontal="center"/>
    </xf>
    <xf numFmtId="11" fontId="75" fillId="33" borderId="1" xfId="0" applyNumberFormat="1" applyFont="1" applyFill="1" applyBorder="1" applyAlignment="1">
      <alignment horizontal="center"/>
    </xf>
    <xf numFmtId="173" fontId="61" fillId="33" borderId="1" xfId="0" applyNumberFormat="1" applyFont="1" applyFill="1" applyBorder="1" applyAlignment="1">
      <alignment horizontal="center" vertical="center"/>
    </xf>
    <xf numFmtId="165" fontId="75" fillId="33" borderId="1" xfId="0" applyNumberFormat="1" applyFont="1" applyFill="1" applyBorder="1" applyAlignment="1">
      <alignment horizontal="center"/>
    </xf>
    <xf numFmtId="167" fontId="75" fillId="33" borderId="1" xfId="0" applyNumberFormat="1" applyFont="1" applyFill="1" applyBorder="1" applyAlignment="1">
      <alignment horizontal="center"/>
    </xf>
    <xf numFmtId="2" fontId="61" fillId="33" borderId="1" xfId="0" applyNumberFormat="1" applyFont="1" applyFill="1" applyBorder="1" applyAlignment="1">
      <alignment horizontal="center" vertical="center"/>
    </xf>
    <xf numFmtId="184" fontId="75" fillId="33" borderId="1" xfId="0" applyNumberFormat="1" applyFont="1" applyFill="1" applyBorder="1" applyAlignment="1">
      <alignment horizontal="center"/>
    </xf>
    <xf numFmtId="174" fontId="75" fillId="33" borderId="1" xfId="0" applyNumberFormat="1" applyFont="1" applyFill="1" applyBorder="1" applyAlignment="1">
      <alignment horizontal="center"/>
    </xf>
    <xf numFmtId="169" fontId="61" fillId="33" borderId="1" xfId="0" applyNumberFormat="1" applyFont="1" applyFill="1" applyBorder="1" applyAlignment="1">
      <alignment horizontal="center" vertical="center"/>
    </xf>
    <xf numFmtId="168" fontId="75" fillId="33" borderId="1" xfId="0" applyNumberFormat="1" applyFont="1" applyFill="1" applyBorder="1" applyAlignment="1">
      <alignment horizontal="center"/>
    </xf>
    <xf numFmtId="185" fontId="75" fillId="33" borderId="1" xfId="0" applyNumberFormat="1" applyFont="1" applyFill="1" applyBorder="1" applyAlignment="1">
      <alignment horizontal="center"/>
    </xf>
    <xf numFmtId="37" fontId="61" fillId="33" borderId="1" xfId="1" applyNumberFormat="1" applyFont="1" applyFill="1" applyBorder="1" applyAlignment="1">
      <alignment horizontal="center" vertical="center"/>
    </xf>
    <xf numFmtId="0" fontId="75" fillId="33" borderId="1" xfId="0" applyFont="1" applyFill="1" applyBorder="1" applyAlignment="1">
      <alignment horizontal="center"/>
    </xf>
    <xf numFmtId="186" fontId="75" fillId="33" borderId="1" xfId="0" applyNumberFormat="1" applyFont="1" applyFill="1" applyBorder="1" applyAlignment="1">
      <alignment horizontal="center"/>
    </xf>
    <xf numFmtId="169" fontId="75" fillId="33" borderId="1" xfId="0" applyNumberFormat="1" applyFont="1" applyFill="1" applyBorder="1" applyAlignment="1">
      <alignment horizontal="center"/>
    </xf>
    <xf numFmtId="175" fontId="75" fillId="33" borderId="1" xfId="0" applyNumberFormat="1" applyFont="1" applyFill="1" applyBorder="1" applyAlignment="1">
      <alignment horizontal="center"/>
    </xf>
    <xf numFmtId="9" fontId="61" fillId="33" borderId="1" xfId="2" applyFont="1" applyFill="1" applyBorder="1" applyAlignment="1">
      <alignment horizontal="center" vertical="center"/>
    </xf>
    <xf numFmtId="170" fontId="61" fillId="33" borderId="1" xfId="2" applyNumberFormat="1" applyFont="1" applyFill="1" applyBorder="1" applyAlignment="1">
      <alignment horizontal="center" vertical="center"/>
    </xf>
    <xf numFmtId="37" fontId="61" fillId="33" borderId="1" xfId="1" applyNumberFormat="1" applyFont="1" applyFill="1" applyBorder="1" applyAlignment="1">
      <alignment horizontal="center"/>
    </xf>
    <xf numFmtId="0" fontId="61" fillId="30" borderId="1" xfId="0" applyFont="1" applyFill="1" applyBorder="1" applyAlignment="1">
      <alignment horizontal="right" vertical="center" wrapText="1"/>
    </xf>
    <xf numFmtId="0" fontId="75" fillId="30" borderId="1" xfId="0" applyFont="1" applyFill="1" applyBorder="1" applyAlignment="1">
      <alignment horizontal="right"/>
    </xf>
    <xf numFmtId="3" fontId="75" fillId="33" borderId="1" xfId="0" applyNumberFormat="1" applyFont="1" applyFill="1" applyBorder="1"/>
    <xf numFmtId="4" fontId="75" fillId="33" borderId="1" xfId="0" applyNumberFormat="1" applyFont="1" applyFill="1" applyBorder="1"/>
    <xf numFmtId="0" fontId="73" fillId="30" borderId="0" xfId="0" applyFont="1" applyFill="1"/>
    <xf numFmtId="0" fontId="77" fillId="30" borderId="0" xfId="0" applyFont="1" applyFill="1"/>
    <xf numFmtId="0" fontId="58" fillId="30" borderId="4" xfId="0" applyFont="1" applyFill="1" applyBorder="1" applyAlignment="1">
      <alignment horizontal="center" vertical="center"/>
    </xf>
    <xf numFmtId="0" fontId="58" fillId="30" borderId="6" xfId="0" applyFont="1" applyFill="1" applyBorder="1" applyAlignment="1">
      <alignment horizontal="center" vertical="center"/>
    </xf>
    <xf numFmtId="0" fontId="58" fillId="30" borderId="2" xfId="0" applyFont="1" applyFill="1" applyBorder="1" applyAlignment="1">
      <alignment horizontal="center" vertical="center"/>
    </xf>
    <xf numFmtId="0" fontId="67" fillId="30" borderId="0" xfId="0" applyFont="1" applyFill="1" applyAlignment="1">
      <alignment horizontal="center" vertical="center"/>
    </xf>
    <xf numFmtId="0" fontId="18" fillId="0" borderId="0" xfId="0" applyFont="1" applyAlignment="1">
      <alignment horizontal="center" vertical="center"/>
    </xf>
    <xf numFmtId="0" fontId="3" fillId="0" borderId="39" xfId="0" applyFont="1" applyBorder="1" applyAlignment="1" applyProtection="1">
      <alignment horizontal="center" vertical="center"/>
      <protection locked="0"/>
    </xf>
    <xf numFmtId="0" fontId="69" fillId="35" borderId="3" xfId="0" applyFont="1" applyFill="1" applyBorder="1" applyAlignment="1" applyProtection="1">
      <alignment horizontal="center" vertical="center" wrapText="1"/>
      <protection locked="0"/>
    </xf>
    <xf numFmtId="0" fontId="69" fillId="35" borderId="1" xfId="0" applyFont="1" applyFill="1" applyBorder="1" applyAlignment="1" applyProtection="1">
      <alignment horizontal="center" vertical="center"/>
      <protection locked="0"/>
    </xf>
    <xf numFmtId="3" fontId="69" fillId="35" borderId="1" xfId="0" applyNumberFormat="1" applyFont="1" applyFill="1" applyBorder="1" applyAlignment="1" applyProtection="1">
      <alignment horizontal="center" vertical="center"/>
      <protection locked="0"/>
    </xf>
    <xf numFmtId="0" fontId="64" fillId="30" borderId="39" xfId="0" quotePrefix="1" applyFont="1" applyFill="1" applyBorder="1" applyAlignment="1" applyProtection="1">
      <alignment horizontal="center" vertical="center" wrapText="1"/>
      <protection locked="0"/>
    </xf>
    <xf numFmtId="2" fontId="64" fillId="30" borderId="39" xfId="0" quotePrefix="1" applyNumberFormat="1" applyFont="1" applyFill="1" applyBorder="1" applyAlignment="1" applyProtection="1">
      <alignment horizontal="center" vertical="center" wrapText="1"/>
      <protection locked="0"/>
    </xf>
    <xf numFmtId="0" fontId="67" fillId="30" borderId="0" xfId="0" applyFont="1" applyFill="1" applyAlignment="1">
      <alignment horizontal="left" vertical="center"/>
    </xf>
    <xf numFmtId="0" fontId="68" fillId="30" borderId="0" xfId="0" applyFont="1" applyFill="1" applyAlignment="1">
      <alignment horizontal="left" vertical="center"/>
    </xf>
    <xf numFmtId="0" fontId="58" fillId="30" borderId="1" xfId="0" applyFont="1" applyFill="1" applyBorder="1" applyAlignment="1">
      <alignment horizontal="centerContinuous" vertical="center"/>
    </xf>
    <xf numFmtId="0" fontId="73" fillId="30" borderId="1" xfId="0" applyFont="1" applyFill="1" applyBorder="1" applyAlignment="1">
      <alignment horizontal="centerContinuous" vertical="center"/>
    </xf>
    <xf numFmtId="0" fontId="64" fillId="30" borderId="1" xfId="0" applyFont="1" applyFill="1" applyBorder="1" applyAlignment="1" applyProtection="1">
      <alignment horizontal="centerContinuous" vertical="center"/>
      <protection locked="0"/>
    </xf>
    <xf numFmtId="0" fontId="73" fillId="30" borderId="4" xfId="0" applyFont="1" applyFill="1" applyBorder="1" applyAlignment="1">
      <alignment horizontal="centerContinuous" vertical="center"/>
    </xf>
    <xf numFmtId="0" fontId="73" fillId="30" borderId="6" xfId="0" applyFont="1" applyFill="1" applyBorder="1" applyAlignment="1">
      <alignment horizontal="centerContinuous" vertical="center"/>
    </xf>
    <xf numFmtId="0" fontId="73" fillId="30" borderId="2" xfId="0" applyFont="1" applyFill="1" applyBorder="1" applyAlignment="1">
      <alignment horizontal="centerContinuous" vertical="center"/>
    </xf>
    <xf numFmtId="0" fontId="64" fillId="30" borderId="4" xfId="0" applyFont="1" applyFill="1" applyBorder="1" applyAlignment="1" applyProtection="1">
      <alignment horizontal="centerContinuous" vertical="center" wrapText="1"/>
      <protection locked="0"/>
    </xf>
    <xf numFmtId="0" fontId="64" fillId="30" borderId="2" xfId="0" applyFont="1" applyFill="1" applyBorder="1" applyAlignment="1" applyProtection="1">
      <alignment horizontal="centerContinuous" vertical="center" wrapText="1"/>
      <protection locked="0"/>
    </xf>
    <xf numFmtId="0" fontId="64" fillId="30" borderId="1" xfId="0" applyFont="1" applyFill="1" applyBorder="1" applyAlignment="1" applyProtection="1">
      <alignment horizontal="centerContinuous" vertical="center" wrapText="1"/>
      <protection locked="0"/>
    </xf>
    <xf numFmtId="0" fontId="18" fillId="0" borderId="36" xfId="0" applyFont="1" applyBorder="1" applyAlignment="1">
      <alignment horizontal="centerContinuous" vertical="center"/>
    </xf>
    <xf numFmtId="0" fontId="17" fillId="0" borderId="43" xfId="0" applyFont="1" applyBorder="1" applyAlignment="1">
      <alignment horizontal="centerContinuous" vertical="center"/>
    </xf>
    <xf numFmtId="0" fontId="17" fillId="0" borderId="44" xfId="0" applyFont="1" applyBorder="1" applyAlignment="1">
      <alignment horizontal="centerContinuous" vertical="center"/>
    </xf>
    <xf numFmtId="0" fontId="17" fillId="0" borderId="45" xfId="0" applyFont="1" applyBorder="1" applyAlignment="1">
      <alignment horizontal="centerContinuous" vertical="center"/>
    </xf>
    <xf numFmtId="0" fontId="17" fillId="0" borderId="46" xfId="0" applyFont="1" applyBorder="1" applyAlignment="1">
      <alignment horizontal="centerContinuous" vertical="center"/>
    </xf>
    <xf numFmtId="0" fontId="17" fillId="0" borderId="47" xfId="0" applyFont="1" applyBorder="1" applyAlignment="1">
      <alignment horizontal="centerContinuous" vertical="center"/>
    </xf>
    <xf numFmtId="0" fontId="17" fillId="0" borderId="48" xfId="0" applyFont="1" applyBorder="1" applyAlignment="1">
      <alignment horizontal="centerContinuous" vertical="center"/>
    </xf>
    <xf numFmtId="0" fontId="71" fillId="34" borderId="43" xfId="0" applyFont="1" applyFill="1" applyBorder="1" applyAlignment="1">
      <alignment horizontal="centerContinuous" vertical="center"/>
    </xf>
    <xf numFmtId="0" fontId="71" fillId="34" borderId="44" xfId="0" applyFont="1" applyFill="1" applyBorder="1" applyAlignment="1">
      <alignment horizontal="centerContinuous" vertical="center"/>
    </xf>
    <xf numFmtId="0" fontId="71" fillId="34" borderId="45" xfId="0" applyFont="1" applyFill="1" applyBorder="1" applyAlignment="1">
      <alignment horizontal="centerContinuous" vertical="center"/>
    </xf>
    <xf numFmtId="0" fontId="3" fillId="0" borderId="6" xfId="0" applyFont="1" applyBorder="1" applyAlignment="1" applyProtection="1">
      <alignment horizontal="centerContinuous" vertical="center"/>
      <protection locked="0"/>
    </xf>
    <xf numFmtId="0" fontId="58" fillId="30" borderId="4" xfId="0" applyFont="1" applyFill="1" applyBorder="1" applyAlignment="1">
      <alignment horizontal="centerContinuous" vertical="center"/>
    </xf>
    <xf numFmtId="0" fontId="58" fillId="30" borderId="6" xfId="0" applyFont="1" applyFill="1" applyBorder="1" applyAlignment="1">
      <alignment horizontal="centerContinuous" vertical="center"/>
    </xf>
    <xf numFmtId="0" fontId="58" fillId="30" borderId="2" xfId="0" applyFont="1" applyFill="1" applyBorder="1" applyAlignment="1">
      <alignment horizontal="centerContinuous" vertical="center"/>
    </xf>
    <xf numFmtId="0" fontId="0" fillId="0" borderId="4" xfId="0" applyBorder="1" applyAlignment="1">
      <alignment horizontal="centerContinuous" vertical="top" wrapText="1"/>
    </xf>
    <xf numFmtId="0" fontId="0" fillId="0" borderId="6" xfId="0" applyBorder="1" applyAlignment="1">
      <alignment horizontal="centerContinuous" vertical="top" wrapText="1"/>
    </xf>
    <xf numFmtId="0" fontId="0" fillId="0" borderId="2" xfId="0" applyBorder="1" applyAlignment="1">
      <alignment horizontal="centerContinuous" vertical="top" wrapText="1"/>
    </xf>
    <xf numFmtId="0" fontId="58" fillId="36" borderId="0" xfId="0" applyFont="1" applyFill="1" applyAlignment="1">
      <alignment vertical="center"/>
    </xf>
    <xf numFmtId="0" fontId="57" fillId="36" borderId="0" xfId="0" applyFont="1" applyFill="1" applyAlignment="1" applyProtection="1">
      <alignment vertical="center"/>
      <protection locked="0"/>
    </xf>
    <xf numFmtId="0" fontId="59" fillId="36" borderId="0" xfId="0" applyFont="1" applyFill="1" applyAlignment="1" applyProtection="1">
      <alignment vertical="center"/>
      <protection locked="0"/>
    </xf>
    <xf numFmtId="0" fontId="3" fillId="36" borderId="0" xfId="0" applyFont="1" applyFill="1" applyAlignment="1" applyProtection="1">
      <alignment vertical="center"/>
      <protection locked="0"/>
    </xf>
    <xf numFmtId="0" fontId="57" fillId="36" borderId="0" xfId="0" applyFont="1" applyFill="1" applyAlignment="1" applyProtection="1">
      <alignment horizontal="center" vertical="center"/>
      <protection locked="0"/>
    </xf>
    <xf numFmtId="3" fontId="57" fillId="36" borderId="0" xfId="0" applyNumberFormat="1" applyFont="1" applyFill="1" applyAlignment="1" applyProtection="1">
      <alignment horizontal="center" vertical="center"/>
      <protection locked="0"/>
    </xf>
    <xf numFmtId="0" fontId="3" fillId="36" borderId="0" xfId="0" applyFont="1" applyFill="1" applyAlignment="1" applyProtection="1">
      <alignment horizontal="center" vertical="center"/>
      <protection locked="0"/>
    </xf>
    <xf numFmtId="3" fontId="57" fillId="36" borderId="0" xfId="0" applyNumberFormat="1" applyFont="1" applyFill="1" applyAlignment="1">
      <alignment horizontal="center" vertical="center"/>
    </xf>
    <xf numFmtId="165" fontId="57" fillId="36" borderId="0" xfId="0" applyNumberFormat="1" applyFont="1" applyFill="1" applyAlignment="1" applyProtection="1">
      <alignment horizontal="center" vertical="center"/>
      <protection locked="0"/>
    </xf>
    <xf numFmtId="0" fontId="12" fillId="36" borderId="0" xfId="0" applyFont="1" applyFill="1" applyAlignment="1" applyProtection="1">
      <alignment vertical="center"/>
      <protection locked="0"/>
    </xf>
    <xf numFmtId="0" fontId="59" fillId="36" borderId="0" xfId="0" applyFont="1" applyFill="1" applyAlignment="1" applyProtection="1">
      <alignment vertical="center" wrapText="1"/>
      <protection locked="0"/>
    </xf>
    <xf numFmtId="0" fontId="62" fillId="36" borderId="0" xfId="0" applyFont="1" applyFill="1" applyAlignment="1" applyProtection="1">
      <alignment vertical="center" wrapText="1"/>
      <protection locked="0"/>
    </xf>
    <xf numFmtId="168" fontId="57" fillId="36" borderId="0" xfId="0" applyNumberFormat="1" applyFont="1" applyFill="1" applyAlignment="1">
      <alignment horizontal="center" vertical="center"/>
    </xf>
    <xf numFmtId="3" fontId="63" fillId="36" borderId="0" xfId="0" applyNumberFormat="1" applyFont="1" applyFill="1" applyAlignment="1" applyProtection="1">
      <alignment vertical="center"/>
      <protection locked="0"/>
    </xf>
    <xf numFmtId="4" fontId="63" fillId="36" borderId="0" xfId="0" applyNumberFormat="1" applyFont="1" applyFill="1" applyAlignment="1">
      <alignment vertical="center"/>
    </xf>
    <xf numFmtId="3" fontId="63" fillId="36" borderId="0" xfId="0" applyNumberFormat="1" applyFont="1" applyFill="1" applyAlignment="1">
      <alignment vertical="center"/>
    </xf>
    <xf numFmtId="3" fontId="63" fillId="36" borderId="0" xfId="0" applyNumberFormat="1" applyFont="1" applyFill="1" applyAlignment="1">
      <alignment horizontal="center" vertical="center" wrapText="1"/>
    </xf>
    <xf numFmtId="3" fontId="63" fillId="36" borderId="0" xfId="0" applyNumberFormat="1" applyFont="1" applyFill="1" applyAlignment="1" applyProtection="1">
      <alignment horizontal="center" vertical="center"/>
      <protection locked="0"/>
    </xf>
    <xf numFmtId="0" fontId="63" fillId="36" borderId="0" xfId="0" applyFont="1" applyFill="1" applyAlignment="1" applyProtection="1">
      <alignment vertical="center"/>
      <protection locked="0"/>
    </xf>
    <xf numFmtId="0" fontId="57" fillId="36" borderId="0" xfId="0" applyFont="1" applyFill="1" applyAlignment="1">
      <alignment vertical="center"/>
    </xf>
    <xf numFmtId="0" fontId="57" fillId="36" borderId="0" xfId="0" applyFont="1" applyFill="1" applyAlignment="1">
      <alignment horizontal="right" vertical="center"/>
    </xf>
    <xf numFmtId="3" fontId="57" fillId="36" borderId="0" xfId="0" applyNumberFormat="1" applyFont="1" applyFill="1" applyAlignment="1" applyProtection="1">
      <alignment horizontal="right" vertical="center"/>
      <protection locked="0"/>
    </xf>
    <xf numFmtId="3" fontId="57" fillId="36" borderId="0" xfId="0" applyNumberFormat="1" applyFont="1" applyFill="1" applyAlignment="1" applyProtection="1">
      <alignment horizontal="left" vertical="center"/>
      <protection locked="0"/>
    </xf>
    <xf numFmtId="3" fontId="57" fillId="36" borderId="0" xfId="0" applyNumberFormat="1" applyFont="1" applyFill="1" applyAlignment="1" applyProtection="1">
      <alignment vertical="center"/>
      <protection locked="0"/>
    </xf>
    <xf numFmtId="37" fontId="57" fillId="36" borderId="0" xfId="0" applyNumberFormat="1" applyFont="1" applyFill="1" applyAlignment="1" applyProtection="1">
      <alignment horizontal="right" vertical="center"/>
      <protection locked="0"/>
    </xf>
    <xf numFmtId="3" fontId="57" fillId="36" borderId="0" xfId="0" applyNumberFormat="1" applyFont="1" applyFill="1" applyAlignment="1">
      <alignment horizontal="right" vertical="center"/>
    </xf>
    <xf numFmtId="0" fontId="57" fillId="36" borderId="0" xfId="0" applyFont="1" applyFill="1" applyAlignment="1" applyProtection="1">
      <alignment horizontal="right" vertical="center"/>
      <protection locked="0"/>
    </xf>
    <xf numFmtId="0" fontId="57" fillId="36" borderId="0" xfId="0" applyFont="1" applyFill="1" applyAlignment="1" applyProtection="1">
      <alignment horizontal="left" vertical="center" wrapText="1"/>
      <protection locked="0"/>
    </xf>
    <xf numFmtId="37" fontId="57" fillId="36" borderId="0" xfId="0" applyNumberFormat="1" applyFont="1" applyFill="1" applyAlignment="1">
      <alignment horizontal="right" vertical="center"/>
    </xf>
    <xf numFmtId="39" fontId="57" fillId="36" borderId="0" xfId="1" applyNumberFormat="1" applyFont="1" applyFill="1" applyBorder="1" applyAlignment="1" applyProtection="1">
      <alignment horizontal="right" vertical="center"/>
      <protection locked="0"/>
    </xf>
    <xf numFmtId="37" fontId="57" fillId="36" borderId="0" xfId="1" applyNumberFormat="1" applyFont="1" applyFill="1" applyBorder="1" applyAlignment="1" applyProtection="1">
      <alignment vertical="center"/>
      <protection locked="0"/>
    </xf>
    <xf numFmtId="3" fontId="57" fillId="36" borderId="0" xfId="0" applyNumberFormat="1" applyFont="1" applyFill="1" applyAlignment="1">
      <alignment horizontal="left" vertical="center"/>
    </xf>
    <xf numFmtId="3" fontId="57" fillId="36" borderId="0" xfId="0" applyNumberFormat="1" applyFont="1" applyFill="1" applyAlignment="1">
      <alignment horizontal="right" vertical="center" wrapText="1"/>
    </xf>
    <xf numFmtId="0" fontId="57" fillId="36" borderId="0" xfId="0" applyFont="1" applyFill="1" applyAlignment="1" applyProtection="1">
      <alignment horizontal="left" vertical="center"/>
      <protection locked="0"/>
    </xf>
    <xf numFmtId="43" fontId="57" fillId="36" borderId="0" xfId="1" applyFont="1" applyFill="1" applyBorder="1" applyAlignment="1" applyProtection="1">
      <alignment horizontal="center" vertical="center"/>
      <protection locked="0"/>
    </xf>
    <xf numFmtId="43" fontId="57" fillId="36" borderId="0" xfId="1" applyFont="1" applyFill="1" applyBorder="1" applyAlignment="1" applyProtection="1">
      <alignment vertical="center"/>
      <protection locked="0"/>
    </xf>
    <xf numFmtId="37" fontId="57" fillId="36" borderId="0" xfId="0" applyNumberFormat="1" applyFont="1" applyFill="1" applyAlignment="1" applyProtection="1">
      <alignment horizontal="center" vertical="center"/>
      <protection locked="0"/>
    </xf>
    <xf numFmtId="39" fontId="59" fillId="36" borderId="0" xfId="0" applyNumberFormat="1" applyFont="1" applyFill="1" applyAlignment="1" applyProtection="1">
      <alignment horizontal="center" vertical="center" wrapText="1"/>
      <protection locked="0"/>
    </xf>
    <xf numFmtId="43" fontId="57" fillId="36" borderId="0" xfId="1" applyFont="1" applyFill="1" applyBorder="1" applyAlignment="1" applyProtection="1">
      <alignment horizontal="center" vertical="center" wrapText="1"/>
      <protection locked="0"/>
    </xf>
    <xf numFmtId="2" fontId="57" fillId="36" borderId="0" xfId="0" applyNumberFormat="1" applyFont="1" applyFill="1" applyAlignment="1">
      <alignment horizontal="center" vertical="center" wrapText="1"/>
    </xf>
    <xf numFmtId="0" fontId="57" fillId="36" borderId="0" xfId="0" applyFont="1" applyFill="1" applyAlignment="1">
      <alignment vertical="center" wrapText="1"/>
    </xf>
    <xf numFmtId="0" fontId="57" fillId="36" borderId="0" xfId="0" applyFont="1" applyFill="1" applyAlignment="1">
      <alignment horizontal="left" vertical="center" wrapText="1"/>
    </xf>
    <xf numFmtId="0" fontId="57" fillId="36" borderId="0" xfId="0" applyFont="1" applyFill="1" applyAlignment="1" applyProtection="1">
      <alignment vertical="center" wrapText="1"/>
      <protection locked="0"/>
    </xf>
    <xf numFmtId="0" fontId="3" fillId="36" borderId="0" xfId="0" applyFont="1" applyFill="1" applyAlignment="1" applyProtection="1">
      <alignment vertical="center" wrapText="1"/>
      <protection locked="0"/>
    </xf>
    <xf numFmtId="4" fontId="57" fillId="36" borderId="0" xfId="0" applyNumberFormat="1" applyFont="1" applyFill="1" applyAlignment="1">
      <alignment horizontal="center" vertical="center"/>
    </xf>
    <xf numFmtId="0" fontId="64" fillId="36" borderId="0" xfId="0" applyFont="1" applyFill="1" applyAlignment="1">
      <alignment horizontal="center" vertical="center"/>
    </xf>
    <xf numFmtId="4" fontId="65" fillId="36" borderId="0" xfId="0" applyNumberFormat="1" applyFont="1" applyFill="1" applyAlignment="1">
      <alignment horizontal="center" vertical="center"/>
    </xf>
    <xf numFmtId="166" fontId="57" fillId="36" borderId="0" xfId="1" applyNumberFormat="1" applyFont="1" applyFill="1" applyBorder="1" applyAlignment="1" applyProtection="1">
      <alignment vertical="center"/>
      <protection locked="0"/>
    </xf>
    <xf numFmtId="2" fontId="57" fillId="36" borderId="0" xfId="2" applyNumberFormat="1" applyFont="1" applyFill="1" applyBorder="1" applyAlignment="1" applyProtection="1">
      <alignment horizontal="center" vertical="center"/>
    </xf>
    <xf numFmtId="43" fontId="57" fillId="36" borderId="0" xfId="0" applyNumberFormat="1" applyFont="1" applyFill="1" applyAlignment="1" applyProtection="1">
      <alignment vertical="center"/>
      <protection locked="0"/>
    </xf>
    <xf numFmtId="2" fontId="66" fillId="36" borderId="0" xfId="2" applyNumberFormat="1" applyFont="1" applyFill="1" applyBorder="1" applyAlignment="1" applyProtection="1">
      <alignment horizontal="right" vertical="center"/>
    </xf>
    <xf numFmtId="166" fontId="57" fillId="36" borderId="0" xfId="1" applyNumberFormat="1" applyFont="1" applyFill="1" applyBorder="1" applyAlignment="1" applyProtection="1">
      <alignment horizontal="center" vertical="center"/>
      <protection locked="0"/>
    </xf>
    <xf numFmtId="0" fontId="57" fillId="36" borderId="0" xfId="0" applyFont="1" applyFill="1" applyAlignment="1">
      <alignment horizontal="center" vertical="center"/>
    </xf>
    <xf numFmtId="0" fontId="65" fillId="36" borderId="0" xfId="0" applyFont="1" applyFill="1" applyAlignment="1">
      <alignment horizontal="center" vertical="center"/>
    </xf>
    <xf numFmtId="0" fontId="63" fillId="36" borderId="0" xfId="0" applyFont="1" applyFill="1" applyAlignment="1">
      <alignment vertical="center"/>
    </xf>
    <xf numFmtId="166" fontId="57" fillId="36" borderId="0" xfId="0" applyNumberFormat="1" applyFont="1" applyFill="1" applyAlignment="1" applyProtection="1">
      <alignment vertical="center"/>
      <protection locked="0"/>
    </xf>
    <xf numFmtId="10" fontId="57" fillId="36" borderId="0" xfId="2" applyNumberFormat="1" applyFont="1" applyFill="1" applyBorder="1" applyAlignment="1" applyProtection="1">
      <alignment vertical="center"/>
      <protection locked="0"/>
    </xf>
    <xf numFmtId="173" fontId="57" fillId="36" borderId="0" xfId="0" applyNumberFormat="1" applyFont="1" applyFill="1" applyAlignment="1">
      <alignment vertical="center"/>
    </xf>
    <xf numFmtId="166" fontId="57" fillId="36" borderId="0" xfId="0" applyNumberFormat="1" applyFont="1" applyFill="1" applyAlignment="1">
      <alignment vertical="center"/>
    </xf>
    <xf numFmtId="37" fontId="57" fillId="36" borderId="0" xfId="1" applyNumberFormat="1" applyFont="1" applyFill="1" applyBorder="1" applyAlignment="1" applyProtection="1">
      <alignment vertical="center"/>
    </xf>
    <xf numFmtId="4" fontId="57" fillId="36" borderId="0" xfId="0" applyNumberFormat="1" applyFont="1" applyFill="1" applyAlignment="1" applyProtection="1">
      <alignment vertical="center"/>
      <protection locked="0"/>
    </xf>
    <xf numFmtId="166" fontId="57" fillId="36" borderId="0" xfId="1" applyNumberFormat="1" applyFont="1" applyFill="1" applyBorder="1" applyAlignment="1" applyProtection="1">
      <alignment vertical="center"/>
    </xf>
    <xf numFmtId="43" fontId="57" fillId="36" borderId="0" xfId="0" applyNumberFormat="1" applyFont="1" applyFill="1" applyAlignment="1">
      <alignment vertical="center"/>
    </xf>
    <xf numFmtId="1" fontId="57" fillId="36" borderId="0" xfId="0" applyNumberFormat="1" applyFont="1" applyFill="1" applyAlignment="1">
      <alignment vertical="center"/>
    </xf>
    <xf numFmtId="164" fontId="57" fillId="36" borderId="0" xfId="0" applyNumberFormat="1" applyFont="1" applyFill="1" applyAlignment="1">
      <alignment vertical="center"/>
    </xf>
    <xf numFmtId="43" fontId="57" fillId="36" borderId="0" xfId="1" applyFont="1" applyFill="1" applyBorder="1" applyAlignment="1" applyProtection="1">
      <alignment vertical="center"/>
    </xf>
    <xf numFmtId="37" fontId="57" fillId="36" borderId="0" xfId="0" applyNumberFormat="1" applyFont="1" applyFill="1" applyAlignment="1">
      <alignment vertical="center"/>
    </xf>
    <xf numFmtId="0" fontId="13" fillId="36" borderId="0" xfId="0" applyFont="1" applyFill="1" applyAlignment="1" applyProtection="1">
      <alignment vertical="center"/>
      <protection locked="0"/>
    </xf>
    <xf numFmtId="0" fontId="13" fillId="36" borderId="7" xfId="0" applyFont="1" applyFill="1" applyBorder="1" applyAlignment="1" applyProtection="1">
      <alignment vertical="center"/>
      <protection locked="0"/>
    </xf>
    <xf numFmtId="0" fontId="78" fillId="36" borderId="0" xfId="0" applyFont="1" applyFill="1" applyAlignment="1">
      <alignment vertical="center"/>
    </xf>
    <xf numFmtId="0" fontId="79" fillId="36" borderId="0" xfId="0" applyFont="1" applyFill="1" applyAlignment="1" applyProtection="1">
      <alignment vertical="center"/>
      <protection locked="0"/>
    </xf>
    <xf numFmtId="0" fontId="57" fillId="36" borderId="0" xfId="0" quotePrefix="1" applyFont="1" applyFill="1" applyAlignment="1" applyProtection="1">
      <alignment horizontal="center" vertical="center"/>
      <protection locked="0"/>
    </xf>
    <xf numFmtId="37" fontId="57" fillId="36" borderId="0" xfId="1" applyNumberFormat="1" applyFont="1" applyFill="1" applyBorder="1" applyAlignment="1" applyProtection="1">
      <alignment horizontal="center" vertical="center" wrapText="1"/>
    </xf>
    <xf numFmtId="0" fontId="57" fillId="36" borderId="0" xfId="0" applyFont="1" applyFill="1" applyAlignment="1" applyProtection="1">
      <alignment horizontal="center" vertical="center" wrapText="1"/>
      <protection locked="0"/>
    </xf>
    <xf numFmtId="166" fontId="57" fillId="36" borderId="0" xfId="1" applyNumberFormat="1" applyFont="1" applyFill="1" applyBorder="1" applyAlignment="1" applyProtection="1">
      <alignment horizontal="center" vertical="center" wrapText="1"/>
    </xf>
    <xf numFmtId="0" fontId="63" fillId="36" borderId="0" xfId="0" applyFont="1" applyFill="1" applyAlignment="1">
      <alignment horizontal="center" vertical="center" wrapText="1"/>
    </xf>
    <xf numFmtId="0" fontId="63" fillId="36" borderId="0" xfId="0" applyFont="1" applyFill="1" applyAlignment="1" applyProtection="1">
      <alignment horizontal="center" vertical="center" wrapText="1"/>
      <protection locked="0"/>
    </xf>
    <xf numFmtId="170" fontId="57" fillId="36" borderId="0" xfId="2" applyNumberFormat="1" applyFont="1" applyFill="1" applyBorder="1" applyAlignment="1" applyProtection="1">
      <alignment horizontal="center" vertical="center" wrapText="1"/>
    </xf>
    <xf numFmtId="43" fontId="57" fillId="36" borderId="0" xfId="1" applyFont="1" applyFill="1" applyBorder="1" applyAlignment="1" applyProtection="1">
      <alignment horizontal="center" vertical="center" wrapText="1"/>
    </xf>
    <xf numFmtId="0" fontId="63" fillId="36" borderId="0" xfId="0" applyFont="1" applyFill="1" applyAlignment="1">
      <alignment vertical="center" wrapText="1"/>
    </xf>
    <xf numFmtId="0" fontId="64" fillId="36" borderId="0" xfId="0" applyFont="1" applyFill="1" applyAlignment="1">
      <alignment vertical="center" wrapText="1"/>
    </xf>
    <xf numFmtId="0" fontId="63" fillId="36" borderId="0" xfId="0" applyFont="1" applyFill="1" applyAlignment="1">
      <alignment horizontal="center" vertical="center"/>
    </xf>
    <xf numFmtId="0" fontId="63" fillId="36" borderId="0" xfId="0" applyFont="1" applyFill="1" applyAlignment="1">
      <alignment horizontal="left" vertical="center" wrapText="1"/>
    </xf>
    <xf numFmtId="2" fontId="63" fillId="36" borderId="0" xfId="0" applyNumberFormat="1" applyFont="1" applyFill="1" applyAlignment="1">
      <alignment horizontal="center" vertical="center"/>
    </xf>
    <xf numFmtId="0" fontId="57" fillId="36" borderId="0" xfId="0" applyFont="1" applyFill="1" applyAlignment="1">
      <alignment horizontal="left" vertical="center"/>
    </xf>
    <xf numFmtId="0" fontId="66" fillId="36" borderId="0" xfId="0" applyFont="1" applyFill="1" applyAlignment="1" applyProtection="1">
      <alignment horizontal="right" vertical="center"/>
      <protection locked="0"/>
    </xf>
    <xf numFmtId="37" fontId="66" fillId="36" borderId="0" xfId="1" applyNumberFormat="1" applyFont="1" applyFill="1" applyBorder="1" applyAlignment="1" applyProtection="1">
      <alignment horizontal="center" vertical="center"/>
    </xf>
    <xf numFmtId="172" fontId="63" fillId="36" borderId="0" xfId="1" applyNumberFormat="1" applyFont="1" applyFill="1" applyBorder="1" applyAlignment="1" applyProtection="1">
      <alignment horizontal="center" vertical="center"/>
    </xf>
    <xf numFmtId="171" fontId="63" fillId="36" borderId="0" xfId="0" applyNumberFormat="1" applyFont="1" applyFill="1" applyAlignment="1">
      <alignment horizontal="center" vertical="center"/>
    </xf>
    <xf numFmtId="37" fontId="66" fillId="36" borderId="0" xfId="0" applyNumberFormat="1" applyFont="1" applyFill="1" applyAlignment="1">
      <alignment horizontal="center" vertical="center"/>
    </xf>
    <xf numFmtId="0" fontId="66" fillId="36" borderId="0" xfId="0" applyFont="1" applyFill="1" applyAlignment="1">
      <alignment horizontal="left" vertical="center"/>
    </xf>
    <xf numFmtId="2" fontId="57" fillId="36" borderId="0" xfId="0" applyNumberFormat="1" applyFont="1" applyFill="1" applyAlignment="1">
      <alignment horizontal="center" vertical="center"/>
    </xf>
    <xf numFmtId="0" fontId="63" fillId="36" borderId="0" xfId="0" applyFont="1" applyFill="1" applyAlignment="1">
      <alignment horizontal="left" vertical="center"/>
    </xf>
    <xf numFmtId="4" fontId="63" fillId="36" borderId="0" xfId="0" applyNumberFormat="1" applyFont="1" applyFill="1" applyAlignment="1">
      <alignment horizontal="center" vertical="center"/>
    </xf>
    <xf numFmtId="0" fontId="66" fillId="36" borderId="0" xfId="0" applyFont="1" applyFill="1" applyAlignment="1">
      <alignment horizontal="right" vertical="center"/>
    </xf>
    <xf numFmtId="0" fontId="66" fillId="36" borderId="0" xfId="0" applyFont="1" applyFill="1" applyAlignment="1">
      <alignment horizontal="right" vertical="center" wrapText="1"/>
    </xf>
    <xf numFmtId="39" fontId="63" fillId="36" borderId="0" xfId="1" applyNumberFormat="1" applyFont="1" applyFill="1" applyBorder="1" applyAlignment="1" applyProtection="1">
      <alignment horizontal="center" vertical="center"/>
    </xf>
    <xf numFmtId="169" fontId="63" fillId="36" borderId="0" xfId="0" applyNumberFormat="1" applyFont="1" applyFill="1" applyAlignment="1">
      <alignment horizontal="center" vertical="center"/>
    </xf>
    <xf numFmtId="2" fontId="57" fillId="36" borderId="0" xfId="0" applyNumberFormat="1" applyFont="1" applyFill="1" applyAlignment="1">
      <alignment vertical="center" wrapText="1"/>
    </xf>
    <xf numFmtId="1" fontId="69" fillId="37" borderId="1" xfId="0" applyNumberFormat="1" applyFont="1" applyFill="1" applyBorder="1" applyAlignment="1" applyProtection="1">
      <alignment horizontal="center" vertical="center" wrapText="1"/>
      <protection locked="0"/>
    </xf>
    <xf numFmtId="0" fontId="69" fillId="35" borderId="1" xfId="0" applyFont="1" applyFill="1" applyBorder="1" applyAlignment="1" applyProtection="1">
      <alignment horizontal="center" vertical="center" wrapText="1"/>
      <protection locked="0"/>
    </xf>
    <xf numFmtId="3" fontId="69" fillId="35" borderId="1" xfId="1" applyNumberFormat="1" applyFont="1" applyFill="1" applyBorder="1" applyAlignment="1">
      <alignment horizontal="center" vertical="center"/>
    </xf>
    <xf numFmtId="180" fontId="69" fillId="35" borderId="1" xfId="1" applyNumberFormat="1" applyFont="1" applyFill="1" applyBorder="1" applyAlignment="1" applyProtection="1">
      <alignment horizontal="center" vertical="center"/>
      <protection locked="0"/>
    </xf>
    <xf numFmtId="0" fontId="0" fillId="0" borderId="3" xfId="0" applyBorder="1" applyAlignment="1">
      <alignment horizontal="center" vertical="center" wrapText="1"/>
    </xf>
    <xf numFmtId="0" fontId="0" fillId="0" borderId="39" xfId="0" applyBorder="1" applyAlignment="1">
      <alignment horizontal="center" vertical="center" wrapText="1"/>
    </xf>
    <xf numFmtId="0" fontId="0" fillId="0" borderId="5" xfId="0" applyBorder="1" applyAlignment="1">
      <alignment horizontal="center" vertical="center" wrapText="1"/>
    </xf>
    <xf numFmtId="3" fontId="5" fillId="0" borderId="0" xfId="0" applyNumberFormat="1" applyFont="1" applyAlignment="1">
      <alignment horizontal="center" vertical="center"/>
    </xf>
    <xf numFmtId="0" fontId="68" fillId="30" borderId="4" xfId="0" applyFont="1" applyFill="1" applyBorder="1" applyAlignment="1">
      <alignment horizontal="center" vertical="center" wrapText="1"/>
    </xf>
    <xf numFmtId="0" fontId="68" fillId="30" borderId="6" xfId="0" applyFont="1" applyFill="1" applyBorder="1" applyAlignment="1">
      <alignment horizontal="center" vertical="center" wrapText="1"/>
    </xf>
    <xf numFmtId="0" fontId="68" fillId="30" borderId="2" xfId="0" applyFont="1" applyFill="1" applyBorder="1" applyAlignment="1">
      <alignment horizontal="center" vertical="center" wrapText="1"/>
    </xf>
    <xf numFmtId="0" fontId="68" fillId="30" borderId="4" xfId="0" applyFont="1" applyFill="1" applyBorder="1" applyAlignment="1">
      <alignment horizontal="center" vertical="center"/>
    </xf>
    <xf numFmtId="0" fontId="68" fillId="30" borderId="2" xfId="0" applyFont="1" applyFill="1" applyBorder="1" applyAlignment="1">
      <alignment horizontal="center" vertical="center"/>
    </xf>
    <xf numFmtId="0" fontId="68" fillId="30" borderId="6" xfId="0" applyFont="1" applyFill="1" applyBorder="1" applyAlignment="1">
      <alignment horizontal="center" vertical="center"/>
    </xf>
    <xf numFmtId="0" fontId="3" fillId="29" borderId="35" xfId="0" applyFont="1" applyFill="1" applyBorder="1" applyAlignment="1" applyProtection="1">
      <alignment horizontal="center" vertical="center"/>
      <protection locked="0"/>
    </xf>
    <xf numFmtId="0" fontId="3" fillId="29" borderId="36" xfId="0" applyFont="1" applyFill="1" applyBorder="1" applyAlignment="1" applyProtection="1">
      <alignment horizontal="center" vertical="center"/>
      <protection locked="0"/>
    </xf>
    <xf numFmtId="0" fontId="3" fillId="29" borderId="38" xfId="0" applyFont="1" applyFill="1" applyBorder="1" applyAlignment="1" applyProtection="1">
      <alignment horizontal="center" vertical="center"/>
      <protection locked="0"/>
    </xf>
    <xf numFmtId="0" fontId="52" fillId="0" borderId="0" xfId="0" applyFont="1" applyAlignment="1" applyProtection="1">
      <alignment horizontal="center" vertical="center" wrapText="1"/>
      <protection locked="0"/>
    </xf>
    <xf numFmtId="0" fontId="12" fillId="29" borderId="0" xfId="0" applyFont="1" applyFill="1" applyAlignment="1" applyProtection="1">
      <alignment horizontal="left" vertical="top" wrapText="1"/>
      <protection locked="0"/>
    </xf>
    <xf numFmtId="0" fontId="52" fillId="29" borderId="34" xfId="0" applyFont="1" applyFill="1" applyBorder="1" applyAlignment="1" applyProtection="1">
      <alignment horizontal="center" vertical="center" wrapText="1"/>
      <protection locked="0"/>
    </xf>
    <xf numFmtId="0" fontId="52" fillId="29" borderId="0" xfId="0" applyFont="1" applyFill="1" applyAlignment="1" applyProtection="1">
      <alignment horizontal="center" vertical="center" wrapText="1"/>
      <protection locked="0"/>
    </xf>
    <xf numFmtId="0" fontId="52" fillId="29" borderId="37" xfId="0" applyFont="1" applyFill="1" applyBorder="1" applyAlignment="1" applyProtection="1">
      <alignment horizontal="center" vertical="center" wrapText="1"/>
      <protection locked="0"/>
    </xf>
    <xf numFmtId="0" fontId="18" fillId="0" borderId="39" xfId="0" applyFont="1" applyBorder="1" applyAlignment="1">
      <alignment horizontal="center" vertical="center"/>
    </xf>
    <xf numFmtId="0" fontId="9" fillId="29" borderId="34" xfId="0" applyFont="1" applyFill="1" applyBorder="1" applyAlignment="1" applyProtection="1">
      <alignment horizontal="center" vertical="center"/>
      <protection locked="0"/>
    </xf>
    <xf numFmtId="0" fontId="9" fillId="29" borderId="37" xfId="0" applyFont="1" applyFill="1" applyBorder="1" applyAlignment="1" applyProtection="1">
      <alignment horizontal="center" vertical="center"/>
      <protection locked="0"/>
    </xf>
    <xf numFmtId="0" fontId="65" fillId="30" borderId="3" xfId="0" applyFont="1" applyFill="1" applyBorder="1" applyAlignment="1" applyProtection="1">
      <alignment horizontal="right" vertical="center"/>
      <protection locked="0"/>
    </xf>
    <xf numFmtId="0" fontId="65" fillId="30" borderId="39" xfId="0" applyFont="1" applyFill="1" applyBorder="1" applyAlignment="1" applyProtection="1">
      <alignment horizontal="right" vertical="center"/>
      <protection locked="0"/>
    </xf>
    <xf numFmtId="0" fontId="65" fillId="30" borderId="5" xfId="0" applyFont="1" applyFill="1" applyBorder="1" applyAlignment="1" applyProtection="1">
      <alignment horizontal="right" vertical="center"/>
      <protection locked="0"/>
    </xf>
    <xf numFmtId="0" fontId="65" fillId="30" borderId="39" xfId="0" applyFont="1" applyFill="1" applyBorder="1" applyAlignment="1" applyProtection="1">
      <alignment horizontal="center" vertical="center" wrapText="1"/>
      <protection locked="0"/>
    </xf>
    <xf numFmtId="0" fontId="65" fillId="30" borderId="5" xfId="0" applyFont="1" applyFill="1" applyBorder="1" applyAlignment="1" applyProtection="1">
      <alignment horizontal="center" vertical="center" wrapText="1"/>
      <protection locked="0"/>
    </xf>
    <xf numFmtId="3" fontId="5" fillId="0" borderId="0" xfId="0" applyNumberFormat="1" applyFont="1" applyAlignment="1" applyProtection="1">
      <alignment horizontal="center" vertical="center"/>
      <protection locked="0"/>
    </xf>
    <xf numFmtId="0" fontId="58" fillId="30" borderId="1" xfId="0" applyFont="1" applyFill="1" applyBorder="1" applyAlignment="1">
      <alignment horizontal="center" vertical="center"/>
    </xf>
    <xf numFmtId="0" fontId="65" fillId="30" borderId="3" xfId="0" applyFont="1" applyFill="1" applyBorder="1" applyAlignment="1" applyProtection="1">
      <alignment horizontal="center" vertical="center" wrapText="1"/>
      <protection locked="0"/>
    </xf>
    <xf numFmtId="0" fontId="65" fillId="30" borderId="1" xfId="0" applyFont="1" applyFill="1" applyBorder="1" applyAlignment="1" applyProtection="1">
      <alignment horizontal="right" vertical="center"/>
      <protection locked="0"/>
    </xf>
    <xf numFmtId="0" fontId="74" fillId="31" borderId="3" xfId="0" applyFont="1" applyFill="1" applyBorder="1" applyAlignment="1" applyProtection="1">
      <alignment horizontal="center" vertical="center"/>
      <protection locked="0"/>
    </xf>
    <xf numFmtId="0" fontId="74" fillId="31" borderId="39" xfId="0" applyFont="1" applyFill="1" applyBorder="1" applyAlignment="1" applyProtection="1">
      <alignment horizontal="center" vertical="center"/>
      <protection locked="0"/>
    </xf>
    <xf numFmtId="0" fontId="74" fillId="31" borderId="5" xfId="0" applyFont="1" applyFill="1" applyBorder="1" applyAlignment="1" applyProtection="1">
      <alignment horizontal="center" vertical="center"/>
      <protection locked="0"/>
    </xf>
    <xf numFmtId="0" fontId="74" fillId="31" borderId="1" xfId="0" applyFont="1" applyFill="1" applyBorder="1" applyAlignment="1" applyProtection="1">
      <alignment horizontal="center" vertical="center"/>
      <protection locked="0"/>
    </xf>
    <xf numFmtId="0" fontId="58" fillId="30" borderId="4" xfId="0" applyFont="1" applyFill="1" applyBorder="1" applyAlignment="1">
      <alignment horizontal="center" vertical="center"/>
    </xf>
    <xf numFmtId="0" fontId="58" fillId="30" borderId="2" xfId="0" applyFont="1" applyFill="1" applyBorder="1" applyAlignment="1">
      <alignment horizontal="center" vertical="center"/>
    </xf>
    <xf numFmtId="0" fontId="3" fillId="0" borderId="0" xfId="0" applyFont="1" applyAlignment="1" applyProtection="1">
      <alignment horizontal="center" vertical="center"/>
      <protection locked="0"/>
    </xf>
    <xf numFmtId="0" fontId="61" fillId="30" borderId="3" xfId="0" applyFont="1" applyFill="1" applyBorder="1" applyAlignment="1">
      <alignment horizontal="center" vertical="center" wrapText="1"/>
    </xf>
    <xf numFmtId="0" fontId="61" fillId="30" borderId="39" xfId="0" applyFont="1" applyFill="1" applyBorder="1" applyAlignment="1">
      <alignment horizontal="center" vertical="center"/>
    </xf>
    <xf numFmtId="0" fontId="0" fillId="0" borderId="1" xfId="0" applyBorder="1" applyAlignment="1">
      <alignment horizontal="center" vertical="center"/>
    </xf>
    <xf numFmtId="0" fontId="61" fillId="30" borderId="39" xfId="0" applyFont="1" applyFill="1" applyBorder="1" applyAlignment="1">
      <alignment horizontal="center" vertical="center" wrapText="1"/>
    </xf>
    <xf numFmtId="0" fontId="58" fillId="30" borderId="6" xfId="0" applyFont="1" applyFill="1" applyBorder="1" applyAlignment="1">
      <alignment horizontal="center" vertical="center"/>
    </xf>
    <xf numFmtId="0" fontId="0" fillId="0" borderId="3" xfId="0" applyBorder="1" applyAlignment="1">
      <alignment horizontal="center" vertical="center"/>
    </xf>
    <xf numFmtId="0" fontId="0" fillId="0" borderId="39" xfId="0" applyBorder="1" applyAlignment="1">
      <alignment horizontal="center" vertical="center"/>
    </xf>
    <xf numFmtId="0" fontId="0" fillId="0" borderId="1" xfId="0" applyBorder="1" applyAlignment="1">
      <alignment horizontal="center" vertical="center" wrapText="1"/>
    </xf>
    <xf numFmtId="0" fontId="17" fillId="0" borderId="1" xfId="0" applyFont="1" applyBorder="1" applyAlignment="1">
      <alignment horizontal="right" vertical="center" wrapText="1"/>
    </xf>
    <xf numFmtId="0" fontId="0" fillId="0" borderId="5" xfId="0" applyBorder="1" applyAlignment="1">
      <alignment horizontal="center" vertical="center"/>
    </xf>
    <xf numFmtId="0" fontId="73" fillId="30" borderId="0" xfId="0" applyFont="1" applyFill="1" applyAlignment="1">
      <alignment horizontal="left" wrapText="1"/>
    </xf>
    <xf numFmtId="0" fontId="73" fillId="30" borderId="36" xfId="0" applyFont="1" applyFill="1" applyBorder="1" applyAlignment="1">
      <alignment horizontal="left" wrapText="1"/>
    </xf>
  </cellXfs>
  <cellStyles count="59390">
    <cellStyle name="20% - Accent1 2" xfId="91" xr:uid="{91FE21E8-C7E2-4BCA-BE5B-D74862DA5F3C}"/>
    <cellStyle name="20% - Accent1 2 2" xfId="44156" xr:uid="{5280B5C7-CCCD-49AF-8D09-5E606A164E8B}"/>
    <cellStyle name="20% - Accent1 3" xfId="44239" xr:uid="{D37F5814-B909-46D0-91AA-C5BF9AB1FCF9}"/>
    <cellStyle name="20% - Accent1 4" xfId="4" xr:uid="{2792521D-9FFA-4A82-9BB9-FA14DC75760C}"/>
    <cellStyle name="20% - Accent1 5" xfId="45816" xr:uid="{847EA5F9-F6DB-4321-8197-4F26D8289F11}"/>
    <cellStyle name="20% - Accent2 2" xfId="49" xr:uid="{29C2BFAF-007C-4B1B-9904-74E5ACEF2371}"/>
    <cellStyle name="20% - Accent2 2 2" xfId="44157" xr:uid="{E23F30B7-992C-4C2C-8ACB-44D7A5E5D6B8}"/>
    <cellStyle name="20% - Accent2 3" xfId="44212" xr:uid="{50A74BA3-1608-4B3A-A1A4-DD2B34496081}"/>
    <cellStyle name="20% - Accent2 4" xfId="5" xr:uid="{73ED6035-C6A3-4689-8915-4D1E82539F86}"/>
    <cellStyle name="20% - Accent2 5" xfId="45817" xr:uid="{1A3BBB5D-CDB5-4E51-B995-15DA749A1B2D}"/>
    <cellStyle name="20% - Accent3 2" xfId="50" xr:uid="{83D7DF1B-EFC3-41EC-BAFA-EB6641592FEE}"/>
    <cellStyle name="20% - Accent3 2 2" xfId="44158" xr:uid="{2CAC7041-6341-4B14-A182-D2ADE36E4315}"/>
    <cellStyle name="20% - Accent3 3" xfId="44213" xr:uid="{B4CBF7B4-7398-4EBD-B8DF-9443E1982277}"/>
    <cellStyle name="20% - Accent3 4" xfId="6" xr:uid="{D6D4E692-A196-42F9-97F9-826CEA2A8E78}"/>
    <cellStyle name="20% - Accent3 5" xfId="45818" xr:uid="{49135122-CCE5-4746-8803-82AB2118F3D5}"/>
    <cellStyle name="20% - Accent4 2" xfId="51" xr:uid="{78F819F4-ECCD-4895-B3D3-B706E4CCD986}"/>
    <cellStyle name="20% - Accent4 2 2" xfId="44159" xr:uid="{CF98EF07-44B9-4B5A-B262-4B59B2243517}"/>
    <cellStyle name="20% - Accent4 3" xfId="44214" xr:uid="{AAAC9D8F-65C7-44B1-A691-FC127C42349A}"/>
    <cellStyle name="20% - Accent4 4" xfId="7" xr:uid="{FD93DACA-AF6E-4806-97C1-635C9B48FD85}"/>
    <cellStyle name="20% - Accent4 5" xfId="45819" xr:uid="{BD2ACCCD-E5E5-480F-B385-3A1A2909B9E2}"/>
    <cellStyle name="20% - Accent5 2" xfId="52" xr:uid="{47F496F4-0CA1-4D40-B7A4-AA59980B0CBE}"/>
    <cellStyle name="20% - Accent5 3" xfId="8" xr:uid="{68CC2F2D-F443-48C7-B6F2-A1AE25E3F612}"/>
    <cellStyle name="20% - Accent5 4" xfId="45820" xr:uid="{622DB95A-2FC1-4A49-9DC2-0A7AD584362F}"/>
    <cellStyle name="20% - Accent6 2" xfId="53" xr:uid="{82D00E00-ED25-47EA-AAD5-7CF6D050DECA}"/>
    <cellStyle name="20% - Accent6 3" xfId="9" xr:uid="{CE0E9984-2C13-4A87-B0B5-3B20179DC914}"/>
    <cellStyle name="20% - Accent6 4" xfId="45821" xr:uid="{80729D02-063F-402A-AD34-40A5A6089354}"/>
    <cellStyle name="40% - Accent1 2" xfId="54" xr:uid="{9188AC12-1996-4FA8-8E3A-0349AF375FB6}"/>
    <cellStyle name="40% - Accent1 2 2" xfId="44160" xr:uid="{869B8E8B-19B1-4A10-BC27-6DAD1981D94D}"/>
    <cellStyle name="40% - Accent1 3" xfId="44215" xr:uid="{9EA4934B-97FB-41B8-A049-338584D4C47B}"/>
    <cellStyle name="40% - Accent1 4" xfId="10" xr:uid="{7A0ADD58-FD14-49AC-A491-D63C4580C063}"/>
    <cellStyle name="40% - Accent1 5" xfId="45822" xr:uid="{209253D4-E0BD-45C3-9146-2125E342AD20}"/>
    <cellStyle name="40% - Accent2 2" xfId="55" xr:uid="{FF397313-405A-4392-AC14-61F89DCD6440}"/>
    <cellStyle name="40% - Accent2 3" xfId="11" xr:uid="{40AC7CC2-3B20-4B8B-8C37-4468A58EEE1A}"/>
    <cellStyle name="40% - Accent2 4" xfId="45823" xr:uid="{DE24CB17-21BE-4790-87BC-E07D891B1F79}"/>
    <cellStyle name="40% - Accent3 2" xfId="56" xr:uid="{C49B2ED5-A837-486E-9379-063E5BAF2EB9}"/>
    <cellStyle name="40% - Accent3 2 2" xfId="44161" xr:uid="{759CF3CE-2238-40BC-BF6D-65DBB93EFC28}"/>
    <cellStyle name="40% - Accent3 3" xfId="44216" xr:uid="{589DE9C4-3634-425F-B876-555C06F451D3}"/>
    <cellStyle name="40% - Accent3 4" xfId="12" xr:uid="{6D4F0E50-C450-4C83-BA23-2FA6A25FFDEB}"/>
    <cellStyle name="40% - Accent3 5" xfId="45824" xr:uid="{DCE83CB1-431F-401C-93BA-E4FF17475937}"/>
    <cellStyle name="40% - Accent4 2" xfId="57" xr:uid="{B321288F-B2DC-4555-BE30-DA7606D603AB}"/>
    <cellStyle name="40% - Accent4 2 2" xfId="44162" xr:uid="{7AFEE1B4-A871-426F-A220-554DA9E93C30}"/>
    <cellStyle name="40% - Accent4 3" xfId="44217" xr:uid="{51A8485F-3F5A-40C3-92BC-A0F175207D12}"/>
    <cellStyle name="40% - Accent4 4" xfId="13" xr:uid="{FCA21BB9-1D91-4759-8EFC-D82ED45E74AD}"/>
    <cellStyle name="40% - Accent4 5" xfId="45825" xr:uid="{AEE86605-C10D-429F-84F0-77A2C8E76E36}"/>
    <cellStyle name="40% - Accent5 2" xfId="58" xr:uid="{499C14C9-E7D3-4573-8A9F-676A6CA3567D}"/>
    <cellStyle name="40% - Accent5 3" xfId="14" xr:uid="{BBE0F2BF-99BA-4098-80E2-B3963C4ECDE8}"/>
    <cellStyle name="40% - Accent5 4" xfId="45826" xr:uid="{95D90E89-13C9-4616-AF29-1A824599EACA}"/>
    <cellStyle name="40% - Accent6 2" xfId="59" xr:uid="{362F3F88-532C-414E-94B0-2700095A28D1}"/>
    <cellStyle name="40% - Accent6 2 2" xfId="44163" xr:uid="{3AE3B5B1-AAF8-412E-B922-5292E732D51B}"/>
    <cellStyle name="40% - Accent6 3" xfId="44218" xr:uid="{FE3DF7C1-960C-4387-A673-51749D221A0C}"/>
    <cellStyle name="40% - Accent6 4" xfId="15" xr:uid="{27C930CF-B1A7-4E68-BC9C-1ED1CE4FEC18}"/>
    <cellStyle name="40% - Accent6 5" xfId="45827" xr:uid="{8B9B2148-28EE-4AF3-84B7-53D21B962769}"/>
    <cellStyle name="60% - Accent1 2" xfId="60" xr:uid="{76D0DDD0-07BB-4DF7-82CF-101EC0B4CA72}"/>
    <cellStyle name="60% - Accent1 2 2" xfId="44164" xr:uid="{053CFD26-E5B4-4CAA-9F07-BBDA2CCCA6B2}"/>
    <cellStyle name="60% - Accent1 3" xfId="44219" xr:uid="{53F15364-9BB8-4A4A-8485-56CF263AEC11}"/>
    <cellStyle name="60% - Accent1 4" xfId="16" xr:uid="{AD4D1957-535E-4E68-85C5-4C613E847912}"/>
    <cellStyle name="60% - Accent1 5" xfId="45828" xr:uid="{0FD1A04A-E709-4984-8E41-62E89F0B0C31}"/>
    <cellStyle name="60% - Accent2 2" xfId="61" xr:uid="{31696D87-C2D3-4422-A657-27A476645835}"/>
    <cellStyle name="60% - Accent2 3" xfId="17" xr:uid="{D3FEAAF3-D538-411B-9FB9-E01D1B01EBE3}"/>
    <cellStyle name="60% - Accent2 4" xfId="45829" xr:uid="{FB5CF1CD-79D7-4D2B-9362-8FE2FDEEE6A4}"/>
    <cellStyle name="60% - Accent3 2" xfId="62" xr:uid="{03A041EA-9949-451E-A4BF-3BD2437BC6AD}"/>
    <cellStyle name="60% - Accent3 2 2" xfId="44165" xr:uid="{FEBF6EA5-D7F1-4788-80D1-AB91FB8D4357}"/>
    <cellStyle name="60% - Accent3 3" xfId="44220" xr:uid="{5263F4FD-13D4-44FC-9455-9B72529BB6B9}"/>
    <cellStyle name="60% - Accent3 4" xfId="18" xr:uid="{1C9947B3-55A8-4908-BD0D-ACACDC9EFF12}"/>
    <cellStyle name="60% - Accent3 5" xfId="45830" xr:uid="{96F74293-B9F0-45F0-8E65-13045188B703}"/>
    <cellStyle name="60% - Accent4 2" xfId="63" xr:uid="{1BA519D4-DF2A-4199-B24B-63A4E309DDC3}"/>
    <cellStyle name="60% - Accent4 2 2" xfId="44166" xr:uid="{BD8B3E6A-1646-460A-AB4A-017A02438051}"/>
    <cellStyle name="60% - Accent4 3" xfId="44221" xr:uid="{11A24FA4-04F4-4EF2-B313-711E32C45785}"/>
    <cellStyle name="60% - Accent4 4" xfId="19" xr:uid="{CDB4E422-E4B4-4905-B38D-C3E7EDED3F80}"/>
    <cellStyle name="60% - Accent4 5" xfId="45831" xr:uid="{6C242C2A-3D28-4BF2-8E6F-0ADE95C18468}"/>
    <cellStyle name="60% - Accent5 2" xfId="64" xr:uid="{80A9D03F-BB5F-472C-8168-A5F2EDF61B0D}"/>
    <cellStyle name="60% - Accent5 3" xfId="20" xr:uid="{5121F7C7-D68E-4446-832A-458CE84239AF}"/>
    <cellStyle name="60% - Accent5 4" xfId="45832" xr:uid="{B0BB434F-E1F6-421A-AFD9-7ADAA238B888}"/>
    <cellStyle name="60% - Accent6 2" xfId="65" xr:uid="{F27893B3-36CD-47C2-96C1-2753F167D5DB}"/>
    <cellStyle name="60% - Accent6 2 2" xfId="44167" xr:uid="{D5CAF310-8279-4C5A-A012-4F59E7C60D14}"/>
    <cellStyle name="60% - Accent6 3" xfId="44222" xr:uid="{C90F9292-2427-4E29-8D1C-BD94C46F446B}"/>
    <cellStyle name="60% - Accent6 4" xfId="21" xr:uid="{9D9F415F-9B11-484E-A862-3CDDA9041186}"/>
    <cellStyle name="60% - Accent6 5" xfId="45833" xr:uid="{63ADC8D8-A64D-4A5D-8608-C8AA4FFBA41F}"/>
    <cellStyle name="Accent1 2" xfId="66" xr:uid="{3D387BA9-FDBE-4E3D-8050-014076A8B8B5}"/>
    <cellStyle name="Accent1 2 2" xfId="44168" xr:uid="{77429A1C-EC09-48F9-B60A-53E27E1E349D}"/>
    <cellStyle name="Accent1 3" xfId="44223" xr:uid="{D54563C4-FA6B-40F1-A5A5-6FD81244BFFF}"/>
    <cellStyle name="Accent1 4" xfId="22" xr:uid="{F0509CAE-27A3-4423-ADA8-BE4892FDD638}"/>
    <cellStyle name="Accent1 5" xfId="45834" xr:uid="{A28D1BF2-ACC3-46E6-BDE6-86C5B2192B37}"/>
    <cellStyle name="Accent2 2" xfId="67" xr:uid="{DC9A9A25-1398-495F-BB0F-B82CC066EBE6}"/>
    <cellStyle name="Accent2 2 2" xfId="44169" xr:uid="{605E17FD-73E0-400D-91CE-44920EB3E86C}"/>
    <cellStyle name="Accent2 3" xfId="44224" xr:uid="{DA0027A4-9C3B-4232-96AD-0B9DA91D2F54}"/>
    <cellStyle name="Accent2 4" xfId="23" xr:uid="{B3F461D0-F722-4C7A-81C5-2CC506B2A720}"/>
    <cellStyle name="Accent2 5" xfId="45835" xr:uid="{6AAF6188-A6B9-4CEF-964C-6F35518BE8A7}"/>
    <cellStyle name="Accent3 2" xfId="68" xr:uid="{0C473DDD-BE1A-41D0-A438-076066BAF488}"/>
    <cellStyle name="Accent3 2 2" xfId="44170" xr:uid="{0C39C6DB-753E-4535-A851-AC119AD70F1E}"/>
    <cellStyle name="Accent3 3" xfId="44225" xr:uid="{D950395E-F70F-4267-AFAC-7AB5F24E2A67}"/>
    <cellStyle name="Accent3 4" xfId="24" xr:uid="{93F9BDFB-8CF8-4A1E-90B4-8A4C9F8C4F4D}"/>
    <cellStyle name="Accent3 5" xfId="45836" xr:uid="{73E637BF-5D7F-4D8C-B4DC-ACD7188DBF97}"/>
    <cellStyle name="Accent4 2" xfId="69" xr:uid="{1D79A1B2-1FC9-457C-B5B9-58F139DB7D3A}"/>
    <cellStyle name="Accent4 2 2" xfId="44171" xr:uid="{F41E1066-4796-42C9-8285-41D6D3E22397}"/>
    <cellStyle name="Accent4 3" xfId="44226" xr:uid="{24132F1D-8E4E-489B-8BE6-0A582875BA65}"/>
    <cellStyle name="Accent4 4" xfId="25" xr:uid="{EEC5A5F0-E6A3-4602-81F6-4045682850A8}"/>
    <cellStyle name="Accent4 5" xfId="45837" xr:uid="{3D968049-D4F6-48CF-B90D-630FC8E87F30}"/>
    <cellStyle name="Accent5 2" xfId="70" xr:uid="{D98BBCE3-3D64-47FE-91D6-9E91206DA06C}"/>
    <cellStyle name="Accent5 3" xfId="26" xr:uid="{E4131192-6784-450B-A3EB-5AFD03DCCB42}"/>
    <cellStyle name="Accent5 4" xfId="45838" xr:uid="{29807FDC-92D8-493C-BB49-434FD2B60E56}"/>
    <cellStyle name="Accent6 2" xfId="71" xr:uid="{297B548A-A222-4937-B6BE-0A86EA9F61BF}"/>
    <cellStyle name="Accent6 3" xfId="27" xr:uid="{3FE4A1F7-5307-45F0-9053-A78C4258E840}"/>
    <cellStyle name="Accent6 4" xfId="45839" xr:uid="{FB47D92A-BC48-4C0E-B248-089F17B2FBF0}"/>
    <cellStyle name="Bad 2" xfId="72" xr:uid="{231FAEAA-A7D1-4614-93FF-0C178E70EFF9}"/>
    <cellStyle name="Bad 2 2" xfId="44172" xr:uid="{5CE778D3-2E4C-4EC2-82AA-891EFD65BDCD}"/>
    <cellStyle name="Bad 3" xfId="44227" xr:uid="{8B4B669F-8F1B-4995-85D7-BAE696B0C368}"/>
    <cellStyle name="Bad 4" xfId="28" xr:uid="{CE256639-B306-4804-9307-71FB64AECD1E}"/>
    <cellStyle name="Bad 5" xfId="45840" xr:uid="{F644D00E-EF66-4438-BB5F-C6646C33E671}"/>
    <cellStyle name="Calculation 10" xfId="2571" xr:uid="{38666CE4-C297-4671-A74B-78F72DCFC104}"/>
    <cellStyle name="Calculation 10 2" xfId="6812" xr:uid="{855CC0C5-2885-4103-9A16-086052CA11CA}"/>
    <cellStyle name="Calculation 10 2 2" xfId="11995" xr:uid="{E2807914-838E-4873-9F2C-F3594A984A8B}"/>
    <cellStyle name="Calculation 10 2 2 2" xfId="20984" xr:uid="{4B5CF07D-63A3-4E35-8196-8DA342868D12}"/>
    <cellStyle name="Calculation 10 2 2 2 2" xfId="34192" xr:uid="{2D0884F7-FC00-495B-B8FA-F7C84DE8F548}"/>
    <cellStyle name="Calculation 10 2 2 3" xfId="43892" xr:uid="{E653EED9-3EC5-4378-88F8-9A24B1713F25}"/>
    <cellStyle name="Calculation 10 2 2 4" xfId="56236" xr:uid="{BF897879-A917-4D5F-A3A5-728A37F63BFA}"/>
    <cellStyle name="Calculation 10 2 3" xfId="15801" xr:uid="{F45B8E6B-4DE8-4709-89A4-2CFB07AA94CA}"/>
    <cellStyle name="Calculation 10 2 3 2" xfId="42381" xr:uid="{CB8E7687-E891-4CC9-828D-488DBD6A7EC7}"/>
    <cellStyle name="Calculation 10 2 4" xfId="25765" xr:uid="{4C6877FD-8517-4991-9FD2-82A951FDFCF8}"/>
    <cellStyle name="Calculation 10 2 5" xfId="49454" xr:uid="{B6965A9B-77A7-449E-A016-EC2349A05EDD}"/>
    <cellStyle name="Calculation 10 3" xfId="9382" xr:uid="{F4F3ECE8-AB12-424E-82FF-E2444A4A0ACD}"/>
    <cellStyle name="Calculation 10 3 2" xfId="18371" xr:uid="{03159EB3-1153-4F49-B6E5-A1DF6308DD3A}"/>
    <cellStyle name="Calculation 10 3 2 2" xfId="41898" xr:uid="{46FC1D89-22EA-4EAF-B185-85583660941A}"/>
    <cellStyle name="Calculation 10 3 2 3" xfId="58249" xr:uid="{961C236D-5FF3-4D4B-81B7-7D49D1B7765A}"/>
    <cellStyle name="Calculation 10 3 3" xfId="23874" xr:uid="{B96FF03F-5A4E-47CB-BE3D-E127D3B3B627}"/>
    <cellStyle name="Calculation 10 3 4" xfId="51467" xr:uid="{3862E2FE-DEE6-4C34-84A0-DD6AD098B603}"/>
    <cellStyle name="Calculation 10 4" xfId="12565" xr:uid="{816616C5-88EE-4375-A2F5-0898FA2DE705}"/>
    <cellStyle name="Calculation 10 4 2" xfId="21554" xr:uid="{2FC21280-EABD-41AC-A526-6DC94A6A9771}"/>
    <cellStyle name="Calculation 10 4 2 2" xfId="37352" xr:uid="{F06D6CA4-4DF7-47FB-A8A6-038A2F1040E3}"/>
    <cellStyle name="Calculation 10 4 2 3" xfId="54384" xr:uid="{3B6B57E6-6475-4F56-95E6-104BBB64D620}"/>
    <cellStyle name="Calculation 10 4 3" xfId="37691" xr:uid="{4A56874F-6D29-481D-B7FC-9A678376E4CD}"/>
    <cellStyle name="Calculation 10 4 4" xfId="47572" xr:uid="{A7E513AA-0D2A-4FFC-AD8F-5954E1D5C553}"/>
    <cellStyle name="Calculation 10 5" xfId="13425" xr:uid="{B8A0F36A-383B-4774-93F9-5D572BE775DD}"/>
    <cellStyle name="Calculation 10 5 2" xfId="33242" xr:uid="{6AB8B5EE-285C-4BA7-820A-84ABFD876089}"/>
    <cellStyle name="Calculation 10 5 3" xfId="52866" xr:uid="{D940517D-BE37-408D-A23F-8CD2B6B910FC}"/>
    <cellStyle name="Calculation 10 6" xfId="42170" xr:uid="{B0659A00-F97F-4936-8D57-82E2C8BEE943}"/>
    <cellStyle name="Calculation 10 7" xfId="44791" xr:uid="{B434ADA2-75C4-454A-A135-B9D3B8418E8A}"/>
    <cellStyle name="Calculation 10 8" xfId="45963" xr:uid="{9426BD47-6671-4910-BA3E-9F284ADF282E}"/>
    <cellStyle name="Calculation 11" xfId="2201" xr:uid="{797A4480-C7A9-4640-AE98-5F292FAD901B}"/>
    <cellStyle name="Calculation 11 2" xfId="43618" xr:uid="{10EC68B5-DEF8-4817-81EA-A8670E6DAE35}"/>
    <cellStyle name="Calculation 11 2 2" xfId="57249" xr:uid="{988B9BBC-A06A-46F7-AE73-6DF9969BC73D}"/>
    <cellStyle name="Calculation 11 2 3" xfId="50467" xr:uid="{1E0C5A55-123E-417B-A704-1E00F4464138}"/>
    <cellStyle name="Calculation 11 3" xfId="52069" xr:uid="{71248CE5-C526-4F92-9C16-2F1F9CD9FFBF}"/>
    <cellStyle name="Calculation 11 3 2" xfId="58850" xr:uid="{195EB807-D1DE-4A7E-999F-6FDDD1C00F0A}"/>
    <cellStyle name="Calculation 11 4" xfId="51082" xr:uid="{DBFA3E55-B8F4-4084-AD03-07BAC7C9F650}"/>
    <cellStyle name="Calculation 11 4 2" xfId="57864" xr:uid="{92C29CD2-F44D-44D1-A885-F49003386F8C}"/>
    <cellStyle name="Calculation 11 5" xfId="48584" xr:uid="{9EB8491C-2DD0-4625-A8D9-0358DEB58CA7}"/>
    <cellStyle name="Calculation 11 5 2" xfId="55373" xr:uid="{751FE789-76A8-4979-8A8C-78F211058D6F}"/>
    <cellStyle name="Calculation 11 6" xfId="53659" xr:uid="{6DF01600-3E82-4553-BB82-FBDC9C3D72E3}"/>
    <cellStyle name="Calculation 11 7" xfId="46970" xr:uid="{99CA3DFB-BE13-4679-AEC5-EE8E6410357C}"/>
    <cellStyle name="Calculation 12" xfId="43063" xr:uid="{6E02378C-BE4A-42FD-9DE4-C9DCAFAFEE5E}"/>
    <cellStyle name="Calculation 12 2" xfId="53976" xr:uid="{D7FD73EE-44FF-404E-9B7D-DF330995CAAC}"/>
    <cellStyle name="Calculation 12 3" xfId="47295" xr:uid="{D946E3B3-2FF9-4255-95C0-C170BDB7C266}"/>
    <cellStyle name="Calculation 13" xfId="73" xr:uid="{CBA8CB6F-E548-4955-8189-25CB83279DAB}"/>
    <cellStyle name="Calculation 13 2" xfId="55679" xr:uid="{891860F8-702A-466C-8179-A6C8409BF4C7}"/>
    <cellStyle name="Calculation 13 3" xfId="48898" xr:uid="{44E5A3C9-94D7-4303-B48D-F790B935DCBF}"/>
    <cellStyle name="Calculation 14" xfId="44126" xr:uid="{F0A1D2BA-33F9-4D27-9DFC-33705C9FAFAF}"/>
    <cellStyle name="Calculation 14 2" xfId="45841" xr:uid="{44C07DA5-792D-4D4F-9833-348ABC26FFE5}"/>
    <cellStyle name="Calculation 15" xfId="45453" xr:uid="{C0121D49-158F-4B2E-8E1B-55FD17171999}"/>
    <cellStyle name="Calculation 16" xfId="29" xr:uid="{09BBCF97-D48D-44D1-837E-A3553C2F8186}"/>
    <cellStyle name="Calculation 2" xfId="98" xr:uid="{16306BA1-449C-4649-AD1D-C4995825A39C}"/>
    <cellStyle name="Calculation 2 10" xfId="897" xr:uid="{4E2D2665-2895-4BDC-97A9-7AACFB187412}"/>
    <cellStyle name="Calculation 2 10 2" xfId="5266" xr:uid="{5A8C1523-80BA-446E-81D6-EFC74CA869B0}"/>
    <cellStyle name="Calculation 2 10 2 2" xfId="7852" xr:uid="{C6C92D6E-FCD1-49DF-B230-753AEDE45A7C}"/>
    <cellStyle name="Calculation 2 10 2 2 2" xfId="16841" xr:uid="{67D06F9B-932B-47FE-AD65-A75EB34B1363}"/>
    <cellStyle name="Calculation 2 10 2 2 2 2" xfId="29137" xr:uid="{2A40177F-4445-4B28-BCE0-8642956D3959}"/>
    <cellStyle name="Calculation 2 10 2 2 2 3" xfId="56484" xr:uid="{7E5ECA01-EC5C-4DA4-A2AB-8FE91F8AEEF4}"/>
    <cellStyle name="Calculation 2 10 2 2 3" xfId="28035" xr:uid="{B1D88479-5811-447D-9C9D-0ABAC758FDBB}"/>
    <cellStyle name="Calculation 2 10 2 2 4" xfId="49702" xr:uid="{B6859BBE-287E-414C-A132-74C21CA91C76}"/>
    <cellStyle name="Calculation 2 10 2 3" xfId="10489" xr:uid="{ED7D2400-2AEB-4183-A842-290BEBAD9270}"/>
    <cellStyle name="Calculation 2 10 2 3 2" xfId="19478" xr:uid="{713D6F70-20EE-42DF-971D-58CA5D29CD24}"/>
    <cellStyle name="Calculation 2 10 2 3 2 2" xfId="27608" xr:uid="{905247A8-0A6E-482E-8B18-D34FD7D11457}"/>
    <cellStyle name="Calculation 2 10 2 3 2 3" xfId="57836" xr:uid="{73A5480A-88CC-4147-9ECA-7A2AD01EE9EC}"/>
    <cellStyle name="Calculation 2 10 2 3 3" xfId="26521" xr:uid="{10BC4DAE-AEF4-4B35-987E-D8285A59D66A}"/>
    <cellStyle name="Calculation 2 10 2 3 4" xfId="51054" xr:uid="{D306088A-325D-463A-AC75-2F784DCF1EAB}"/>
    <cellStyle name="Calculation 2 10 2 4" xfId="14255" xr:uid="{13EC0AAC-B71F-4162-9C32-757463241C0C}"/>
    <cellStyle name="Calculation 2 10 2 4 2" xfId="40343" xr:uid="{08337513-EC1A-4907-81A5-214B1E7B5264}"/>
    <cellStyle name="Calculation 2 10 2 4 2 2" xfId="54623" xr:uid="{2B34FA35-972E-4862-9342-B3EEB8F6ED2F}"/>
    <cellStyle name="Calculation 2 10 2 4 3" xfId="47819" xr:uid="{7A776367-6819-4EFE-B3B0-79CBA7838F83}"/>
    <cellStyle name="Calculation 2 10 2 5" xfId="30174" xr:uid="{6FE79D4A-69B2-49B8-9D51-CED10605C35B}"/>
    <cellStyle name="Calculation 2 10 2 5 2" xfId="53008" xr:uid="{76EAC804-D837-4407-B2EA-ECE0D707CCDD}"/>
    <cellStyle name="Calculation 2 10 2 6" xfId="46205" xr:uid="{1EBDAFAA-A9EC-460C-8865-1D31B1B65609}"/>
    <cellStyle name="Calculation 2 10 3" xfId="3334" xr:uid="{EE9241F4-C049-427C-8DD9-2B5F0AA301A7}"/>
    <cellStyle name="Calculation 2 10 3 2" xfId="22389" xr:uid="{3A981555-7CFC-469B-B3D8-839F323BBDBF}"/>
    <cellStyle name="Calculation 2 10 3 2 2" xfId="56886" xr:uid="{F816CBC9-2CF2-4AC9-914D-52C3C478F753}"/>
    <cellStyle name="Calculation 2 10 3 2 3" xfId="50104" xr:uid="{5F8FB6ED-7050-4DBD-B8EC-5FAB8F574F5F}"/>
    <cellStyle name="Calculation 2 10 3 3" xfId="49781" xr:uid="{2AB2DB9D-3A1C-484F-8001-31D513E211F7}"/>
    <cellStyle name="Calculation 2 10 3 3 2" xfId="56563" xr:uid="{6CD52389-A0E4-4BC7-BE60-6A6D0387E24C}"/>
    <cellStyle name="Calculation 2 10 3 4" xfId="48221" xr:uid="{921BE895-9999-4EE5-810F-284EB0243890}"/>
    <cellStyle name="Calculation 2 10 3 4 2" xfId="55013" xr:uid="{2DC8C582-9AD7-42D8-AEDE-471C336FA3D8}"/>
    <cellStyle name="Calculation 2 10 3 5" xfId="53313" xr:uid="{24756168-5699-41C4-BF82-6A25332B1F85}"/>
    <cellStyle name="Calculation 2 10 3 6" xfId="46607" xr:uid="{966EE525-C0D3-4F6E-A2F5-EF90D6D9F2C1}"/>
    <cellStyle name="Calculation 2 10 4" xfId="37144" xr:uid="{A0230ED1-222D-418A-AC68-58784D02B5E2}"/>
    <cellStyle name="Calculation 2 10 4 2" xfId="56012" xr:uid="{15D78034-B6B3-44FF-90EE-F3355C0AC1FC}"/>
    <cellStyle name="Calculation 2 10 4 3" xfId="49230" xr:uid="{8FF046CC-0CE4-46B7-A31C-F635633BF509}"/>
    <cellStyle name="Calculation 2 10 5" xfId="44463" xr:uid="{E1EC6E90-6614-45C3-937D-226CD7DFE490}"/>
    <cellStyle name="Calculation 2 10 5 2" xfId="57763" xr:uid="{D4CE0887-A5F5-426C-B2A2-55D0EA140C6E}"/>
    <cellStyle name="Calculation 2 10 5 3" xfId="50981" xr:uid="{BA727B03-90DB-4D49-851F-889FF1D8B9C8}"/>
    <cellStyle name="Calculation 2 10 6" xfId="45697" xr:uid="{B6FBA41B-3FA5-48A6-B300-0BE66EBA9F9D}"/>
    <cellStyle name="Calculation 2 10 6 2" xfId="54175" xr:uid="{6C86A3B6-C601-4484-AC90-605F37D55730}"/>
    <cellStyle name="Calculation 2 10 7" xfId="52745" xr:uid="{BA7D6180-925A-4D34-B3FF-62D7CE92D31F}"/>
    <cellStyle name="Calculation 2 11" xfId="1241" xr:uid="{C84E2045-7FAB-4284-92FC-289CB1702FE3}"/>
    <cellStyle name="Calculation 2 11 2" xfId="5586" xr:uid="{7621B543-E2C2-43CF-830E-118F2DAA06D6}"/>
    <cellStyle name="Calculation 2 11 2 2" xfId="8172" xr:uid="{4633295A-7F6F-435B-B577-ABAD8EDC8C16}"/>
    <cellStyle name="Calculation 2 11 2 2 2" xfId="17161" xr:uid="{FDFC3C15-C360-4C1B-9CFF-8F9B00F2FEC8}"/>
    <cellStyle name="Calculation 2 11 2 2 2 2" xfId="26554" xr:uid="{4C082D9F-CC73-4E2E-AABC-1481AC462D78}"/>
    <cellStyle name="Calculation 2 11 2 2 2 3" xfId="56531" xr:uid="{30D06BBB-CC74-4178-9337-88E191150728}"/>
    <cellStyle name="Calculation 2 11 2 2 3" xfId="23693" xr:uid="{6F8DB337-C8A8-424F-88F4-2A98DBA52347}"/>
    <cellStyle name="Calculation 2 11 2 2 4" xfId="49749" xr:uid="{4E1B4FCA-489E-4AC7-A10F-3C492C2849D1}"/>
    <cellStyle name="Calculation 2 11 2 3" xfId="10809" xr:uid="{1E7D01EF-335A-47F8-B622-4E651F91B7D0}"/>
    <cellStyle name="Calculation 2 11 2 3 2" xfId="19798" xr:uid="{3741B1A0-28E7-4B3E-B55F-0075DA4B964A}"/>
    <cellStyle name="Calculation 2 11 2 3 2 2" xfId="36637" xr:uid="{6127C6B5-3725-44AE-87D3-0EBD65D06032}"/>
    <cellStyle name="Calculation 2 11 2 3 2 3" xfId="58495" xr:uid="{022B872B-4EAC-4587-932F-2BEA2CEC2FBF}"/>
    <cellStyle name="Calculation 2 11 2 3 3" xfId="35741" xr:uid="{46537A20-14CD-4462-80F1-A9A4CB6BA03D}"/>
    <cellStyle name="Calculation 2 11 2 3 4" xfId="51714" xr:uid="{02991986-1D32-40CC-8EDB-816EB8E3966D}"/>
    <cellStyle name="Calculation 2 11 2 4" xfId="14575" xr:uid="{82D49426-9518-4C19-9622-74B98F37050A}"/>
    <cellStyle name="Calculation 2 11 2 4 2" xfId="31362" xr:uid="{7DA2C2DB-BCF7-4925-A239-B15E5A993457}"/>
    <cellStyle name="Calculation 2 11 2 4 2 2" xfId="54667" xr:uid="{3ACD2C73-4F71-4F49-8684-F3CC9BD6BD0C}"/>
    <cellStyle name="Calculation 2 11 2 4 3" xfId="47866" xr:uid="{F1E2BEBA-A7F3-4C33-9773-65D6C1AD8280}"/>
    <cellStyle name="Calculation 2 11 2 5" xfId="26289" xr:uid="{7E965A10-662D-4279-BD0A-5A4D963D2F1A}"/>
    <cellStyle name="Calculation 2 11 2 5 2" xfId="53032" xr:uid="{A03751F1-FCF3-4A4E-9D3E-AC1E75A2EF1B}"/>
    <cellStyle name="Calculation 2 11 2 6" xfId="46252" xr:uid="{FF543BE8-7336-4D35-83D7-732B9ED88491}"/>
    <cellStyle name="Calculation 2 11 3" xfId="3678" xr:uid="{266B2750-AE60-4489-8642-83A50EB8CF79}"/>
    <cellStyle name="Calculation 2 11 3 2" xfId="34422" xr:uid="{F285E108-2A66-49D4-9976-361568CD72A5}"/>
    <cellStyle name="Calculation 2 11 3 2 2" xfId="56930" xr:uid="{5363FE77-2864-46B2-8554-8D80FAF0F90E}"/>
    <cellStyle name="Calculation 2 11 3 2 3" xfId="50148" xr:uid="{DC8BEE07-6677-44B9-9B7D-E67253FB1EEA}"/>
    <cellStyle name="Calculation 2 11 3 3" xfId="50850" xr:uid="{2D9D8947-F516-4017-A083-2B416A5F21CE}"/>
    <cellStyle name="Calculation 2 11 3 3 2" xfId="57632" xr:uid="{953AC710-D938-4C4C-8091-C76A67A18DAF}"/>
    <cellStyle name="Calculation 2 11 3 4" xfId="48265" xr:uid="{470549C1-99F7-4398-93A8-CACE01328E66}"/>
    <cellStyle name="Calculation 2 11 3 4 2" xfId="55057" xr:uid="{C5D087A8-A660-4E32-8C9A-5A869EFF3220}"/>
    <cellStyle name="Calculation 2 11 3 5" xfId="53357" xr:uid="{F95C7D1B-5B5B-4524-A1CA-B6B49504D3EF}"/>
    <cellStyle name="Calculation 2 11 3 6" xfId="46651" xr:uid="{BA3A8546-8DCC-4C11-8FDE-070067D40B16}"/>
    <cellStyle name="Calculation 2 11 4" xfId="43619" xr:uid="{4C0347A1-36E6-4F5C-97DD-241F0A5DE953}"/>
    <cellStyle name="Calculation 2 11 4 2" xfId="56059" xr:uid="{E96C372F-7C92-46CF-8B1D-E3940CC84075}"/>
    <cellStyle name="Calculation 2 11 4 3" xfId="49277" xr:uid="{014EE5CE-19D6-4A7E-A190-0B2429F94ED2}"/>
    <cellStyle name="Calculation 2 11 5" xfId="44479" xr:uid="{F0C29AE7-B09B-4A4D-B14D-E187F0515008}"/>
    <cellStyle name="Calculation 2 11 5 2" xfId="57778" xr:uid="{606D9C63-7B7C-4574-A2A3-82E3D95F3FAB}"/>
    <cellStyle name="Calculation 2 11 5 3" xfId="50996" xr:uid="{65DAB26C-CCAE-434D-8530-73757CDB1AD6}"/>
    <cellStyle name="Calculation 2 11 6" xfId="45744" xr:uid="{D8C2EC6D-7E03-46A6-BBE5-E378A5D6E50A}"/>
    <cellStyle name="Calculation 2 11 6 2" xfId="54219" xr:uid="{4C7548D8-E25B-43D0-8412-CD9943B5EC84}"/>
    <cellStyle name="Calculation 2 11 7" xfId="52769" xr:uid="{4ADFFAFF-8E25-4A1D-9BB9-0131BD63A4BC}"/>
    <cellStyle name="Calculation 2 12" xfId="1792" xr:uid="{297798F3-7BE8-403E-8BDA-0FA48EB2338A}"/>
    <cellStyle name="Calculation 2 12 2" xfId="6109" xr:uid="{C4C7B5F8-3BA9-43C2-9610-BDF55057D04B}"/>
    <cellStyle name="Calculation 2 12 2 2" xfId="8695" xr:uid="{8C6689BC-5C83-4A44-8A88-EEA9D311DE68}"/>
    <cellStyle name="Calculation 2 12 2 2 2" xfId="17684" xr:uid="{9C913E67-4A3E-4225-A8CD-7D287835667A}"/>
    <cellStyle name="Calculation 2 12 2 2 2 2" xfId="32469" xr:uid="{4C4E2554-4F0D-46EB-BAF2-25647067A0F1}"/>
    <cellStyle name="Calculation 2 12 2 2 2 3" xfId="56572" xr:uid="{9857DC3E-0B25-4EB4-BF76-65FA30D16BBB}"/>
    <cellStyle name="Calculation 2 12 2 2 3" xfId="26246" xr:uid="{FDC2D3B5-06EF-4C53-8920-2FD8F5A8196A}"/>
    <cellStyle name="Calculation 2 12 2 2 4" xfId="49790" xr:uid="{6C12816C-D46D-4559-AAF2-7AB72B5033D5}"/>
    <cellStyle name="Calculation 2 12 2 3" xfId="11332" xr:uid="{D8A475D2-6CA3-4C49-8526-F9CAB6E465F8}"/>
    <cellStyle name="Calculation 2 12 2 3 2" xfId="20321" xr:uid="{7823A794-97DB-4841-BC3F-E987F67803A9}"/>
    <cellStyle name="Calculation 2 12 2 3 2 2" xfId="36936" xr:uid="{8ED67A17-02BE-49C8-9107-130A2E9D5DFF}"/>
    <cellStyle name="Calculation 2 12 2 3 2 3" xfId="58211" xr:uid="{B0F7C2C6-7493-4322-ADD4-7E34C2852CC9}"/>
    <cellStyle name="Calculation 2 12 2 3 3" xfId="39995" xr:uid="{7F2A6594-8948-4F85-B68F-C462CD7825AA}"/>
    <cellStyle name="Calculation 2 12 2 3 4" xfId="51429" xr:uid="{341655A5-ED97-46DF-8156-A82F4C0E4A4C}"/>
    <cellStyle name="Calculation 2 12 2 4" xfId="15098" xr:uid="{10DE40B9-52D9-4A56-8EED-6325C59408BD}"/>
    <cellStyle name="Calculation 2 12 2 4 2" xfId="37582" xr:uid="{C1E9577A-6A25-458E-84AD-8EA645BC2A29}"/>
    <cellStyle name="Calculation 2 12 2 4 2 2" xfId="54705" xr:uid="{BA7EDD2A-EBC9-4698-8F24-96CAC6848DC6}"/>
    <cellStyle name="Calculation 2 12 2 4 3" xfId="47907" xr:uid="{81F585DF-EC15-4979-9751-98619F62E857}"/>
    <cellStyle name="Calculation 2 12 2 5" xfId="42592" xr:uid="{F66CD2EA-45BC-49FE-9D3E-7C70DB503FEE}"/>
    <cellStyle name="Calculation 2 12 2 5 2" xfId="53055" xr:uid="{53A09F7D-F0EF-4051-8A4C-6E0119429474}"/>
    <cellStyle name="Calculation 2 12 2 6" xfId="46293" xr:uid="{D309EF72-42D2-478E-876F-12B7E356D4ED}"/>
    <cellStyle name="Calculation 2 12 3" xfId="4229" xr:uid="{E5BAEEA0-7758-47A1-AFFF-2A68F2749DFD}"/>
    <cellStyle name="Calculation 2 12 3 2" xfId="39276" xr:uid="{98325A6C-A723-4797-94AB-BD522CE4EB2A}"/>
    <cellStyle name="Calculation 2 12 3 2 2" xfId="56968" xr:uid="{1608181F-7FCC-42E0-876A-E576499B5ACC}"/>
    <cellStyle name="Calculation 2 12 3 2 3" xfId="50186" xr:uid="{EEC75C05-502C-4C5C-B8F6-EA5A3B400782}"/>
    <cellStyle name="Calculation 2 12 3 3" xfId="52301" xr:uid="{EE72D174-0F14-4BC5-9C38-7997F99844F3}"/>
    <cellStyle name="Calculation 2 12 3 3 2" xfId="59082" xr:uid="{88061605-40BF-4685-8A72-51855E1191F8}"/>
    <cellStyle name="Calculation 2 12 3 4" xfId="48303" xr:uid="{E7A5F986-3785-4267-9E5A-2C0BA646E44F}"/>
    <cellStyle name="Calculation 2 12 3 4 2" xfId="55095" xr:uid="{B5B5C626-4F95-427C-B5AA-EF1CC76E0546}"/>
    <cellStyle name="Calculation 2 12 3 5" xfId="53395" xr:uid="{50EA15BD-53FE-48B3-9693-D728946F4B08}"/>
    <cellStyle name="Calculation 2 12 3 6" xfId="46689" xr:uid="{B161367B-52ED-4067-A1C2-31000632E2D7}"/>
    <cellStyle name="Calculation 2 12 4" xfId="34011" xr:uid="{B943C24A-5D6A-4ADA-AD55-2BC9C1A2E016}"/>
    <cellStyle name="Calculation 2 12 4 2" xfId="56100" xr:uid="{01A909AB-A6AB-4CAB-92AC-666D7D92582F}"/>
    <cellStyle name="Calculation 2 12 4 3" xfId="49318" xr:uid="{EE4CB576-FDB2-4DB4-8D39-E315FCB6ECF9}"/>
    <cellStyle name="Calculation 2 12 5" xfId="44566" xr:uid="{729DED4B-8946-4798-AB31-32E82A84F17E}"/>
    <cellStyle name="Calculation 2 12 5 2" xfId="58514" xr:uid="{C9305BF2-1984-40FC-841B-EA427656E600}"/>
    <cellStyle name="Calculation 2 12 5 3" xfId="51733" xr:uid="{3EBD73E1-2A8F-41C2-8167-E07D26119477}"/>
    <cellStyle name="Calculation 2 12 6" xfId="45785" xr:uid="{78140651-4FB3-46FD-A719-6F0E8E1A3545}"/>
    <cellStyle name="Calculation 2 12 6 2" xfId="54257" xr:uid="{F5AF4374-697E-45E6-AC5E-D482187EB1BA}"/>
    <cellStyle name="Calculation 2 12 7" xfId="52792" xr:uid="{23D9B45C-861D-4884-BECC-C11532192CC6}"/>
    <cellStyle name="Calculation 2 13" xfId="1928" xr:uid="{DFE91C75-29A0-41CC-915F-BA589176937F}"/>
    <cellStyle name="Calculation 2 13 2" xfId="6243" xr:uid="{12D8C438-241A-46D6-8EA6-B49EF6C0E645}"/>
    <cellStyle name="Calculation 2 13 2 2" xfId="8829" xr:uid="{DA78B825-962E-4D47-9401-58A2A4C0BA30}"/>
    <cellStyle name="Calculation 2 13 2 2 2" xfId="17818" xr:uid="{AB05EFB4-8141-4392-AD96-A413B4FBAC9C}"/>
    <cellStyle name="Calculation 2 13 2 2 2 2" xfId="39784" xr:uid="{B9DE0704-611A-4946-9C5B-3E9CB4D598EE}"/>
    <cellStyle name="Calculation 2 13 2 2 2 3" xfId="56611" xr:uid="{96093E4C-8205-4B96-A558-0799D23E64F9}"/>
    <cellStyle name="Calculation 2 13 2 2 3" xfId="38977" xr:uid="{ADFAD4E7-1131-40BD-AA5A-E53BC5A3C903}"/>
    <cellStyle name="Calculation 2 13 2 2 4" xfId="49829" xr:uid="{EFAFEA01-630A-4910-826B-B8DAF84ED039}"/>
    <cellStyle name="Calculation 2 13 2 3" xfId="11466" xr:uid="{B8DA26C9-767A-4117-A5CC-6FAA2FCA0948}"/>
    <cellStyle name="Calculation 2 13 2 3 2" xfId="20455" xr:uid="{A8AE61BC-D0DE-4F79-8ACA-64EF83E2254B}"/>
    <cellStyle name="Calculation 2 13 2 3 2 2" xfId="25581" xr:uid="{23072B34-1EB2-4C3B-96E8-189B9B521424}"/>
    <cellStyle name="Calculation 2 13 2 3 2 3" xfId="58648" xr:uid="{C29E1E81-D5A6-4B1F-9221-E0F581D11957}"/>
    <cellStyle name="Calculation 2 13 2 3 3" xfId="40069" xr:uid="{11E6605B-3A04-457F-868B-31ADFD0EF209}"/>
    <cellStyle name="Calculation 2 13 2 3 4" xfId="51867" xr:uid="{CA96122D-6474-4B36-9264-D48E88F9E99B}"/>
    <cellStyle name="Calculation 2 13 2 4" xfId="15232" xr:uid="{FFA1FA14-8225-4391-8AA6-65DBECE3EFF1}"/>
    <cellStyle name="Calculation 2 13 2 4 2" xfId="23949" xr:uid="{69C9A89D-D913-42D8-8011-BDDE49A65D2D}"/>
    <cellStyle name="Calculation 2 13 2 4 2 2" xfId="54744" xr:uid="{996856B6-2CCD-4B08-AD56-2C4F83971E13}"/>
    <cellStyle name="Calculation 2 13 2 4 3" xfId="47946" xr:uid="{803B46E8-A7EC-4974-B4AE-37ED885C8F71}"/>
    <cellStyle name="Calculation 2 13 2 5" xfId="23562" xr:uid="{C75F9702-8481-42FE-B4B8-30E8535931E6}"/>
    <cellStyle name="Calculation 2 13 2 5 2" xfId="53077" xr:uid="{05E31B31-C862-437C-A158-1108C7FE31BA}"/>
    <cellStyle name="Calculation 2 13 2 6" xfId="46332" xr:uid="{65C7CD8E-A18D-4B4F-B0E5-216D2081C0C8}"/>
    <cellStyle name="Calculation 2 13 3" xfId="4365" xr:uid="{6FEB9462-942D-42DA-B1BC-2CC3DBEDB5F3}"/>
    <cellStyle name="Calculation 2 13 3 2" xfId="28973" xr:uid="{2A8C14A1-4198-4247-8A0D-1AB734654C47}"/>
    <cellStyle name="Calculation 2 13 3 2 2" xfId="57007" xr:uid="{4A9D629B-0F84-4C3A-92EB-12CE3A4032FA}"/>
    <cellStyle name="Calculation 2 13 3 2 3" xfId="50225" xr:uid="{2ED37179-8B80-4CE5-ADF5-898825B64D6C}"/>
    <cellStyle name="Calculation 2 13 3 3" xfId="50894" xr:uid="{6265F76E-D4A8-484B-9F95-E0D9272F7BED}"/>
    <cellStyle name="Calculation 2 13 3 3 2" xfId="57676" xr:uid="{A5A14555-5ADD-4C54-8FCC-2183FD79AB37}"/>
    <cellStyle name="Calculation 2 13 3 4" xfId="48342" xr:uid="{38E833B1-8A5B-45FE-8520-A11CA132932C}"/>
    <cellStyle name="Calculation 2 13 3 4 2" xfId="55134" xr:uid="{216DF60A-FC61-454F-BC23-8B12CB2B1C0C}"/>
    <cellStyle name="Calculation 2 13 3 5" xfId="53432" xr:uid="{AE284C44-442D-4F16-B542-209D1242CAF4}"/>
    <cellStyle name="Calculation 2 13 3 6" xfId="46728" xr:uid="{D96C2972-0D63-4E21-B74D-F9F8B8E2264C}"/>
    <cellStyle name="Calculation 2 13 4" xfId="23788" xr:uid="{9991862F-F723-4BF0-A245-925966878B46}"/>
    <cellStyle name="Calculation 2 13 4 2" xfId="56139" xr:uid="{A262D717-8747-40CC-8703-6D213E951A33}"/>
    <cellStyle name="Calculation 2 13 4 3" xfId="49357" xr:uid="{8E7E76D4-D08D-483A-B05C-ADAF3733CD47}"/>
    <cellStyle name="Calculation 2 13 5" xfId="44515" xr:uid="{1AAC049F-0FDC-4870-B742-DD3300B9BA32}"/>
    <cellStyle name="Calculation 2 13 5 2" xfId="57639" xr:uid="{257175A6-8C1B-422B-9084-407EF9D18B52}"/>
    <cellStyle name="Calculation 2 13 5 3" xfId="50857" xr:uid="{306DBE4B-41F7-4C8F-B3B6-42F657A0850C}"/>
    <cellStyle name="Calculation 2 13 6" xfId="47477" xr:uid="{2E5F2074-9672-4474-8FAB-E323976E0A1A}"/>
    <cellStyle name="Calculation 2 13 6 2" xfId="54296" xr:uid="{E53462D5-52CB-407A-8CA8-ACC7956689BE}"/>
    <cellStyle name="Calculation 2 13 7" xfId="52810" xr:uid="{0BB6A5FF-95E2-473C-9430-E22F4A5026FC}"/>
    <cellStyle name="Calculation 2 13 8" xfId="45869" xr:uid="{4013A938-1F0B-448E-96DD-45D2EDD0740F}"/>
    <cellStyle name="Calculation 2 14" xfId="2617" xr:uid="{DDA5ED61-2011-47EB-91FA-76D67B5D1E6B}"/>
    <cellStyle name="Calculation 2 14 2" xfId="6858" xr:uid="{D8F150C5-E002-445B-AA19-C67CBBD3042F}"/>
    <cellStyle name="Calculation 2 14 2 2" xfId="15847" xr:uid="{1D77CF7E-A5E3-4FA5-B837-0A3CC3F44DAF}"/>
    <cellStyle name="Calculation 2 14 2 2 2" xfId="29805" xr:uid="{BE91D771-ECE8-4770-B4F1-F2BFCFA16F9E}"/>
    <cellStyle name="Calculation 2 14 2 2 2 2" xfId="56650" xr:uid="{42717389-BC14-4357-92EB-3C02D948AA14}"/>
    <cellStyle name="Calculation 2 14 2 2 3" xfId="49868" xr:uid="{6924047A-944C-4909-BA06-FCBA5CBEDFE3}"/>
    <cellStyle name="Calculation 2 14 2 3" xfId="37364" xr:uid="{3EFBA1A4-5F54-4782-9C85-920AD302D8B8}"/>
    <cellStyle name="Calculation 2 14 2 3 2" xfId="58781" xr:uid="{C83E8A7D-00F7-4496-824F-6E8F2417B880}"/>
    <cellStyle name="Calculation 2 14 2 3 3" xfId="52000" xr:uid="{198F8604-F6AD-42A9-A9F2-1BFBC7B3A65A}"/>
    <cellStyle name="Calculation 2 14 2 4" xfId="47985" xr:uid="{D745FCF8-2CB2-4829-B325-4E7CF09AF1CD}"/>
    <cellStyle name="Calculation 2 14 2 4 2" xfId="54780" xr:uid="{4A4A1A4B-D95E-4C02-8A58-0D5AA4EE120C}"/>
    <cellStyle name="Calculation 2 14 2 5" xfId="53098" xr:uid="{3251BDDC-A960-4153-8340-FF0C370CCCAD}"/>
    <cellStyle name="Calculation 2 14 2 6" xfId="46371" xr:uid="{8A241AC7-AA47-496C-A868-31A68BCF9B33}"/>
    <cellStyle name="Calculation 2 14 3" xfId="9428" xr:uid="{831727E7-3186-435F-AF85-9B29F32C0C99}"/>
    <cellStyle name="Calculation 2 14 3 2" xfId="18417" xr:uid="{B0F68928-0A7F-46A8-BF59-15FCED6EE38C}"/>
    <cellStyle name="Calculation 2 14 3 2 2" xfId="31625" xr:uid="{DA46DCA5-24B6-4756-8892-B2CFC6249908}"/>
    <cellStyle name="Calculation 2 14 3 2 2 2" xfId="57043" xr:uid="{97B80284-0F18-49DA-80E9-7D1B0A2FDBCD}"/>
    <cellStyle name="Calculation 2 14 3 2 3" xfId="50261" xr:uid="{43A87477-E44F-4E29-9638-FFEA530265A4}"/>
    <cellStyle name="Calculation 2 14 3 3" xfId="25481" xr:uid="{8FE138F1-C229-419D-A00E-2684D63A94D3}"/>
    <cellStyle name="Calculation 2 14 3 3 2" xfId="58054" xr:uid="{683CD8F2-56AD-45B6-9F61-679EEBD88CEC}"/>
    <cellStyle name="Calculation 2 14 3 3 3" xfId="51272" xr:uid="{2961F77A-E951-4D24-8F62-2F4FA412736F}"/>
    <cellStyle name="Calculation 2 14 3 4" xfId="48378" xr:uid="{71FA8821-4E7B-424B-BBFC-132FC3EA43E9}"/>
    <cellStyle name="Calculation 2 14 3 4 2" xfId="55170" xr:uid="{97CEE2C3-3C9B-473E-9D70-88C7FB233377}"/>
    <cellStyle name="Calculation 2 14 3 5" xfId="53465" xr:uid="{EAECC7B0-61FD-4A4A-AE79-5A4F78A1ADFD}"/>
    <cellStyle name="Calculation 2 14 3 6" xfId="46764" xr:uid="{E334120B-1368-4B1D-8A99-EEA19C64CAE5}"/>
    <cellStyle name="Calculation 2 14 4" xfId="13471" xr:uid="{E55196E7-BDA3-4692-96C4-D8FB08395344}"/>
    <cellStyle name="Calculation 2 14 4 2" xfId="27005" xr:uid="{E023B507-A6D3-4AAA-8446-4D7D6C46245E}"/>
    <cellStyle name="Calculation 2 14 4 2 2" xfId="56178" xr:uid="{13FC28AF-556B-4734-AEDA-A34F20094BAC}"/>
    <cellStyle name="Calculation 2 14 4 3" xfId="49396" xr:uid="{1CEE57FF-65D3-4FF1-8D78-2806F3E53A60}"/>
    <cellStyle name="Calculation 2 14 5" xfId="31871" xr:uid="{42AE61CD-C259-4567-A625-635C52B7559F}"/>
    <cellStyle name="Calculation 2 14 5 2" xfId="57572" xr:uid="{B3A76167-EFCE-4FED-9AC0-6F0C85F9C90E}"/>
    <cellStyle name="Calculation 2 14 5 3" xfId="50790" xr:uid="{091CF783-230F-4FF6-AC74-9218A2E75FBF}"/>
    <cellStyle name="Calculation 2 14 6" xfId="44604" xr:uid="{683A2418-4143-4AC2-856B-CB0A0B740601}"/>
    <cellStyle name="Calculation 2 14 6 2" xfId="54332" xr:uid="{45484515-68C8-452A-B007-4EB6EFEE102D}"/>
    <cellStyle name="Calculation 2 14 6 3" xfId="47516" xr:uid="{62D6C231-2170-4624-AB2B-3BADC9A4C279}"/>
    <cellStyle name="Calculation 2 14 7" xfId="52831" xr:uid="{C1190D8A-CB1C-4733-8732-1D9E42343217}"/>
    <cellStyle name="Calculation 2 14 8" xfId="45905" xr:uid="{C18B82D6-481F-4C93-8EF7-00C5E88E4690}"/>
    <cellStyle name="Calculation 2 15" xfId="6505" xr:uid="{13D79173-7C64-4E41-B739-7F755A649CE8}"/>
    <cellStyle name="Calculation 2 15 2" xfId="11728" xr:uid="{9D7F83F1-1266-4B92-ADE4-1648CBA35DD7}"/>
    <cellStyle name="Calculation 2 15 2 2" xfId="20717" xr:uid="{4C2908D9-6514-4872-A290-4BD729A55598}"/>
    <cellStyle name="Calculation 2 15 2 2 2" xfId="28783" xr:uid="{77486B1C-3B34-4087-B999-8C21C5F8E8FF}"/>
    <cellStyle name="Calculation 2 15 2 2 3" xfId="56283" xr:uid="{89CC0D75-D58F-43D4-A0EE-C0E1401B19AC}"/>
    <cellStyle name="Calculation 2 15 2 3" xfId="39934" xr:uid="{DF42E91D-76E4-436D-8FA7-CFA591CC1D85}"/>
    <cellStyle name="Calculation 2 15 2 4" xfId="49501" xr:uid="{90631911-2AAF-4BCF-9DDA-A5E1D3DD8818}"/>
    <cellStyle name="Calculation 2 15 3" xfId="15494" xr:uid="{B945A40A-DD09-44D3-ABC1-DAB9D9EF67BD}"/>
    <cellStyle name="Calculation 2 15 3 2" xfId="32939" xr:uid="{D871E441-7609-48E8-98C1-D643B5498D98}"/>
    <cellStyle name="Calculation 2 15 3 2 2" xfId="57851" xr:uid="{8DC6FB1C-532D-4D37-979F-E8BF585BA1B9}"/>
    <cellStyle name="Calculation 2 15 3 3" xfId="51069" xr:uid="{F4B5BAC2-DE2D-4287-88DB-A5D4179ADAF9}"/>
    <cellStyle name="Calculation 2 15 4" xfId="30123" xr:uid="{F870CC1D-E977-4891-AF3E-E8F02571BB6D}"/>
    <cellStyle name="Calculation 2 15 4 2" xfId="54429" xr:uid="{36B305C2-B657-484A-9DFC-6610E185DE04}"/>
    <cellStyle name="Calculation 2 15 4 3" xfId="47618" xr:uid="{DF2AE70E-A45A-40B4-8776-64DA0291A2AD}"/>
    <cellStyle name="Calculation 2 15 5" xfId="44680" xr:uid="{808232A9-3AF2-4E9A-9E59-4BB0D2A7C2BA}"/>
    <cellStyle name="Calculation 2 15 5 2" xfId="52893" xr:uid="{C196B218-4DD1-4CAA-BCBD-C2825AFC20F4}"/>
    <cellStyle name="Calculation 2 15 6" xfId="46010" xr:uid="{AE5B1C39-44DC-4949-B158-1BBE5E89A012}"/>
    <cellStyle name="Calculation 2 16" xfId="9091" xr:uid="{414BA5AD-368C-4DC2-B5E7-FBC83BA888A3}"/>
    <cellStyle name="Calculation 2 16 2" xfId="18080" xr:uid="{F017C932-4064-4037-8889-9FD14080225B}"/>
    <cellStyle name="Calculation 2 16 2 2" xfId="32504" xr:uid="{987EB614-E1E6-4DFB-8B2C-B0F8F50C0F96}"/>
    <cellStyle name="Calculation 2 16 2 2 2" xfId="56695" xr:uid="{2EB9CB9E-C830-424F-9302-F4BFC9D2E20B}"/>
    <cellStyle name="Calculation 2 16 2 3" xfId="49913" xr:uid="{826B7D8C-4987-4F9D-8B39-C4C160616AA9}"/>
    <cellStyle name="Calculation 2 16 3" xfId="23136" xr:uid="{91144BFB-E5E9-4908-8AC0-DC29D10AC074}"/>
    <cellStyle name="Calculation 2 16 3 2" xfId="57642" xr:uid="{ECE61EE1-7A46-4ED1-AD01-C6238ECADD9A}"/>
    <cellStyle name="Calculation 2 16 3 3" xfId="50860" xr:uid="{1BF96107-2F3B-4D55-8155-A00AE6F1CBD6}"/>
    <cellStyle name="Calculation 2 16 4" xfId="44616" xr:uid="{0773F6B0-A0A9-410D-AD25-23008E6D11F7}"/>
    <cellStyle name="Calculation 2 16 4 2" xfId="54822" xr:uid="{97A3F5D3-8128-4C20-A9B5-19EA84FFBFC0}"/>
    <cellStyle name="Calculation 2 16 4 3" xfId="48030" xr:uid="{683193E8-2D0C-4159-9DD0-A911BF811C48}"/>
    <cellStyle name="Calculation 2 16 5" xfId="53122" xr:uid="{756B54EA-8267-4921-B2E3-9F192490D8BD}"/>
    <cellStyle name="Calculation 2 16 6" xfId="46416" xr:uid="{19E75DDE-C790-47E6-B809-A22C60D2C120}"/>
    <cellStyle name="Calculation 2 17" xfId="9822" xr:uid="{C1505397-2186-4E48-AA05-F41ECE144E94}"/>
    <cellStyle name="Calculation 2 17 2" xfId="18811" xr:uid="{E2012511-F7D0-4681-AEC4-6A94CC934007}"/>
    <cellStyle name="Calculation 2 17 2 2" xfId="34490" xr:uid="{B37BD998-C3FF-4038-A6A6-4CDC40A6434B}"/>
    <cellStyle name="Calculation 2 17 2 2 2" xfId="57176" xr:uid="{BF27D21E-7A67-4828-B755-113B5E29F325}"/>
    <cellStyle name="Calculation 2 17 2 3" xfId="50394" xr:uid="{7599D91F-91AA-49E0-B1B9-C12031F49A45}"/>
    <cellStyle name="Calculation 2 17 3" xfId="33368" xr:uid="{BB1874E0-A288-48AA-A613-13D84B33F4C3}"/>
    <cellStyle name="Calculation 2 17 3 2" xfId="57717" xr:uid="{F6FC5EB6-F971-4C66-A533-E14AFFB87CDD}"/>
    <cellStyle name="Calculation 2 17 3 3" xfId="50935" xr:uid="{7888011F-1CD3-4643-98E7-B06F1B24CA46}"/>
    <cellStyle name="Calculation 2 17 4" xfId="44708" xr:uid="{F6F1B631-A895-49AA-A372-47ED3E7393FE}"/>
    <cellStyle name="Calculation 2 17 4 2" xfId="55303" xr:uid="{37CC3085-557D-47AE-BB3D-F1E906E6DC63}"/>
    <cellStyle name="Calculation 2 17 4 3" xfId="48511" xr:uid="{6D30FFBF-5820-4771-9D88-B0E5E4E946D7}"/>
    <cellStyle name="Calculation 2 17 5" xfId="53589" xr:uid="{829DFC52-F8D8-438C-9938-80C99A1DE3F8}"/>
    <cellStyle name="Calculation 2 17 6" xfId="46897" xr:uid="{0F64CBB9-657B-4BDC-B3E5-4FF35EDB0ACF}"/>
    <cellStyle name="Calculation 2 18" xfId="2209" xr:uid="{3F3369CF-E496-4EB4-B0AA-E89937E55CB3}"/>
    <cellStyle name="Calculation 2 18 2" xfId="33095" xr:uid="{142E442D-0655-469A-93D6-6E69A50CC56A}"/>
    <cellStyle name="Calculation 2 18 2 2" xfId="57086" xr:uid="{1E9C3BBF-D9D0-4C61-B773-6AA653D0038B}"/>
    <cellStyle name="Calculation 2 18 2 3" xfId="50304" xr:uid="{FBE4DD3E-C478-4BAB-8321-37F479F057DF}"/>
    <cellStyle name="Calculation 2 18 3" xfId="44707" xr:uid="{E5535D85-C106-43FA-A26F-C83662ED9AA7}"/>
    <cellStyle name="Calculation 2 18 3 2" xfId="58691" xr:uid="{D071C33D-EFB5-4994-8592-7919DDD03F6E}"/>
    <cellStyle name="Calculation 2 18 3 3" xfId="51910" xr:uid="{9D4501B6-306C-4558-BDA6-2B76AC43AAC8}"/>
    <cellStyle name="Calculation 2 18 4" xfId="51294" xr:uid="{F164EC46-58FC-4EE1-8414-21ED359BE8AF}"/>
    <cellStyle name="Calculation 2 18 4 2" xfId="58076" xr:uid="{4AF13615-4085-4B84-B536-AFD331E3CEA0}"/>
    <cellStyle name="Calculation 2 18 5" xfId="48421" xr:uid="{56EFBD4F-66AB-4490-8C15-D9CD7D070D56}"/>
    <cellStyle name="Calculation 2 18 5 2" xfId="55213" xr:uid="{2E827DC7-B2AC-464E-8657-904E3943696C}"/>
    <cellStyle name="Calculation 2 18 6" xfId="53499" xr:uid="{B24BB2E4-5B57-44CD-A31B-2129F61C0DFE}"/>
    <cellStyle name="Calculation 2 18 7" xfId="46807" xr:uid="{27F6E081-4184-469E-B5C4-4981EDBEB4B1}"/>
    <cellStyle name="Calculation 2 19" xfId="13118" xr:uid="{C42CD67B-BA2B-4010-8B27-A13C4F94C4F5}"/>
    <cellStyle name="Calculation 2 19 2" xfId="28770" xr:uid="{8C208CCE-AE38-4B91-9856-A60D4EDA8A11}"/>
    <cellStyle name="Calculation 2 19 2 2" xfId="57124" xr:uid="{DB2E6CA1-6039-48A6-BD43-E53B5FD3F7A7}"/>
    <cellStyle name="Calculation 2 19 2 3" xfId="50342" xr:uid="{3D6D63E1-A3FB-4A43-A3F6-CC2CFEE3C57C}"/>
    <cellStyle name="Calculation 2 19 3" xfId="44813" xr:uid="{016070FF-69AA-4B11-B6F1-96DB515FA433}"/>
    <cellStyle name="Calculation 2 19 3 2" xfId="58726" xr:uid="{CCBC440A-5CC3-4F8D-8B52-387905402DB0}"/>
    <cellStyle name="Calculation 2 19 3 3" xfId="51945" xr:uid="{948F751B-FE3E-4C4C-AC29-D4B180F0014E}"/>
    <cellStyle name="Calculation 2 19 4" xfId="50810" xr:uid="{E36A7215-956B-4679-A173-7BADA6D44188}"/>
    <cellStyle name="Calculation 2 19 4 2" xfId="57592" xr:uid="{071F99FB-6739-4794-AA45-D1F463A74FF4}"/>
    <cellStyle name="Calculation 2 19 5" xfId="48459" xr:uid="{DD0A2B66-8D72-4522-B9A7-EC610396BB85}"/>
    <cellStyle name="Calculation 2 19 5 2" xfId="55251" xr:uid="{CD918D80-6133-4617-B944-6FF0B02A3F81}"/>
    <cellStyle name="Calculation 2 19 6" xfId="53537" xr:uid="{57110B74-DB85-47F0-A22D-BF42BEECF555}"/>
    <cellStyle name="Calculation 2 19 7" xfId="46845" xr:uid="{7C6B1782-908E-420A-9440-5D50B7E85AF0}"/>
    <cellStyle name="Calculation 2 2" xfId="147" xr:uid="{4B4265E1-FAAF-4439-877F-F70F017CF952}"/>
    <cellStyle name="Calculation 2 2 10" xfId="1958" xr:uid="{74B2F363-8711-43F2-81D6-355A6D55089C}"/>
    <cellStyle name="Calculation 2 2 10 2" xfId="6268" xr:uid="{C07AE774-D93B-4BB4-A2E6-E063C3AC46A5}"/>
    <cellStyle name="Calculation 2 2 10 2 2" xfId="8854" xr:uid="{080E00DA-BA2C-461E-8E53-6B35E74D2BE2}"/>
    <cellStyle name="Calculation 2 2 10 2 2 2" xfId="17843" xr:uid="{B7517197-9F5C-4F9C-BF0B-447715C742A0}"/>
    <cellStyle name="Calculation 2 2 10 2 2 2 2" xfId="22731" xr:uid="{39A4C1D9-1B20-4078-885D-18EB31589170}"/>
    <cellStyle name="Calculation 2 2 10 2 2 2 3" xfId="56623" xr:uid="{64FE6269-DE24-4763-A68F-72F8DB16DE8F}"/>
    <cellStyle name="Calculation 2 2 10 2 2 3" xfId="36021" xr:uid="{E17A7753-C298-4E7A-813F-E60253A658E5}"/>
    <cellStyle name="Calculation 2 2 10 2 2 4" xfId="49841" xr:uid="{B057C93F-0C47-4B3E-B7B5-077DE2282A0F}"/>
    <cellStyle name="Calculation 2 2 10 2 3" xfId="11491" xr:uid="{9B28B890-23E1-47DB-A3F8-F85B9221503A}"/>
    <cellStyle name="Calculation 2 2 10 2 3 2" xfId="20480" xr:uid="{552BF7D2-CBC6-4086-A408-C5D07CC87CB3}"/>
    <cellStyle name="Calculation 2 2 10 2 3 2 2" xfId="40863" xr:uid="{1E811B95-CB61-4555-B3F6-C52549FE691D}"/>
    <cellStyle name="Calculation 2 2 10 2 3 2 3" xfId="58509" xr:uid="{3EE91436-D70F-42D9-84F4-7A270D55986F}"/>
    <cellStyle name="Calculation 2 2 10 2 3 3" xfId="25168" xr:uid="{5893F4E0-2595-4401-BD67-B6446EECF49E}"/>
    <cellStyle name="Calculation 2 2 10 2 3 4" xfId="51728" xr:uid="{0590DD9C-BADC-4211-8379-921E7F337EFE}"/>
    <cellStyle name="Calculation 2 2 10 2 4" xfId="15257" xr:uid="{27F74F6C-E437-4E57-817D-7287E0E07BAF}"/>
    <cellStyle name="Calculation 2 2 10 2 4 2" xfId="22190" xr:uid="{CA30036D-6CCB-4086-8248-97324495E216}"/>
    <cellStyle name="Calculation 2 2 10 2 4 2 2" xfId="54756" xr:uid="{8E5C193F-C131-4B9A-A8F8-ED11FAE65A87}"/>
    <cellStyle name="Calculation 2 2 10 2 4 3" xfId="47958" xr:uid="{89E32B5E-A892-497D-AE73-757887669B73}"/>
    <cellStyle name="Calculation 2 2 10 2 5" xfId="26083" xr:uid="{E02012F7-E80A-49B1-B764-79762387E471}"/>
    <cellStyle name="Calculation 2 2 10 2 5 2" xfId="53084" xr:uid="{27FC95F4-87DC-4E7D-94B1-30FC7C21147E}"/>
    <cellStyle name="Calculation 2 2 10 2 6" xfId="46344" xr:uid="{D7F1BBFF-6DD8-4983-A44E-75B75F018B99}"/>
    <cellStyle name="Calculation 2 2 10 3" xfId="4395" xr:uid="{A6DADAB0-3529-42BF-AB41-A802B35AFC89}"/>
    <cellStyle name="Calculation 2 2 10 3 2" xfId="27310" xr:uid="{25F3A381-1EA8-4C9D-827A-0324E303985F}"/>
    <cellStyle name="Calculation 2 2 10 3 2 2" xfId="57019" xr:uid="{8DF7BECE-9D5E-408F-A6AB-2596F2B089DB}"/>
    <cellStyle name="Calculation 2 2 10 3 2 3" xfId="50237" xr:uid="{B224B313-7CE4-4FDE-8432-7C586301E613}"/>
    <cellStyle name="Calculation 2 2 10 3 3" xfId="48874" xr:uid="{EB3E9D58-58A8-413E-93E4-A92E2F952693}"/>
    <cellStyle name="Calculation 2 2 10 3 3 2" xfId="55655" xr:uid="{A98E24A3-D3BF-499A-B478-7EFEACE36176}"/>
    <cellStyle name="Calculation 2 2 10 3 4" xfId="48354" xr:uid="{5760DD17-812A-4CD7-AED1-F16DCEF0A39F}"/>
    <cellStyle name="Calculation 2 2 10 3 4 2" xfId="55146" xr:uid="{C397F5A2-B5F1-4A76-A874-D7710F6770CA}"/>
    <cellStyle name="Calculation 2 2 10 3 5" xfId="53444" xr:uid="{31ADBECA-526B-480F-AB0F-F0E43FB083B0}"/>
    <cellStyle name="Calculation 2 2 10 3 6" xfId="46740" xr:uid="{ADE34BEA-BAA9-4586-9959-E29CDF03D5A6}"/>
    <cellStyle name="Calculation 2 2 10 4" xfId="31893" xr:uid="{7B0F8353-517B-46E5-8596-03DF2913AE7C}"/>
    <cellStyle name="Calculation 2 2 10 4 2" xfId="56151" xr:uid="{65E67326-3781-473E-B2BC-51412C97CDD7}"/>
    <cellStyle name="Calculation 2 2 10 4 3" xfId="49369" xr:uid="{A0D697A1-8954-4A8C-AACC-B551F4DDC4F4}"/>
    <cellStyle name="Calculation 2 2 10 5" xfId="44572" xr:uid="{EEF0C35C-B161-439F-BE37-B469AC87B5B6}"/>
    <cellStyle name="Calculation 2 2 10 5 2" xfId="57837" xr:uid="{A557EC9F-8289-4B90-BE6A-A24CA4D2AC04}"/>
    <cellStyle name="Calculation 2 2 10 5 3" xfId="51055" xr:uid="{FF1235C7-CD9B-4226-86EF-EB315CB938FE}"/>
    <cellStyle name="Calculation 2 2 10 6" xfId="47489" xr:uid="{D0E4F9E2-A040-4233-B5B8-1C7FECF6AA78}"/>
    <cellStyle name="Calculation 2 2 10 6 2" xfId="54308" xr:uid="{38FBC42B-5EFF-41AA-9277-D617E5008149}"/>
    <cellStyle name="Calculation 2 2 10 7" xfId="52817" xr:uid="{98F39EA6-7473-4A9C-863F-7D91E033EA88}"/>
    <cellStyle name="Calculation 2 2 10 8" xfId="45881" xr:uid="{63006EB6-AA5D-414C-B469-82197502AE16}"/>
    <cellStyle name="Calculation 2 2 11" xfId="2594" xr:uid="{8C69F5D1-466B-4A76-86C5-4EB20BA04062}"/>
    <cellStyle name="Calculation 2 2 11 2" xfId="6835" xr:uid="{61A0BD5A-2134-4D5A-811E-ED512B6D8D8B}"/>
    <cellStyle name="Calculation 2 2 11 2 2" xfId="15824" xr:uid="{B1D85C87-CE96-4B4C-B437-5CE8B10231A4}"/>
    <cellStyle name="Calculation 2 2 11 2 2 2" xfId="34570" xr:uid="{1FAE2F8B-8602-4425-950E-D04BD1947B12}"/>
    <cellStyle name="Calculation 2 2 11 2 2 2 2" xfId="56662" xr:uid="{F9242778-B494-4069-8D1C-35AA6B497BAB}"/>
    <cellStyle name="Calculation 2 2 11 2 2 3" xfId="49880" xr:uid="{4B226CF3-8F19-4FA8-BDE3-728CDCA8C22B}"/>
    <cellStyle name="Calculation 2 2 11 2 3" xfId="39451" xr:uid="{85BC0E2B-CE87-4973-B121-8B9E98929E5D}"/>
    <cellStyle name="Calculation 2 2 11 2 3 2" xfId="58051" xr:uid="{FF116D94-D83D-4162-B350-E0D037A72164}"/>
    <cellStyle name="Calculation 2 2 11 2 3 3" xfId="51269" xr:uid="{DE965644-E22F-4F4A-91E2-F96B6BC28291}"/>
    <cellStyle name="Calculation 2 2 11 2 4" xfId="47997" xr:uid="{D2958459-FE99-4521-AFD9-C36EAD1725A0}"/>
    <cellStyle name="Calculation 2 2 11 2 4 2" xfId="54792" xr:uid="{847259E1-5604-41AE-A593-1682995B678C}"/>
    <cellStyle name="Calculation 2 2 11 2 5" xfId="53105" xr:uid="{EBEFE895-C9C0-4CB7-AEB3-A50DF9F9B00C}"/>
    <cellStyle name="Calculation 2 2 11 2 6" xfId="46383" xr:uid="{AA9ED990-DAB5-4DF9-B2DD-22175DF7E871}"/>
    <cellStyle name="Calculation 2 2 11 3" xfId="9405" xr:uid="{9DC5D301-2D97-4DB4-9C11-238140CF4740}"/>
    <cellStyle name="Calculation 2 2 11 3 2" xfId="18394" xr:uid="{5F5A0CF5-A44F-48EC-8094-F0E6543C847F}"/>
    <cellStyle name="Calculation 2 2 11 3 2 2" xfId="33731" xr:uid="{2C97353E-5FB8-474B-A4EB-8CC91C442F18}"/>
    <cellStyle name="Calculation 2 2 11 3 2 2 2" xfId="57055" xr:uid="{94600578-3F3A-4405-BC16-5CB7C610D926}"/>
    <cellStyle name="Calculation 2 2 11 3 2 3" xfId="50273" xr:uid="{4A929DCF-73F4-4112-B8FF-578038FB930D}"/>
    <cellStyle name="Calculation 2 2 11 3 3" xfId="30682" xr:uid="{EBB6A829-8620-44B1-9100-9E7340692DBE}"/>
    <cellStyle name="Calculation 2 2 11 3 3 2" xfId="58956" xr:uid="{744A83B9-5561-4990-92F0-0F6F3256C436}"/>
    <cellStyle name="Calculation 2 2 11 3 3 3" xfId="52175" xr:uid="{1FEA2238-B650-41A3-B42A-E0906B6E96A8}"/>
    <cellStyle name="Calculation 2 2 11 3 4" xfId="48390" xr:uid="{BE36BC8B-DAED-4B02-817A-4128D7EEAA58}"/>
    <cellStyle name="Calculation 2 2 11 3 4 2" xfId="55182" xr:uid="{AC6C22D8-9D6F-4697-828D-E3361C1F718E}"/>
    <cellStyle name="Calculation 2 2 11 3 5" xfId="53472" xr:uid="{C60BFF8F-038D-42BB-8B04-E898F4982416}"/>
    <cellStyle name="Calculation 2 2 11 3 6" xfId="46776" xr:uid="{7A461C43-CC93-4AC0-A110-75B2E36CA1A9}"/>
    <cellStyle name="Calculation 2 2 11 4" xfId="13448" xr:uid="{A093BC6A-E787-4EEF-B2D7-9D9BFBC654EB}"/>
    <cellStyle name="Calculation 2 2 11 4 2" xfId="43636" xr:uid="{30EF20C7-262C-476A-A1F8-00731B3E07EC}"/>
    <cellStyle name="Calculation 2 2 11 4 2 2" xfId="56190" xr:uid="{18C8A46C-70F3-4DDA-89C6-12B893612A0A}"/>
    <cellStyle name="Calculation 2 2 11 4 3" xfId="49408" xr:uid="{9058781B-AC1F-49EA-8B05-5D7FFEC6AECD}"/>
    <cellStyle name="Calculation 2 2 11 5" xfId="33976" xr:uid="{23FBCB98-4A34-4493-AAEE-B0CE90D026A2}"/>
    <cellStyle name="Calculation 2 2 11 5 2" xfId="58252" xr:uid="{3C787396-C050-4C84-A7A5-45DE01758383}"/>
    <cellStyle name="Calculation 2 2 11 5 3" xfId="51470" xr:uid="{45825CB8-C774-4E41-AC21-4E1D1DBC4996}"/>
    <cellStyle name="Calculation 2 2 11 6" xfId="44587" xr:uid="{90F15D5F-AEBF-49ED-838D-741DFDA6D4F5}"/>
    <cellStyle name="Calculation 2 2 11 6 2" xfId="54344" xr:uid="{651001A2-943F-4BFF-9C96-904FB3462C29}"/>
    <cellStyle name="Calculation 2 2 11 6 3" xfId="47528" xr:uid="{6F401A29-73D3-4CB2-9A69-24D72DCC34ED}"/>
    <cellStyle name="Calculation 2 2 11 7" xfId="52838" xr:uid="{30A1D45B-B195-4C26-8928-9F6392C913B0}"/>
    <cellStyle name="Calculation 2 2 11 8" xfId="45917" xr:uid="{0A1089C3-37D1-451E-B9AD-69BCAFD140C7}"/>
    <cellStyle name="Calculation 2 2 12" xfId="6603" xr:uid="{42C96744-B39C-4515-85A5-18A516729B10}"/>
    <cellStyle name="Calculation 2 2 12 2" xfId="11811" xr:uid="{1753F1D2-4C06-4C87-A0CD-634F5F72E42B}"/>
    <cellStyle name="Calculation 2 2 12 2 2" xfId="20800" xr:uid="{775F09E5-CA6A-404D-B962-98DEA5A66F5B}"/>
    <cellStyle name="Calculation 2 2 12 2 2 2" xfId="42327" xr:uid="{2C6917F2-0BD5-47CE-818A-6E6C2B392344}"/>
    <cellStyle name="Calculation 2 2 12 2 2 3" xfId="56228" xr:uid="{4136200A-2C9D-445E-A084-FF6E179FA73C}"/>
    <cellStyle name="Calculation 2 2 12 2 3" xfId="41638" xr:uid="{B5299D5C-1568-4BAE-B373-7FC102F346E9}"/>
    <cellStyle name="Calculation 2 2 12 2 4" xfId="49446" xr:uid="{1D0FDABF-C043-4888-855C-FE18504DAD95}"/>
    <cellStyle name="Calculation 2 2 12 3" xfId="15592" xr:uid="{7939AB9D-3FF1-44A1-A48C-B075CBD7EF87}"/>
    <cellStyle name="Calculation 2 2 12 3 2" xfId="30014" xr:uid="{BFD5386E-30E1-4DE9-A490-3C16E70F35A6}"/>
    <cellStyle name="Calculation 2 2 12 3 2 2" xfId="55776" xr:uid="{E08C60F4-9A06-46F9-964C-21FF246725A9}"/>
    <cellStyle name="Calculation 2 2 12 3 3" xfId="48993" xr:uid="{D9E6A7C0-AB4C-49F3-911F-6FBF5425FF9E}"/>
    <cellStyle name="Calculation 2 2 12 4" xfId="27731" xr:uid="{56A24994-A653-4751-9220-9119D8D2714F}"/>
    <cellStyle name="Calculation 2 2 12 4 2" xfId="54377" xr:uid="{90A033D1-D459-4150-8991-DF8273356F25}"/>
    <cellStyle name="Calculation 2 2 12 4 3" xfId="47564" xr:uid="{EBF97EB3-165B-479B-B75B-9716D5AC0FF0}"/>
    <cellStyle name="Calculation 2 2 12 5" xfId="44626" xr:uid="{8FC18E1E-EB5C-457F-9CD1-90C5E19FB6A2}"/>
    <cellStyle name="Calculation 2 2 12 5 2" xfId="52860" xr:uid="{465CF1EE-4029-4855-B348-0ED94E95E411}"/>
    <cellStyle name="Calculation 2 2 12 6" xfId="45955" xr:uid="{90BF5E5F-9F6F-4DCB-9B9A-4F9352EFA0E3}"/>
    <cellStyle name="Calculation 2 2 13" xfId="9174" xr:uid="{0C2850DF-3861-4453-B3C1-55953D7FBBA0}"/>
    <cellStyle name="Calculation 2 2 13 2" xfId="18163" xr:uid="{FE4BE3BC-D0A8-46DD-90D5-60FFBA717180}"/>
    <cellStyle name="Calculation 2 2 13 2 2" xfId="30481" xr:uid="{30A384FF-8A32-4DA1-94B6-632443442F11}"/>
    <cellStyle name="Calculation 2 2 13 2 2 2" xfId="56269" xr:uid="{FD2D5507-11D0-440C-A6EF-5EB799147152}"/>
    <cellStyle name="Calculation 2 2 13 2 3" xfId="49487" xr:uid="{E04F00F0-CA58-451D-A3D1-BC8477C6CC80}"/>
    <cellStyle name="Calculation 2 2 13 3" xfId="36052" xr:uid="{2CD352A5-1737-4B43-9A6D-7AFBC3C86BB5}"/>
    <cellStyle name="Calculation 2 2 13 3 2" xfId="58317" xr:uid="{08495F14-FA32-42F9-B3BC-32A7DDE44D2A}"/>
    <cellStyle name="Calculation 2 2 13 3 3" xfId="51535" xr:uid="{82A57C24-7F6C-4673-9EF0-DE0D7E0B330B}"/>
    <cellStyle name="Calculation 2 2 13 4" xfId="44624" xr:uid="{32AD5F48-3410-4A18-8905-8F4DD8F10CEE}"/>
    <cellStyle name="Calculation 2 2 13 4 2" xfId="54415" xr:uid="{5267EE57-209B-440B-B3B1-C17EBAC03581}"/>
    <cellStyle name="Calculation 2 2 13 4 3" xfId="47604" xr:uid="{5A3E359D-A9F6-477D-BC9D-715101607876}"/>
    <cellStyle name="Calculation 2 2 13 5" xfId="52886" xr:uid="{D80F0D91-EB57-4B80-B3C4-E6BB7FDD4F32}"/>
    <cellStyle name="Calculation 2 2 13 6" xfId="45996" xr:uid="{A0985846-6C96-4C06-A0BF-FEA9F630C7D2}"/>
    <cellStyle name="Calculation 2 2 14" xfId="9750" xr:uid="{39DAA83C-4354-4822-8941-2495E406B6CB}"/>
    <cellStyle name="Calculation 2 2 14 2" xfId="18739" xr:uid="{692F96BC-B431-4566-84A0-5F594D2B9195}"/>
    <cellStyle name="Calculation 2 2 14 2 2" xfId="24091" xr:uid="{C324CA44-93EF-4192-BF28-7450C449E8E4}"/>
    <cellStyle name="Calculation 2 2 14 2 2 2" xfId="57145" xr:uid="{E7D8BD2E-4AD0-4F82-8FED-EABFD7C4BD9C}"/>
    <cellStyle name="Calculation 2 2 14 2 3" xfId="50363" xr:uid="{350BE47B-40FB-44B3-B653-8334D6E4B897}"/>
    <cellStyle name="Calculation 2 2 14 3" xfId="37844" xr:uid="{E97FDE33-C84A-48C9-921D-80618D5B7104}"/>
    <cellStyle name="Calculation 2 2 14 3 2" xfId="57625" xr:uid="{CC859CD9-1E59-48C7-93D5-DC5D402FBC83}"/>
    <cellStyle name="Calculation 2 2 14 3 3" xfId="50843" xr:uid="{01649C55-360C-45E6-88ED-5B7EA81FF7E2}"/>
    <cellStyle name="Calculation 2 2 14 4" xfId="44739" xr:uid="{7468E063-1E01-4020-9D0B-2B7B1348C1DB}"/>
    <cellStyle name="Calculation 2 2 14 4 2" xfId="55272" xr:uid="{CD3D7190-D54A-4ED5-96F2-A5A055EB2ADC}"/>
    <cellStyle name="Calculation 2 2 14 4 3" xfId="48480" xr:uid="{8AE4BBBA-F0F2-43B6-8A46-29FEDA006DC8}"/>
    <cellStyle name="Calculation 2 2 14 5" xfId="53558" xr:uid="{9D51DA2B-5256-43F2-BC16-0FEBF1656390}"/>
    <cellStyle name="Calculation 2 2 14 6" xfId="46866" xr:uid="{444EC3FD-9364-4E7B-ACAE-37F5ED892B61}"/>
    <cellStyle name="Calculation 2 2 15" xfId="2307" xr:uid="{4F28E6A5-BF87-4CD4-91B9-761BD2DC6813}"/>
    <cellStyle name="Calculation 2 2 15 2" xfId="39605" xr:uid="{32559984-2198-4B4F-B311-623B300E5772}"/>
    <cellStyle name="Calculation 2 2 15 2 2" xfId="57190" xr:uid="{949F5D37-CAB2-4F25-9BFA-E6B7D1F483E6}"/>
    <cellStyle name="Calculation 2 2 15 2 3" xfId="50408" xr:uid="{029E59BD-F4DD-4357-976F-1EB58DB6AE10}"/>
    <cellStyle name="Calculation 2 2 15 3" xfId="44745" xr:uid="{BF02B287-8811-4E63-82E0-AC88B0F18B17}"/>
    <cellStyle name="Calculation 2 2 15 3 2" xfId="58791" xr:uid="{A5AC6536-1D2D-404F-B66B-D0548E164335}"/>
    <cellStyle name="Calculation 2 2 15 3 3" xfId="52010" xr:uid="{8232E7DE-FA6C-487A-B1CE-83A852584A62}"/>
    <cellStyle name="Calculation 2 2 15 4" xfId="52240" xr:uid="{76952375-C03A-421D-B873-F4B53B494341}"/>
    <cellStyle name="Calculation 2 2 15 4 2" xfId="59021" xr:uid="{EE03CB78-54EE-4838-8F79-10CC931B3034}"/>
    <cellStyle name="Calculation 2 2 15 5" xfId="48525" xr:uid="{0A5F24DF-73C7-4D25-8FE7-ADA004C528CD}"/>
    <cellStyle name="Calculation 2 2 15 5 2" xfId="55314" xr:uid="{034E24BC-F62A-4187-B87B-70601F1A34D8}"/>
    <cellStyle name="Calculation 2 2 15 6" xfId="53600" xr:uid="{24219A7B-0CBC-4F60-91A2-E28BFBA2A5AA}"/>
    <cellStyle name="Calculation 2 2 15 7" xfId="46911" xr:uid="{2694C764-7A9B-4585-8663-233712962044}"/>
    <cellStyle name="Calculation 2 2 16" xfId="13216" xr:uid="{33E94688-BD02-422E-8440-307313D9983F}"/>
    <cellStyle name="Calculation 2 2 16 2" xfId="23823" xr:uid="{CAD2F6C4-FAB1-45FE-96B6-173DD6D71461}"/>
    <cellStyle name="Calculation 2 2 16 2 2" xfId="57224" xr:uid="{78996057-01EB-4D3D-A162-58AA52CAA7B6}"/>
    <cellStyle name="Calculation 2 2 16 2 3" xfId="50442" xr:uid="{3D6AD054-4524-4431-AC9B-A010F4C1DA7A}"/>
    <cellStyle name="Calculation 2 2 16 3" xfId="44801" xr:uid="{CD4B6F6C-097B-4035-84BE-83F1C62BF8BB}"/>
    <cellStyle name="Calculation 2 2 16 3 2" xfId="58825" xr:uid="{F55C4FE3-DCA0-4EB7-B1FD-3AF8B677C7C8}"/>
    <cellStyle name="Calculation 2 2 16 3 3" xfId="52044" xr:uid="{13368CA9-37F4-45D7-ACBA-D5F73A6B2312}"/>
    <cellStyle name="Calculation 2 2 16 4" xfId="51321" xr:uid="{C0EF58ED-A7C2-4AAC-847C-639B6FEC41F8}"/>
    <cellStyle name="Calculation 2 2 16 4 2" xfId="58103" xr:uid="{5CE192C7-4E73-4F4F-94F5-4C92177E8079}"/>
    <cellStyle name="Calculation 2 2 16 5" xfId="48559" xr:uid="{8F3B5FBF-3385-4AAB-9316-CED44E49A471}"/>
    <cellStyle name="Calculation 2 2 16 5 2" xfId="55348" xr:uid="{E94041B4-766B-4EFF-8EFC-B3D33F1AB515}"/>
    <cellStyle name="Calculation 2 2 16 6" xfId="53634" xr:uid="{A62F7BEA-C93C-43E8-8DE6-E0B3A304EE31}"/>
    <cellStyle name="Calculation 2 2 16 7" xfId="46945" xr:uid="{F2E06FC6-BF2C-4B9E-801B-F002C8D6FD38}"/>
    <cellStyle name="Calculation 2 2 17" xfId="29605" xr:uid="{8CA18E97-448F-48A6-8763-A69239A47861}"/>
    <cellStyle name="Calculation 2 2 17 2" xfId="44853" xr:uid="{268B9912-EB22-4B89-B9FB-10DAED245703}"/>
    <cellStyle name="Calculation 2 2 17 2 2" xfId="57253" xr:uid="{5FD45449-F3D9-4416-9B2F-AFE3A0BDE35C}"/>
    <cellStyle name="Calculation 2 2 17 2 3" xfId="50471" xr:uid="{F825FD81-9861-4897-8BBD-EDB31B55DC00}"/>
    <cellStyle name="Calculation 2 2 17 3" xfId="52073" xr:uid="{0A37032F-E75C-47D9-A9B1-84B72A4749FB}"/>
    <cellStyle name="Calculation 2 2 17 3 2" xfId="58854" xr:uid="{B312CEE3-4C7F-4B6B-8D4D-6118E35CB31A}"/>
    <cellStyle name="Calculation 2 2 17 4" xfId="51201" xr:uid="{1D2C8F32-9F86-4513-B1A8-AABC366D3403}"/>
    <cellStyle name="Calculation 2 2 17 4 2" xfId="57983" xr:uid="{92B10026-268A-4719-9027-EF83C0050460}"/>
    <cellStyle name="Calculation 2 2 17 5" xfId="48588" xr:uid="{388B74CD-9B09-4FA2-8E31-A69850854012}"/>
    <cellStyle name="Calculation 2 2 17 5 2" xfId="55377" xr:uid="{3B428754-2211-47BE-B981-8366B4A43764}"/>
    <cellStyle name="Calculation 2 2 17 6" xfId="53663" xr:uid="{BD7E10F1-2C44-49BB-A680-16A19C338B8F}"/>
    <cellStyle name="Calculation 2 2 17 7" xfId="46974" xr:uid="{05109B01-28FB-412D-8055-FFDA7C356BE6}"/>
    <cellStyle name="Calculation 2 2 18" xfId="44885" xr:uid="{15EC03EA-8FE3-4C34-9BF0-1463EFE21F0D}"/>
    <cellStyle name="Calculation 2 2 18 2" xfId="50476" xr:uid="{7C94E269-1BD7-45BB-B135-F503B4522359}"/>
    <cellStyle name="Calculation 2 2 18 2 2" xfId="57258" xr:uid="{5A4BE8A2-23F1-4B19-8FF0-5E57B4B5A7C6}"/>
    <cellStyle name="Calculation 2 2 18 3" xfId="52078" xr:uid="{ADF188E0-B132-42BF-B8FA-6D17EF0FD103}"/>
    <cellStyle name="Calculation 2 2 18 3 2" xfId="58859" xr:uid="{D8CC599B-803D-4A55-869E-6B680C17F954}"/>
    <cellStyle name="Calculation 2 2 18 4" xfId="51489" xr:uid="{854B4E2A-1814-4414-8BCB-03BE80A9B8AE}"/>
    <cellStyle name="Calculation 2 2 18 4 2" xfId="58271" xr:uid="{2D3E1077-4704-4533-8EA3-C7FAB81F3A8A}"/>
    <cellStyle name="Calculation 2 2 18 5" xfId="48593" xr:uid="{627BFF9E-5B96-4AB1-867E-6DC24146B08C}"/>
    <cellStyle name="Calculation 2 2 18 5 2" xfId="55382" xr:uid="{B84C9754-7491-473C-886A-EE74DB31FB60}"/>
    <cellStyle name="Calculation 2 2 18 6" xfId="53668" xr:uid="{C25722ED-4A1B-4D06-9C21-15AF639B9ED9}"/>
    <cellStyle name="Calculation 2 2 18 7" xfId="46979" xr:uid="{21E24F17-C918-4024-8A95-CEC708032BED}"/>
    <cellStyle name="Calculation 2 2 19" xfId="44926" xr:uid="{868BA730-E82F-42E7-ABB2-FB2D02943A6C}"/>
    <cellStyle name="Calculation 2 2 19 2" xfId="50525" xr:uid="{1946AF22-1707-4983-AD62-97E1BD532FFD}"/>
    <cellStyle name="Calculation 2 2 19 2 2" xfId="57307" xr:uid="{C742642E-48EB-4579-A4A6-3D3E50CA011F}"/>
    <cellStyle name="Calculation 2 2 19 3" xfId="52127" xr:uid="{2255B1DE-843B-4BA0-BAB2-DEAAE311A2A6}"/>
    <cellStyle name="Calculation 2 2 19 3 2" xfId="58908" xr:uid="{142C6E94-0403-4DF7-8BDB-8BF67168F78D}"/>
    <cellStyle name="Calculation 2 2 19 4" xfId="49858" xr:uid="{3CA832CD-AC91-4C0E-8108-5951CE6FBD9C}"/>
    <cellStyle name="Calculation 2 2 19 4 2" xfId="56640" xr:uid="{FA63BEDA-1EE0-4FEC-9338-42B311639A0D}"/>
    <cellStyle name="Calculation 2 2 19 5" xfId="48642" xr:uid="{ED35B3A0-0859-4723-8534-820CE11D917C}"/>
    <cellStyle name="Calculation 2 2 19 5 2" xfId="55431" xr:uid="{AD6E56E8-229E-436B-A75C-9BB63353392F}"/>
    <cellStyle name="Calculation 2 2 19 6" xfId="53717" xr:uid="{1EF7BC98-B34F-4406-A268-9A2B9EA7A98F}"/>
    <cellStyle name="Calculation 2 2 19 7" xfId="47028" xr:uid="{EABDDA38-A05C-4E40-89BD-25DF18D69A49}"/>
    <cellStyle name="Calculation 2 2 2" xfId="234" xr:uid="{B3BF954B-0280-49DB-BEDB-2D4CA67AE86F}"/>
    <cellStyle name="Calculation 2 2 2 10" xfId="6536" xr:uid="{45456CD8-6171-45DC-BF0B-C0F3B23D03C2}"/>
    <cellStyle name="Calculation 2 2 2 10 2" xfId="11755" xr:uid="{2F1FA5C8-50B9-48F9-874F-9C25BD6ADC72}"/>
    <cellStyle name="Calculation 2 2 2 10 2 2" xfId="20744" xr:uid="{58BACCE4-19D9-4F8F-9B9B-1F58CD87FC6E}"/>
    <cellStyle name="Calculation 2 2 2 10 2 2 2" xfId="28950" xr:uid="{11AD03C2-C353-49E3-8462-BCC35001E6F0}"/>
    <cellStyle name="Calculation 2 2 2 10 2 3" xfId="43924" xr:uid="{E52BB926-7AAA-41FD-931D-CF3039B0F83C}"/>
    <cellStyle name="Calculation 2 2 2 10 3" xfId="15525" xr:uid="{A460979D-451D-40C8-85CE-B19EC16149F3}"/>
    <cellStyle name="Calculation 2 2 2 10 3 2" xfId="37659" xr:uid="{CEA679D5-2609-4700-9735-565D921620E0}"/>
    <cellStyle name="Calculation 2 2 2 10 4" xfId="32912" xr:uid="{D4DA5A0D-2777-4CB8-A980-9CF47CAB3ADE}"/>
    <cellStyle name="Calculation 2 2 2 11" xfId="9118" xr:uid="{5DED66BA-BEBF-4129-8511-8D27A0706A32}"/>
    <cellStyle name="Calculation 2 2 2 11 2" xfId="18107" xr:uid="{749B1748-F4A7-4FD7-91F5-6E02AD37E86E}"/>
    <cellStyle name="Calculation 2 2 2 11 2 2" xfId="39309" xr:uid="{E60DA5B3-782D-4ECC-A8F5-15A73AFE3A3D}"/>
    <cellStyle name="Calculation 2 2 2 11 3" xfId="34607" xr:uid="{F3367F56-8E12-46D0-9DD1-FC70F117E23D}"/>
    <cellStyle name="Calculation 2 2 2 12" xfId="9360" xr:uid="{2C5939F8-42A8-41A4-8EBE-404F3B244913}"/>
    <cellStyle name="Calculation 2 2 2 12 2" xfId="18349" xr:uid="{A15CA4A3-E184-48F0-BBA9-4EE11A450846}"/>
    <cellStyle name="Calculation 2 2 2 12 2 2" xfId="27750" xr:uid="{1EF0855E-D860-4B0B-A560-1B86ED864140}"/>
    <cellStyle name="Calculation 2 2 2 12 3" xfId="36383" xr:uid="{E2F7F694-30BA-4B2B-846F-AECB33212C81}"/>
    <cellStyle name="Calculation 2 2 2 13" xfId="2240" xr:uid="{2107926B-0C9D-4E88-86E1-DEF69F2F942A}"/>
    <cellStyle name="Calculation 2 2 2 13 2" xfId="23389" xr:uid="{37BA6C5C-40D2-4EBA-9787-844EB35B1A08}"/>
    <cellStyle name="Calculation 2 2 2 14" xfId="13149" xr:uid="{DAAC3C1B-6E70-424E-9BDD-815048CE83BA}"/>
    <cellStyle name="Calculation 2 2 2 14 2" xfId="29897" xr:uid="{074DF21A-9807-43E5-B8E4-DF263A529A76}"/>
    <cellStyle name="Calculation 2 2 2 15" xfId="30921" xr:uid="{483AF5C1-FB1A-4406-AA0C-A221718647AE}"/>
    <cellStyle name="Calculation 2 2 2 16" xfId="44315" xr:uid="{119EE792-21FF-45AD-9CAF-0CA05B7A3541}"/>
    <cellStyle name="Calculation 2 2 2 17" xfId="45518" xr:uid="{35B08619-F4B5-4F03-A14B-43DD5B30223E}"/>
    <cellStyle name="Calculation 2 2 2 2" xfId="372" xr:uid="{BCB84406-0298-4ABC-BC08-44C3BE250F27}"/>
    <cellStyle name="Calculation 2 2 2 2 10" xfId="9243" xr:uid="{E9198785-8BA8-4A1F-B782-D5F05DDCB26A}"/>
    <cellStyle name="Calculation 2 2 2 2 10 2" xfId="18232" xr:uid="{0C4CCC24-220B-442D-94EA-B1065549F360}"/>
    <cellStyle name="Calculation 2 2 2 2 10 2 2" xfId="40732" xr:uid="{84E5B065-B740-474B-A8E1-027F40A6E45C}"/>
    <cellStyle name="Calculation 2 2 2 2 10 3" xfId="30428" xr:uid="{A53FE796-47A9-4F7B-8B3C-74FE33E3DC9F}"/>
    <cellStyle name="Calculation 2 2 2 2 11" xfId="9697" xr:uid="{0E6859CD-39B4-4169-B62A-A2D3C59F73A7}"/>
    <cellStyle name="Calculation 2 2 2 2 11 2" xfId="18686" xr:uid="{AAA4F7C3-A325-4AD7-8AF5-2EBA6F49645A}"/>
    <cellStyle name="Calculation 2 2 2 2 11 2 2" xfId="38265" xr:uid="{5C55EC97-BF9E-42E5-8C43-DE984F2811E2}"/>
    <cellStyle name="Calculation 2 2 2 2 11 3" xfId="26480" xr:uid="{CAD0182C-55A1-4818-9F6F-44E62413ED3B}"/>
    <cellStyle name="Calculation 2 2 2 2 12" xfId="2378" xr:uid="{50C0F539-1D23-457D-A0AB-AD859156DB5C}"/>
    <cellStyle name="Calculation 2 2 2 2 12 2" xfId="41449" xr:uid="{A3E30F84-223C-4DF1-B91C-3A8C7A0B5EF9}"/>
    <cellStyle name="Calculation 2 2 2 2 13" xfId="13287" xr:uid="{F258F463-3868-46B3-B400-85EE5B45A977}"/>
    <cellStyle name="Calculation 2 2 2 2 13 2" xfId="25367" xr:uid="{DB0265FA-3B92-47A5-9898-90481442C260}"/>
    <cellStyle name="Calculation 2 2 2 2 14" xfId="36647" xr:uid="{510962A4-8157-4BFF-B1DD-32E22051D0A0}"/>
    <cellStyle name="Calculation 2 2 2 2 15" xfId="46032" xr:uid="{15C72280-CDCB-46B9-B3A8-EAF911A17112}"/>
    <cellStyle name="Calculation 2 2 2 2 2" xfId="721" xr:uid="{E76FD562-17F3-4AA1-A246-788E43DD0DA0}"/>
    <cellStyle name="Calculation 2 2 2 2 2 2" xfId="5097" xr:uid="{9925166B-CBAE-4411-A177-90B57C603309}"/>
    <cellStyle name="Calculation 2 2 2 2 2 2 2" xfId="7683" xr:uid="{29FD05ED-98B4-4679-A88E-C459141EBA71}"/>
    <cellStyle name="Calculation 2 2 2 2 2 2 2 2" xfId="16672" xr:uid="{6D5CC175-1D3A-4305-BA99-2C73EEC51F09}"/>
    <cellStyle name="Calculation 2 2 2 2 2 2 2 2 2" xfId="38099" xr:uid="{2735E6E7-1936-496C-B357-1E2317E55C76}"/>
    <cellStyle name="Calculation 2 2 2 2 2 2 2 3" xfId="31322" xr:uid="{4FDAD3F2-9101-45BD-9721-041D0C18477F}"/>
    <cellStyle name="Calculation 2 2 2 2 2 2 3" xfId="10320" xr:uid="{1DAFBC09-3698-46C7-8760-04D3F7E2B038}"/>
    <cellStyle name="Calculation 2 2 2 2 2 2 3 2" xfId="19309" xr:uid="{9FB9832A-A4CC-4709-BE77-3223980833BD}"/>
    <cellStyle name="Calculation 2 2 2 2 2 2 3 2 2" xfId="35352" xr:uid="{9950243D-CC09-4716-AAC1-73481826B366}"/>
    <cellStyle name="Calculation 2 2 2 2 2 2 3 3" xfId="38872" xr:uid="{EB533487-6A04-4C42-BA26-70048E7C0968}"/>
    <cellStyle name="Calculation 2 2 2 2 2 2 4" xfId="14086" xr:uid="{AE508ECB-C44B-4D58-9C53-597F744E5A6D}"/>
    <cellStyle name="Calculation 2 2 2 2 2 2 4 2" xfId="39342" xr:uid="{70D7DBF0-947C-4238-BC60-C06087F32895}"/>
    <cellStyle name="Calculation 2 2 2 2 2 2 5" xfId="37246" xr:uid="{1CB9C9DB-8E73-4683-96F4-176E324C6C80}"/>
    <cellStyle name="Calculation 2 2 2 2 2 2 6" xfId="56305" xr:uid="{60739568-5044-4A64-A659-9EAE78E00C64}"/>
    <cellStyle name="Calculation 2 2 2 2 2 3" xfId="3158" xr:uid="{A7E149DE-38F6-47F5-B999-8B55405E2EF9}"/>
    <cellStyle name="Calculation 2 2 2 2 2 3 2" xfId="36515" xr:uid="{4A548C8C-5491-4362-8250-1FDA731A5D5D}"/>
    <cellStyle name="Calculation 2 2 2 2 2 4" xfId="43056" xr:uid="{88F5EBFA-5523-4AAA-8846-E8C40782F3FD}"/>
    <cellStyle name="Calculation 2 2 2 2 2 5" xfId="49523" xr:uid="{CE175175-6175-41FC-940C-E2FE874B4D88}"/>
    <cellStyle name="Calculation 2 2 2 2 3" xfId="1066" xr:uid="{43A9E1EF-59B1-41D0-B444-C27AB0DEAE16}"/>
    <cellStyle name="Calculation 2 2 2 2 3 2" xfId="5418" xr:uid="{AF644AB5-6074-4FDD-BB8D-CE37D2308865}"/>
    <cellStyle name="Calculation 2 2 2 2 3 2 2" xfId="8004" xr:uid="{84C8BAF5-4402-40D0-A4E9-108356793337}"/>
    <cellStyle name="Calculation 2 2 2 2 3 2 2 2" xfId="16993" xr:uid="{77C04A06-A26B-4EFB-B257-F210E0EFBE6F}"/>
    <cellStyle name="Calculation 2 2 2 2 3 2 2 2 2" xfId="23109" xr:uid="{734C4523-E53F-474E-8602-B7E664C50293}"/>
    <cellStyle name="Calculation 2 2 2 2 3 2 2 3" xfId="42194" xr:uid="{256E59F5-290E-420C-BE7B-4D959775BD2B}"/>
    <cellStyle name="Calculation 2 2 2 2 3 2 3" xfId="10641" xr:uid="{E74E8381-DF08-4B01-B5EA-1039DE42591C}"/>
    <cellStyle name="Calculation 2 2 2 2 3 2 3 2" xfId="19630" xr:uid="{A3962C07-19DD-40FE-B684-374BA16C822C}"/>
    <cellStyle name="Calculation 2 2 2 2 3 2 3 2 2" xfId="30402" xr:uid="{44C657C4-B429-4D79-A922-8520B19D70FE}"/>
    <cellStyle name="Calculation 2 2 2 2 3 2 3 3" xfId="41623" xr:uid="{6A4F766D-A66B-40EF-9CF9-DDC4198F37D4}"/>
    <cellStyle name="Calculation 2 2 2 2 3 2 4" xfId="14407" xr:uid="{0352D313-0245-49ED-862D-EFF77B55B323}"/>
    <cellStyle name="Calculation 2 2 2 2 3 2 4 2" xfId="34258" xr:uid="{CD1DC673-25A9-4225-B28E-704B0A762ACB}"/>
    <cellStyle name="Calculation 2 2 2 2 3 2 5" xfId="23706" xr:uid="{33061604-6A66-4C1E-8536-F4D7D548DECA}"/>
    <cellStyle name="Calculation 2 2 2 2 3 2 6" xfId="57810" xr:uid="{C8B9DC5B-C041-4486-944E-A10FA76072DE}"/>
    <cellStyle name="Calculation 2 2 2 2 3 3" xfId="3503" xr:uid="{10049C03-6344-41BA-B166-277A1EBFD8AA}"/>
    <cellStyle name="Calculation 2 2 2 2 3 3 2" xfId="37860" xr:uid="{07A2F898-0B8B-4635-8859-BCC31F7FEEED}"/>
    <cellStyle name="Calculation 2 2 2 2 3 4" xfId="34584" xr:uid="{BE26EB30-13CD-42A4-B846-D277FDD3C0EB}"/>
    <cellStyle name="Calculation 2 2 2 2 3 5" xfId="51028" xr:uid="{2D2AC863-193F-4474-9C83-7F1666F85E8E}"/>
    <cellStyle name="Calculation 2 2 2 2 4" xfId="1410" xr:uid="{DBC7747B-A147-4430-BA90-001614698F2D}"/>
    <cellStyle name="Calculation 2 2 2 2 4 2" xfId="5755" xr:uid="{80E19902-E158-482C-851D-82E4D7848A9C}"/>
    <cellStyle name="Calculation 2 2 2 2 4 2 2" xfId="8341" xr:uid="{AABEEEA1-4D89-46F6-AAE3-3F3566537B5F}"/>
    <cellStyle name="Calculation 2 2 2 2 4 2 2 2" xfId="17330" xr:uid="{1BFCA156-7260-4BC8-8327-CA6CFA5EDE8A}"/>
    <cellStyle name="Calculation 2 2 2 2 4 2 2 2 2" xfId="26373" xr:uid="{37656FEB-6376-4A6F-8757-0656F398E6B2}"/>
    <cellStyle name="Calculation 2 2 2 2 4 2 2 3" xfId="31570" xr:uid="{6E37D729-0FBF-42F0-BF7C-C6E17B1589D8}"/>
    <cellStyle name="Calculation 2 2 2 2 4 2 3" xfId="10978" xr:uid="{DB91F130-ED0C-4363-A5FE-5E7BC5499BDD}"/>
    <cellStyle name="Calculation 2 2 2 2 4 2 3 2" xfId="19967" xr:uid="{EC3DB98D-513A-4A5A-A3EF-5CD36F76E2D9}"/>
    <cellStyle name="Calculation 2 2 2 2 4 2 3 2 2" xfId="29677" xr:uid="{5A77DF05-2346-49CC-9A3C-F3D3968C7EE6}"/>
    <cellStyle name="Calculation 2 2 2 2 4 2 3 3" xfId="41337" xr:uid="{89FFE9BC-23C1-4449-B379-34713D91709B}"/>
    <cellStyle name="Calculation 2 2 2 2 4 2 4" xfId="14744" xr:uid="{AF9D8D4B-69A5-41E9-9D00-9ABE07DE5060}"/>
    <cellStyle name="Calculation 2 2 2 2 4 2 4 2" xfId="22881" xr:uid="{A1D33113-5B23-4553-A26A-F7124EE26EAE}"/>
    <cellStyle name="Calculation 2 2 2 2 4 2 5" xfId="41542" xr:uid="{BEDDC0D8-BA76-418B-BB89-493DD727E134}"/>
    <cellStyle name="Calculation 2 2 2 2 4 2 6" xfId="54450" xr:uid="{D0ADFD2A-CDDC-4594-944C-F0ABCC139E00}"/>
    <cellStyle name="Calculation 2 2 2 2 4 3" xfId="3847" xr:uid="{5B297A21-A6E2-4AE5-8D6F-3EFE42AE3C19}"/>
    <cellStyle name="Calculation 2 2 2 2 4 3 2" xfId="36132" xr:uid="{325B12F8-75B5-4856-9545-5D50858510AE}"/>
    <cellStyle name="Calculation 2 2 2 2 4 4" xfId="36810" xr:uid="{F399D655-8E01-4E88-A110-01243DB908BF}"/>
    <cellStyle name="Calculation 2 2 2 2 4 5" xfId="47640" xr:uid="{1AA0C10B-05DF-4511-AE72-32C04F291B84}"/>
    <cellStyle name="Calculation 2 2 2 2 5" xfId="1705" xr:uid="{CE3CB611-FFA1-4D5C-8730-4E2BEC853BB9}"/>
    <cellStyle name="Calculation 2 2 2 2 5 2" xfId="6031" xr:uid="{CCD68A26-DEC7-4828-9085-27D55373FA15}"/>
    <cellStyle name="Calculation 2 2 2 2 5 2 2" xfId="8617" xr:uid="{B1D98CFC-D08B-48FA-AFA1-0A671756A964}"/>
    <cellStyle name="Calculation 2 2 2 2 5 2 2 2" xfId="17606" xr:uid="{E18B8815-9B7F-45C3-9995-C4D2A32D3067}"/>
    <cellStyle name="Calculation 2 2 2 2 5 2 2 2 2" xfId="25982" xr:uid="{24823CA3-50F9-469B-A92B-977B6134F0F8}"/>
    <cellStyle name="Calculation 2 2 2 2 5 2 2 3" xfId="36380" xr:uid="{74725EF0-813D-4979-9426-E7B5B960F0E1}"/>
    <cellStyle name="Calculation 2 2 2 2 5 2 3" xfId="11254" xr:uid="{C6426E29-90E5-453C-BF1B-05AAD4CCA1E9}"/>
    <cellStyle name="Calculation 2 2 2 2 5 2 3 2" xfId="20243" xr:uid="{D8077246-48F8-4EBF-A495-F79F88A8382A}"/>
    <cellStyle name="Calculation 2 2 2 2 5 2 3 2 2" xfId="30547" xr:uid="{313F0B67-D4B6-48E1-B4B9-952AF0EFD508}"/>
    <cellStyle name="Calculation 2 2 2 2 5 2 3 3" xfId="37823" xr:uid="{CF216451-525C-4603-9B6D-12CF325202B1}"/>
    <cellStyle name="Calculation 2 2 2 2 5 2 4" xfId="15020" xr:uid="{7CD5E966-6DF8-4BF0-B310-012DE094438E}"/>
    <cellStyle name="Calculation 2 2 2 2 5 2 4 2" xfId="38382" xr:uid="{0E4F1C10-0B2E-4A76-92C3-F4066FFA3D16}"/>
    <cellStyle name="Calculation 2 2 2 2 5 2 5" xfId="29562" xr:uid="{337EF35E-A641-44C9-938B-BB2716E80E21}"/>
    <cellStyle name="Calculation 2 2 2 2 5 3" xfId="4142" xr:uid="{BC6E2436-52C9-4B5F-BC3E-00FA8A6F143C}"/>
    <cellStyle name="Calculation 2 2 2 2 5 3 2" xfId="25096" xr:uid="{2FDDAE41-FA7D-4A8C-A3F6-8F75D04E72F7}"/>
    <cellStyle name="Calculation 2 2 2 2 5 4" xfId="30524" xr:uid="{346A4036-D36B-41D2-8592-7F4FF4E78AD4}"/>
    <cellStyle name="Calculation 2 2 2 2 5 5" xfId="52906" xr:uid="{B0977427-7156-4A6C-8170-12B4C41232BC}"/>
    <cellStyle name="Calculation 2 2 2 2 6" xfId="2029" xr:uid="{ED964FEA-4F34-4A0C-9483-2F67B241551D}"/>
    <cellStyle name="Calculation 2 2 2 2 6 2" xfId="6337" xr:uid="{47254B38-2CEF-4000-994F-709B9EC117A3}"/>
    <cellStyle name="Calculation 2 2 2 2 6 2 2" xfId="8923" xr:uid="{08F04C25-61DF-41A0-B8BE-9BE51146CAEE}"/>
    <cellStyle name="Calculation 2 2 2 2 6 2 2 2" xfId="17912" xr:uid="{86EA41B0-0D30-4026-B4C8-1ECDD8061B0E}"/>
    <cellStyle name="Calculation 2 2 2 2 6 2 2 2 2" xfId="31894" xr:uid="{E76928AE-7CA9-494B-B02F-5397E261C365}"/>
    <cellStyle name="Calculation 2 2 2 2 6 2 2 3" xfId="43347" xr:uid="{96B83A9C-0B27-49DD-8A55-BFE2AC5DD19A}"/>
    <cellStyle name="Calculation 2 2 2 2 6 2 3" xfId="11560" xr:uid="{121F1A78-3D48-488C-8F41-BF72FEF3E393}"/>
    <cellStyle name="Calculation 2 2 2 2 6 2 3 2" xfId="20549" xr:uid="{4521D7EB-64B6-4F54-9F74-93893E88F895}"/>
    <cellStyle name="Calculation 2 2 2 2 6 2 3 2 2" xfId="39863" xr:uid="{623E59DC-7F06-4B1A-BF8B-FF9CBA1F16D9}"/>
    <cellStyle name="Calculation 2 2 2 2 6 2 3 3" xfId="41432" xr:uid="{BAE1C80C-69ED-4827-985E-E68E07838F07}"/>
    <cellStyle name="Calculation 2 2 2 2 6 2 4" xfId="15326" xr:uid="{F1246296-3688-4FD2-9610-06FEC1DF09BE}"/>
    <cellStyle name="Calculation 2 2 2 2 6 2 4 2" xfId="37174" xr:uid="{B4070753-47E4-4C6F-A099-33F817A6948D}"/>
    <cellStyle name="Calculation 2 2 2 2 6 2 5" xfId="41894" xr:uid="{A1183726-4A1D-459F-AFF2-5F99E6D3678B}"/>
    <cellStyle name="Calculation 2 2 2 2 6 3" xfId="4466" xr:uid="{35612575-802C-44F6-AB78-60CC5F387A79}"/>
    <cellStyle name="Calculation 2 2 2 2 6 3 2" xfId="42814" xr:uid="{B790CCC2-FD71-4849-A690-49FCFC30BA96}"/>
    <cellStyle name="Calculation 2 2 2 2 6 4" xfId="25665" xr:uid="{DC86F1BF-0612-4134-9101-D7B8CD93CD3F}"/>
    <cellStyle name="Calculation 2 2 2 2 7" xfId="2840" xr:uid="{478BCB14-E045-4791-8B7C-DF4280D85CDC}"/>
    <cellStyle name="Calculation 2 2 2 2 7 2" xfId="6990" xr:uid="{A6AEDD3E-D86F-4167-931C-8F251533998A}"/>
    <cellStyle name="Calculation 2 2 2 2 7 2 2" xfId="12119" xr:uid="{F67D9B22-0BE9-4E2E-BD14-7EA5E381BCCC}"/>
    <cellStyle name="Calculation 2 2 2 2 7 2 2 2" xfId="21108" xr:uid="{829EBB86-D6E2-49A9-B747-E21D9F41B555}"/>
    <cellStyle name="Calculation 2 2 2 2 7 2 2 2 2" xfId="24948" xr:uid="{EC28EF78-1D04-4FCE-A3FF-FEBC22A696F3}"/>
    <cellStyle name="Calculation 2 2 2 2 7 2 2 3" xfId="42082" xr:uid="{EEA35115-A4BB-4BFD-BD23-6ED593262A37}"/>
    <cellStyle name="Calculation 2 2 2 2 7 2 3" xfId="12934" xr:uid="{63675A8C-140F-4DE2-8CE9-23CDC295C731}"/>
    <cellStyle name="Calculation 2 2 2 2 7 2 3 2" xfId="21923" xr:uid="{7152F4E8-E613-40A3-9F5A-D91AAEB96812}"/>
    <cellStyle name="Calculation 2 2 2 2 7 2 3 2 2" xfId="38756" xr:uid="{4E75F939-7E80-4247-A402-2D577D21467D}"/>
    <cellStyle name="Calculation 2 2 2 2 7 2 3 3" xfId="35274" xr:uid="{2412C099-0295-4FF4-84D2-A05DEF994714}"/>
    <cellStyle name="Calculation 2 2 2 2 7 2 4" xfId="15979" xr:uid="{3074C98C-0C4B-4DED-8DA2-CEA4AAA231D6}"/>
    <cellStyle name="Calculation 2 2 2 2 7 2 4 2" xfId="24071" xr:uid="{19970216-7425-4F6E-AC04-B6D499175F4D}"/>
    <cellStyle name="Calculation 2 2 2 2 7 2 5" xfId="29288" xr:uid="{07DC5349-6073-4994-B4A2-DA4861B1C4C2}"/>
    <cellStyle name="Calculation 2 2 2 2 7 3" xfId="9553" xr:uid="{F607F4EC-5916-430B-B232-0A32D1882A5B}"/>
    <cellStyle name="Calculation 2 2 2 2 7 3 2" xfId="18542" xr:uid="{E72C05A2-B75A-4344-92DF-A95D74029F5D}"/>
    <cellStyle name="Calculation 2 2 2 2 7 3 2 2" xfId="40935" xr:uid="{4EB7B647-56D3-422D-8DDF-AAB4BE2AE0D1}"/>
    <cellStyle name="Calculation 2 2 2 2 7 3 3" xfId="39068" xr:uid="{61459FFF-5353-4DFD-AC72-1A04FA47DA15}"/>
    <cellStyle name="Calculation 2 2 2 2 7 4" xfId="36197" xr:uid="{4C0964F3-A7EF-4089-9A23-3CF03E9DC02E}"/>
    <cellStyle name="Calculation 2 2 2 2 8" xfId="4773" xr:uid="{25FCB38F-A224-4881-8797-3C228DF2BC7E}"/>
    <cellStyle name="Calculation 2 2 2 2 8 2" xfId="7359" xr:uid="{4C567F3A-420A-4C54-83A2-3DA997F6ECA6}"/>
    <cellStyle name="Calculation 2 2 2 2 8 2 2" xfId="16348" xr:uid="{C9FA5D41-6DF2-4085-B6AD-13832FBBF7F7}"/>
    <cellStyle name="Calculation 2 2 2 2 8 2 2 2" xfId="38836" xr:uid="{C06F8A8B-104D-4C71-B12C-035C36E434E1}"/>
    <cellStyle name="Calculation 2 2 2 2 8 2 3" xfId="33545" xr:uid="{6FCF6D4A-77CF-4854-96C8-DE7454C90AB4}"/>
    <cellStyle name="Calculation 2 2 2 2 8 3" xfId="9996" xr:uid="{2BEBBFBB-B1A9-4127-BB3C-673720277B6A}"/>
    <cellStyle name="Calculation 2 2 2 2 8 3 2" xfId="18985" xr:uid="{817C942B-4372-4E2E-843E-ED5641E9B71F}"/>
    <cellStyle name="Calculation 2 2 2 2 8 3 2 2" xfId="41988" xr:uid="{76F0219D-7481-45A9-BBC5-98FA5F39B5D2}"/>
    <cellStyle name="Calculation 2 2 2 2 8 3 3" xfId="40023" xr:uid="{DA0B5E25-1C76-41E8-8A3D-6340D627F8F5}"/>
    <cellStyle name="Calculation 2 2 2 2 8 4" xfId="13762" xr:uid="{88374D9A-4ABC-4B7F-BBD1-EA1EAA8AEB2E}"/>
    <cellStyle name="Calculation 2 2 2 2 8 4 2" xfId="23350" xr:uid="{DA35DC51-BE28-4E55-B921-1D68CA7592E5}"/>
    <cellStyle name="Calculation 2 2 2 2 8 5" xfId="42967" xr:uid="{E89D1B95-CEA5-4ADC-BDA6-4F548AADF8F5}"/>
    <cellStyle name="Calculation 2 2 2 2 9" xfId="6674" xr:uid="{1F84D23A-902E-40E8-A9AB-47DB81C1BC09}"/>
    <cellStyle name="Calculation 2 2 2 2 9 2" xfId="11880" xr:uid="{3B0B9195-BA29-43F8-B573-9EB3378427CC}"/>
    <cellStyle name="Calculation 2 2 2 2 9 2 2" xfId="20869" xr:uid="{162BFFF5-EF8C-447E-B6EA-17ECFC62B7B2}"/>
    <cellStyle name="Calculation 2 2 2 2 9 2 2 2" xfId="35898" xr:uid="{67290C37-2AB1-43EE-B2FF-F2FC4D2540A6}"/>
    <cellStyle name="Calculation 2 2 2 2 9 2 3" xfId="26653" xr:uid="{93FC02FF-BAB9-43A4-B4C8-E3F530F573DF}"/>
    <cellStyle name="Calculation 2 2 2 2 9 3" xfId="15663" xr:uid="{33C15992-B9F3-4CEC-A9C9-ACE594910A0A}"/>
    <cellStyle name="Calculation 2 2 2 2 9 3 2" xfId="30628" xr:uid="{3987F8AB-B220-4AC0-B516-A1472DA3FAF4}"/>
    <cellStyle name="Calculation 2 2 2 2 9 4" xfId="43367" xr:uid="{6071CE54-1ED0-40CE-A917-4CEE90E9DB48}"/>
    <cellStyle name="Calculation 2 2 2 3" xfId="583" xr:uid="{536A3A71-D558-47E5-9399-1D30D806A00E}"/>
    <cellStyle name="Calculation 2 2 2 3 2" xfId="4972" xr:uid="{86BBF9AB-74A9-40D1-B227-8AE943B0B5E1}"/>
    <cellStyle name="Calculation 2 2 2 3 2 2" xfId="7558" xr:uid="{CDBCABC1-E749-4156-A052-0E55797DE466}"/>
    <cellStyle name="Calculation 2 2 2 3 2 2 2" xfId="16547" xr:uid="{E6B3A970-17AE-4CB9-8B02-3C3F1B118ECA}"/>
    <cellStyle name="Calculation 2 2 2 3 2 2 2 2" xfId="29050" xr:uid="{648D428C-F948-4BB1-B220-0F0567E9C597}"/>
    <cellStyle name="Calculation 2 2 2 3 2 2 3" xfId="30103" xr:uid="{1F1EDBCC-29E9-4F3F-90FB-0195BF6E630F}"/>
    <cellStyle name="Calculation 2 2 2 3 2 2 4" xfId="56713" xr:uid="{45708CA9-461D-4F5F-B34C-EC88D6F3AFBB}"/>
    <cellStyle name="Calculation 2 2 2 3 2 3" xfId="10195" xr:uid="{64D00427-7E46-4F81-BF26-5327FA34F26E}"/>
    <cellStyle name="Calculation 2 2 2 3 2 3 2" xfId="19184" xr:uid="{767EDD30-C38B-4EE0-94B2-3E0D70C47116}"/>
    <cellStyle name="Calculation 2 2 2 3 2 3 2 2" xfId="36523" xr:uid="{9BC9D575-43A2-48CB-A600-6DC54E118362}"/>
    <cellStyle name="Calculation 2 2 2 3 2 3 3" xfId="26956" xr:uid="{CD1CA844-F97C-43C1-B850-47C07CE15DAE}"/>
    <cellStyle name="Calculation 2 2 2 3 2 4" xfId="13961" xr:uid="{DE6F8CE0-A3BE-4CD0-A3B6-028A004D6879}"/>
    <cellStyle name="Calculation 2 2 2 3 2 4 2" xfId="23017" xr:uid="{72575DFF-9E98-4EE7-B569-BE86F96A5EB7}"/>
    <cellStyle name="Calculation 2 2 2 3 2 5" xfId="41268" xr:uid="{CA9C7BD1-5894-4B53-8BD0-EEBE5D1F09C9}"/>
    <cellStyle name="Calculation 2 2 2 3 2 6" xfId="49931" xr:uid="{A301F1C8-BF5C-41C8-929B-F3E5D4AEF61D}"/>
    <cellStyle name="Calculation 2 2 2 3 3" xfId="3020" xr:uid="{4AFCAD5B-F77E-4C14-9031-A56D9D38F02D}"/>
    <cellStyle name="Calculation 2 2 2 3 3 2" xfId="26345" xr:uid="{148D902C-389A-44B4-B79D-436344BDA98C}"/>
    <cellStyle name="Calculation 2 2 2 3 3 2 2" xfId="57923" xr:uid="{3149F9DE-F245-4D96-8DF8-10042884CFD9}"/>
    <cellStyle name="Calculation 2 2 2 3 3 3" xfId="51141" xr:uid="{A85960C9-C0AA-4165-89DB-A6AA0C971C43}"/>
    <cellStyle name="Calculation 2 2 2 3 4" xfId="27921" xr:uid="{08FC749A-CDF6-4529-8F81-01E7B38D3BC9}"/>
    <cellStyle name="Calculation 2 2 2 3 4 2" xfId="54840" xr:uid="{B720C068-E748-4EA2-9B25-475D72D82451}"/>
    <cellStyle name="Calculation 2 2 2 3 4 3" xfId="48048" xr:uid="{3DEC91D5-6C40-4651-A18A-72391E484D71}"/>
    <cellStyle name="Calculation 2 2 2 3 5" xfId="53140" xr:uid="{EC9394A7-763B-4B7D-A6F5-2D876B8AA3E7}"/>
    <cellStyle name="Calculation 2 2 2 3 6" xfId="46434" xr:uid="{B972A76A-1654-4DFD-97E1-C283EE244F91}"/>
    <cellStyle name="Calculation 2 2 2 4" xfId="928" xr:uid="{09E8B7CC-55AA-42B5-9C12-359E1B5E404F}"/>
    <cellStyle name="Calculation 2 2 2 4 2" xfId="5293" xr:uid="{C69BAEAE-D32F-4AE0-8A39-B8EDFE0AC58E}"/>
    <cellStyle name="Calculation 2 2 2 4 2 2" xfId="7879" xr:uid="{3DE4D7C0-F8DB-4988-8073-556D5842987F}"/>
    <cellStyle name="Calculation 2 2 2 4 2 2 2" xfId="16868" xr:uid="{C83E9B05-D45B-4565-96EB-009D05ED223E}"/>
    <cellStyle name="Calculation 2 2 2 4 2 2 2 2" xfId="41116" xr:uid="{C2D4DE24-F889-449C-8957-7B65D85D1D05}"/>
    <cellStyle name="Calculation 2 2 2 4 2 2 3" xfId="32866" xr:uid="{838B98BD-2123-40D1-B7A6-1C2EA1249137}"/>
    <cellStyle name="Calculation 2 2 2 4 2 3" xfId="10516" xr:uid="{1FB0CE09-9747-47A4-A851-D940C02DF610}"/>
    <cellStyle name="Calculation 2 2 2 4 2 3 2" xfId="19505" xr:uid="{8A3A7F9C-7861-467B-BFD3-FF9AB15219A1}"/>
    <cellStyle name="Calculation 2 2 2 4 2 3 2 2" xfId="37525" xr:uid="{7CA9B364-82EC-4353-82F8-9B5B0F23D1E3}"/>
    <cellStyle name="Calculation 2 2 2 4 2 3 3" xfId="35656" xr:uid="{AC7E4924-2CB8-4F1B-87C0-BD646A28E27A}"/>
    <cellStyle name="Calculation 2 2 2 4 2 4" xfId="14282" xr:uid="{03ACC661-A0F2-400C-BB8C-91ACD206E98D}"/>
    <cellStyle name="Calculation 2 2 2 4 2 4 2" xfId="43028" xr:uid="{A52D1E30-EB36-4E62-92B5-A0E63CF72350}"/>
    <cellStyle name="Calculation 2 2 2 4 2 5" xfId="35578" xr:uid="{72C16559-08EC-4BBF-8FD5-172A3A84C4CF}"/>
    <cellStyle name="Calculation 2 2 2 4 2 6" xfId="55833" xr:uid="{1DE38A07-413E-4828-8634-CD8346E98CC7}"/>
    <cellStyle name="Calculation 2 2 2 4 3" xfId="3365" xr:uid="{61C567AC-210C-4726-87A0-ACFBF9B8A595}"/>
    <cellStyle name="Calculation 2 2 2 4 3 2" xfId="29817" xr:uid="{2D4EE346-E571-469D-AAB2-7FA264F8B438}"/>
    <cellStyle name="Calculation 2 2 2 4 4" xfId="31940" xr:uid="{2296B224-74AB-403C-B451-B75E267B9A4B}"/>
    <cellStyle name="Calculation 2 2 2 4 5" xfId="49051" xr:uid="{7FBA1345-FF81-4FB2-B77A-C1F012FAB3F2}"/>
    <cellStyle name="Calculation 2 2 2 5" xfId="1272" xr:uid="{D985BFDB-5630-47B1-B702-68F3416A791B}"/>
    <cellStyle name="Calculation 2 2 2 5 2" xfId="5617" xr:uid="{9E3093BA-82D5-4D8F-ACE5-A2509327F28B}"/>
    <cellStyle name="Calculation 2 2 2 5 2 2" xfId="8203" xr:uid="{2A004918-FBBC-47BA-A270-7CA9680729A1}"/>
    <cellStyle name="Calculation 2 2 2 5 2 2 2" xfId="17192" xr:uid="{D25A6C6C-C5AF-4E58-BAE3-203796430E66}"/>
    <cellStyle name="Calculation 2 2 2 5 2 2 2 2" xfId="24001" xr:uid="{124DD571-D24D-4EE7-93A8-D2215AB89957}"/>
    <cellStyle name="Calculation 2 2 2 5 2 2 3" xfId="26978" xr:uid="{8281C4E0-487B-49C3-933F-59257DB85585}"/>
    <cellStyle name="Calculation 2 2 2 5 2 3" xfId="10840" xr:uid="{4A52DDCC-028F-4B63-8F31-1105180E2F2F}"/>
    <cellStyle name="Calculation 2 2 2 5 2 3 2" xfId="19829" xr:uid="{A2D709E8-83DA-4D05-ABCA-820F6262ECE5}"/>
    <cellStyle name="Calculation 2 2 2 5 2 3 2 2" xfId="33443" xr:uid="{383A805F-27D4-40F0-91F2-533DE6248583}"/>
    <cellStyle name="Calculation 2 2 2 5 2 3 3" xfId="34463" xr:uid="{7096D74F-5980-4EEB-9A8F-54AD1ED9D021}"/>
    <cellStyle name="Calculation 2 2 2 5 2 4" xfId="14606" xr:uid="{2CCAFEF6-7FCB-4621-9261-EEBAF954BFF8}"/>
    <cellStyle name="Calculation 2 2 2 5 2 4 2" xfId="29182" xr:uid="{AE398A20-B33A-49DF-A956-B425917C8D07}"/>
    <cellStyle name="Calculation 2 2 2 5 2 5" xfId="31003" xr:uid="{C930ADF6-3018-47EA-805C-EB28097C6863}"/>
    <cellStyle name="Calculation 2 2 2 5 2 6" xfId="57908" xr:uid="{CE1E3910-C683-41BB-8149-6C27201462E3}"/>
    <cellStyle name="Calculation 2 2 2 5 3" xfId="3709" xr:uid="{9D981BE8-2C92-4D23-B5B5-FCC14D62961E}"/>
    <cellStyle name="Calculation 2 2 2 5 3 2" xfId="32595" xr:uid="{D734177B-4A61-4F1F-8496-A73970C4424E}"/>
    <cellStyle name="Calculation 2 2 2 5 4" xfId="30750" xr:uid="{2B4A1C2A-FA4A-470D-B2BA-6306A8AD5762}"/>
    <cellStyle name="Calculation 2 2 2 5 5" xfId="51126" xr:uid="{D240EC7C-7E94-4AC4-9988-6FF626324CAD}"/>
    <cellStyle name="Calculation 2 2 2 6" xfId="1594" xr:uid="{5F677CEA-0A26-4F4D-A13D-43EC10863792}"/>
    <cellStyle name="Calculation 2 2 2 6 2" xfId="5938" xr:uid="{E41E9975-F376-4534-8E13-371959B958BF}"/>
    <cellStyle name="Calculation 2 2 2 6 2 2" xfId="8524" xr:uid="{5CC1B6B6-4BE2-493C-B5C5-F7D1F9A46912}"/>
    <cellStyle name="Calculation 2 2 2 6 2 2 2" xfId="17513" xr:uid="{CB3F45D6-993D-4BF3-AA4C-CC02AF7446D7}"/>
    <cellStyle name="Calculation 2 2 2 6 2 2 2 2" xfId="26506" xr:uid="{FCC5444B-879D-4469-A744-FB4134FE25E7}"/>
    <cellStyle name="Calculation 2 2 2 6 2 2 3" xfId="37656" xr:uid="{D29307D5-2084-4D24-8DCE-11C74C7C8BEA}"/>
    <cellStyle name="Calculation 2 2 2 6 2 3" xfId="11161" xr:uid="{FE9ABAA2-4CA1-4ABC-9B9A-C9B7BCBC42FD}"/>
    <cellStyle name="Calculation 2 2 2 6 2 3 2" xfId="20150" xr:uid="{269C70F7-48CE-4969-B590-A6338903EC4F}"/>
    <cellStyle name="Calculation 2 2 2 6 2 3 2 2" xfId="32571" xr:uid="{A3C74F81-166B-450F-B0CE-5AFF05DDA4C3}"/>
    <cellStyle name="Calculation 2 2 2 6 2 3 3" xfId="43925" xr:uid="{5AA9AEFD-D4B8-4BE7-A81F-3FC6986EF030}"/>
    <cellStyle name="Calculation 2 2 2 6 2 4" xfId="14927" xr:uid="{0C15A358-3F76-4838-BA9E-42ACE1A345AC}"/>
    <cellStyle name="Calculation 2 2 2 6 2 4 2" xfId="33075" xr:uid="{2FC607A4-65A1-4839-A76E-CDCB95EF4959}"/>
    <cellStyle name="Calculation 2 2 2 6 2 5" xfId="26987" xr:uid="{F63D433D-EEFB-47AF-9394-5A8DB2E661D7}"/>
    <cellStyle name="Calculation 2 2 2 6 2 6" xfId="54002" xr:uid="{3A5FE126-A427-47DD-BC5B-6FAB791470EF}"/>
    <cellStyle name="Calculation 2 2 2 6 3" xfId="4031" xr:uid="{0FDEFF40-54F0-4DCE-9DE3-0FF067DC5EE8}"/>
    <cellStyle name="Calculation 2 2 2 6 3 2" xfId="39488" xr:uid="{46D2B06F-ADF9-48F9-8AC9-779DB8DF0A54}"/>
    <cellStyle name="Calculation 2 2 2 6 4" xfId="38110" xr:uid="{484911D2-84CE-4D3E-8E56-3A314B7DDF92}"/>
    <cellStyle name="Calculation 2 2 2 6 5" xfId="47334" xr:uid="{BADAC059-7516-4B21-9145-837976039232}"/>
    <cellStyle name="Calculation 2 2 2 7" xfId="1795" xr:uid="{5CEE142B-77F6-4DE4-BEB0-5FD483E1E29E}"/>
    <cellStyle name="Calculation 2 2 2 7 2" xfId="6112" xr:uid="{F65C650D-A2EB-4D66-BC71-AC55CEF263F2}"/>
    <cellStyle name="Calculation 2 2 2 7 2 2" xfId="8698" xr:uid="{E3FA494E-ED93-41E1-B7A7-5A5B34610C38}"/>
    <cellStyle name="Calculation 2 2 2 7 2 2 2" xfId="17687" xr:uid="{90729791-DAE3-45B7-879A-D085E19FACC1}"/>
    <cellStyle name="Calculation 2 2 2 7 2 2 2 2" xfId="38032" xr:uid="{19CA32A2-8EB1-4F1E-977C-4EA885FCD34C}"/>
    <cellStyle name="Calculation 2 2 2 7 2 2 3" xfId="30590" xr:uid="{0949542E-AB56-4DBE-A2C2-9A0C61F9BD8E}"/>
    <cellStyle name="Calculation 2 2 2 7 2 3" xfId="11335" xr:uid="{F4A26D5C-B1E4-4375-AEB9-8221A22B421C}"/>
    <cellStyle name="Calculation 2 2 2 7 2 3 2" xfId="20324" xr:uid="{E162492C-074E-477A-8259-4258D716D5F5}"/>
    <cellStyle name="Calculation 2 2 2 7 2 3 2 2" xfId="35041" xr:uid="{4F95AE4C-BE55-46E0-809F-1FCE2F8A1FD0}"/>
    <cellStyle name="Calculation 2 2 2 7 2 3 3" xfId="31138" xr:uid="{C97675DB-7329-4B0A-9341-0D7D5EB60983}"/>
    <cellStyle name="Calculation 2 2 2 7 2 4" xfId="15101" xr:uid="{51A804E7-77BC-4A15-8C30-D0B773E072E0}"/>
    <cellStyle name="Calculation 2 2 2 7 2 4 2" xfId="24452" xr:uid="{ADCD7607-FD30-4BF4-B150-371D11D1FDD2}"/>
    <cellStyle name="Calculation 2 2 2 7 2 5" xfId="31025" xr:uid="{2576D003-0418-4853-8A66-5CD32A5B967A}"/>
    <cellStyle name="Calculation 2 2 2 7 3" xfId="4232" xr:uid="{04539203-1C96-47C7-BF70-3A30781D165E}"/>
    <cellStyle name="Calculation 2 2 2 7 3 2" xfId="28026" xr:uid="{4E36B895-B349-4B7D-A857-0D2F50B92258}"/>
    <cellStyle name="Calculation 2 2 2 7 4" xfId="39574" xr:uid="{360E664B-443A-4186-91F6-0433CD2AE1FB}"/>
    <cellStyle name="Calculation 2 2 2 7 5" xfId="52643" xr:uid="{30877BFA-245F-475F-A1F2-6BE870E5DCFE}"/>
    <cellStyle name="Calculation 2 2 2 8" xfId="2702" xr:uid="{B3ABCAD3-A0CD-493A-BF35-8A4C9FE32B1B}"/>
    <cellStyle name="Calculation 2 2 2 8 2" xfId="6892" xr:uid="{85A84FC7-043B-46E9-BCF1-38173EB27E67}"/>
    <cellStyle name="Calculation 2 2 2 8 2 2" xfId="12033" xr:uid="{FF1A1BC5-1CFD-4068-A773-7146BB3A8A77}"/>
    <cellStyle name="Calculation 2 2 2 8 2 2 2" xfId="21022" xr:uid="{3C3D7C66-68E2-45B1-BDC8-EC08757E0B97}"/>
    <cellStyle name="Calculation 2 2 2 8 2 2 2 2" xfId="38663" xr:uid="{247045AD-2386-4CEB-9F98-1F5580F7BCAD}"/>
    <cellStyle name="Calculation 2 2 2 8 2 2 3" xfId="27445" xr:uid="{6B24761D-7227-4A8C-AEB5-1F08F776B3F4}"/>
    <cellStyle name="Calculation 2 2 2 8 2 3" xfId="12854" xr:uid="{8D775DDF-40D1-48FB-B788-99DE34DF5FF9}"/>
    <cellStyle name="Calculation 2 2 2 8 2 3 2" xfId="21843" xr:uid="{8C40DBD8-6C67-4B9B-978A-BB1AB7A2738C}"/>
    <cellStyle name="Calculation 2 2 2 8 2 3 2 2" xfId="42365" xr:uid="{1DC19BCD-1AC2-4603-B053-B8174E4CF9B7}"/>
    <cellStyle name="Calculation 2 2 2 8 2 3 3" xfId="27831" xr:uid="{6D5038D0-F5E7-40BB-9046-516CE73ECDE5}"/>
    <cellStyle name="Calculation 2 2 2 8 2 4" xfId="15881" xr:uid="{96B3D247-40D7-4E15-AC09-618349E48AF7}"/>
    <cellStyle name="Calculation 2 2 2 8 2 4 2" xfId="36134" xr:uid="{8041A71D-84E7-47F0-8D5C-90D828313F3E}"/>
    <cellStyle name="Calculation 2 2 2 8 2 5" xfId="40178" xr:uid="{B901E764-F298-4C35-AC9B-39D907F4C7C2}"/>
    <cellStyle name="Calculation 2 2 2 8 3" xfId="9463" xr:uid="{DDB8FABD-0ED2-4D66-A61E-BCD961ABD2F5}"/>
    <cellStyle name="Calculation 2 2 2 8 3 2" xfId="18452" xr:uid="{E689317F-1AD6-4CFE-880B-C667603F117E}"/>
    <cellStyle name="Calculation 2 2 2 8 3 2 2" xfId="43519" xr:uid="{F0B55E34-E509-46B1-A10D-E86EC74C82C9}"/>
    <cellStyle name="Calculation 2 2 2 8 3 3" xfId="36953" xr:uid="{F8F7A27B-08BF-4E58-BBFA-BC4D5C64F584}"/>
    <cellStyle name="Calculation 2 2 2 8 4" xfId="39337" xr:uid="{96213DCE-858C-4A8D-90BE-ED7477023782}"/>
    <cellStyle name="Calculation 2 2 2 9" xfId="4648" xr:uid="{015B05AA-2F81-425C-A305-B8B0E57D7502}"/>
    <cellStyle name="Calculation 2 2 2 9 2" xfId="7234" xr:uid="{E68E3A7B-6B03-4303-B12D-5A8C63593A0B}"/>
    <cellStyle name="Calculation 2 2 2 9 2 2" xfId="16223" xr:uid="{0B9742E9-788B-4EAC-B8E8-01DF674E970C}"/>
    <cellStyle name="Calculation 2 2 2 9 2 2 2" xfId="25332" xr:uid="{A7896D39-5189-4310-9C0B-48E6EE964A73}"/>
    <cellStyle name="Calculation 2 2 2 9 2 3" xfId="36952" xr:uid="{156DEAC8-01A1-45D9-802A-D407F241E8A4}"/>
    <cellStyle name="Calculation 2 2 2 9 3" xfId="9871" xr:uid="{9036C802-353F-4A74-8D60-90EB71DD6198}"/>
    <cellStyle name="Calculation 2 2 2 9 3 2" xfId="18860" xr:uid="{DE786C7E-C13C-4E11-AE6D-E205240EDF29}"/>
    <cellStyle name="Calculation 2 2 2 9 3 2 2" xfId="24779" xr:uid="{1C763318-6B7D-4420-AFA3-42145FF582E2}"/>
    <cellStyle name="Calculation 2 2 2 9 3 3" xfId="41491" xr:uid="{A0406066-8F23-4605-BAF6-A26BFFD0C280}"/>
    <cellStyle name="Calculation 2 2 2 9 4" xfId="13637" xr:uid="{C31D225D-E204-4AF5-91BA-A7F285FBB70D}"/>
    <cellStyle name="Calculation 2 2 2 9 4 2" xfId="36980" xr:uid="{1748C041-D519-4C74-B15B-883503E0063E}"/>
    <cellStyle name="Calculation 2 2 2 9 5" xfId="27134" xr:uid="{F4A8D953-4976-42E6-B37E-E7A33991C522}"/>
    <cellStyle name="Calculation 2 2 20" xfId="44907" xr:uid="{232CD807-6418-40F4-B1A2-4D5CB8D1B191}"/>
    <cellStyle name="Calculation 2 2 20 2" xfId="50506" xr:uid="{B5AC17D0-EF2A-4A3E-846D-66598FEF48E9}"/>
    <cellStyle name="Calculation 2 2 20 2 2" xfId="57288" xr:uid="{CEE874D4-8048-45B1-9458-56C4B55011D5}"/>
    <cellStyle name="Calculation 2 2 20 3" xfId="52108" xr:uid="{7542391B-E7FE-40D6-8A34-4D4A62FD0710}"/>
    <cellStyle name="Calculation 2 2 20 3 2" xfId="58889" xr:uid="{2B07E366-2BEE-45D4-B420-7D28605AF568}"/>
    <cellStyle name="Calculation 2 2 20 4" xfId="49034" xr:uid="{96CAB326-CCC4-441B-B52C-21FA440C6031}"/>
    <cellStyle name="Calculation 2 2 20 4 2" xfId="55816" xr:uid="{F7990F05-819C-4D4D-9E85-879D59F6642F}"/>
    <cellStyle name="Calculation 2 2 20 5" xfId="48623" xr:uid="{E07F9F12-F5B3-4736-B3EB-C8335728B827}"/>
    <cellStyle name="Calculation 2 2 20 5 2" xfId="55412" xr:uid="{D3F981CD-AF28-4E81-8390-3E8831E7DC48}"/>
    <cellStyle name="Calculation 2 2 20 6" xfId="53698" xr:uid="{6072B8EE-46BD-430F-9842-37E7A5EB4C32}"/>
    <cellStyle name="Calculation 2 2 20 7" xfId="47009" xr:uid="{1E6C6E57-652F-4B9F-B247-C2A79408F0B3}"/>
    <cellStyle name="Calculation 2 2 21" xfId="45046" xr:uid="{CDBD02D8-B0BB-4734-AB29-D9AF6120186D}"/>
    <cellStyle name="Calculation 2 2 21 2" xfId="50614" xr:uid="{8D7B9CB6-EA30-4FD1-BD80-791177A6EA8D}"/>
    <cellStyle name="Calculation 2 2 21 2 2" xfId="57396" xr:uid="{923BBABA-A365-4498-9901-11EF40398969}"/>
    <cellStyle name="Calculation 2 2 21 3" xfId="52428" xr:uid="{156943E0-3BD2-4FD1-A678-70EEE75E713D}"/>
    <cellStyle name="Calculation 2 2 21 3 2" xfId="59209" xr:uid="{79DD9B07-4871-4309-8870-70B7B2E0D114}"/>
    <cellStyle name="Calculation 2 2 21 4" xfId="48731" xr:uid="{7104BE5C-6E06-428A-9805-4D102D5F3984}"/>
    <cellStyle name="Calculation 2 2 21 4 2" xfId="55520" xr:uid="{379A3D83-3E77-4100-A83A-71C275BCFA52}"/>
    <cellStyle name="Calculation 2 2 21 5" xfId="53806" xr:uid="{263FF2D0-377F-4FA9-98D3-5E841138D5DD}"/>
    <cellStyle name="Calculation 2 2 21 6" xfId="47117" xr:uid="{C3F65A98-C4BE-4B40-B520-8A6BAF61EC35}"/>
    <cellStyle name="Calculation 2 2 22" xfId="45095" xr:uid="{D5CA0457-3075-4E00-AFFE-91BA9A49C143}"/>
    <cellStyle name="Calculation 2 2 22 2" xfId="50647" xr:uid="{E778DED0-C542-4750-8722-EB7C14F01C5C}"/>
    <cellStyle name="Calculation 2 2 22 2 2" xfId="57429" xr:uid="{49FD8708-F1D9-4CA6-8FA5-6822960C170A}"/>
    <cellStyle name="Calculation 2 2 22 3" xfId="52458" xr:uid="{F8C43DF4-A45E-4D5A-B4C6-AD0323DD14B6}"/>
    <cellStyle name="Calculation 2 2 22 3 2" xfId="59239" xr:uid="{C70F46A4-1001-4E8E-8F5D-962A35222209}"/>
    <cellStyle name="Calculation 2 2 22 4" xfId="48764" xr:uid="{39DF1DBF-5894-493C-9C94-A539F0E62999}"/>
    <cellStyle name="Calculation 2 2 22 4 2" xfId="55550" xr:uid="{4A236E92-7DDF-485F-B9B1-F2179C8293D1}"/>
    <cellStyle name="Calculation 2 2 22 5" xfId="53836" xr:uid="{6C4CA1CE-2AA7-4C5F-A116-352B8D7D5AFF}"/>
    <cellStyle name="Calculation 2 2 22 6" xfId="47150" xr:uid="{8AED1C41-9207-48D2-9024-E49229A2A9E3}"/>
    <cellStyle name="Calculation 2 2 23" xfId="45107" xr:uid="{986F74F1-F827-4A97-9071-A4D1FE35377A}"/>
    <cellStyle name="Calculation 2 2 23 2" xfId="50663" xr:uid="{90B37423-8EB6-452A-B564-C52493320D55}"/>
    <cellStyle name="Calculation 2 2 23 2 2" xfId="57445" xr:uid="{CFF36755-8020-4B44-ADDF-656A8A506FBB}"/>
    <cellStyle name="Calculation 2 2 23 3" xfId="52474" xr:uid="{E67FBD40-B8E0-445E-BE66-C950522CE3DD}"/>
    <cellStyle name="Calculation 2 2 23 3 2" xfId="59255" xr:uid="{90A93FEE-44A3-41D1-8B03-9D9A8507C773}"/>
    <cellStyle name="Calculation 2 2 23 4" xfId="48780" xr:uid="{4345590D-CD54-4758-BDDC-A691B5695E67}"/>
    <cellStyle name="Calculation 2 2 23 4 2" xfId="55566" xr:uid="{59B33090-2EF5-482B-A6FA-3BD206608851}"/>
    <cellStyle name="Calculation 2 2 23 5" xfId="53852" xr:uid="{2155B1AA-A0AB-401D-9C44-1EA8ABEF8DF7}"/>
    <cellStyle name="Calculation 2 2 23 6" xfId="47166" xr:uid="{34E091B3-F873-4F6B-A73B-68538ADFE693}"/>
    <cellStyle name="Calculation 2 2 24" xfId="45137" xr:uid="{7AF7281F-AAF7-445B-9DBB-559FC79FA268}"/>
    <cellStyle name="Calculation 2 2 24 2" xfId="50680" xr:uid="{8BDFD852-82C9-429B-B71F-A882A1536892}"/>
    <cellStyle name="Calculation 2 2 24 2 2" xfId="57462" xr:uid="{421F8709-9B9F-4E43-BE1F-D99A8DE45557}"/>
    <cellStyle name="Calculation 2 2 24 3" xfId="52491" xr:uid="{14E6B392-03D2-48E8-9A08-B89DCC89F859}"/>
    <cellStyle name="Calculation 2 2 24 3 2" xfId="59272" xr:uid="{87FB58B8-F91D-4013-92DF-7F198728E07A}"/>
    <cellStyle name="Calculation 2 2 24 4" xfId="48797" xr:uid="{5D02A789-1819-49C1-AF0E-EE0FC80AF8E0}"/>
    <cellStyle name="Calculation 2 2 24 4 2" xfId="55583" xr:uid="{5C62D2C8-7FBD-47B3-B92C-12C7DE95AE06}"/>
    <cellStyle name="Calculation 2 2 24 5" xfId="53869" xr:uid="{0C35EC8F-D554-4CA1-90D4-39A1FE9C6F6A}"/>
    <cellStyle name="Calculation 2 2 24 6" xfId="47183" xr:uid="{D87C91E8-C5B1-4545-A8AA-1B92524BC420}"/>
    <cellStyle name="Calculation 2 2 25" xfId="45188" xr:uid="{E099D865-FA17-4B84-80E3-D0BE12B9976D}"/>
    <cellStyle name="Calculation 2 2 25 2" xfId="50760" xr:uid="{34F70E71-EA89-49BF-8923-3FEB25E4C4FD}"/>
    <cellStyle name="Calculation 2 2 25 2 2" xfId="57542" xr:uid="{471EB04A-DC44-484A-B28B-5033319CCB9A}"/>
    <cellStyle name="Calculation 2 2 25 3" xfId="52569" xr:uid="{0B44827A-DD76-44B1-B020-A0F2C82A05B2}"/>
    <cellStyle name="Calculation 2 2 25 3 2" xfId="59350" xr:uid="{AEFB8C38-05DE-45B8-92AE-C93099A946AA}"/>
    <cellStyle name="Calculation 2 2 25 4" xfId="48860" xr:uid="{30B6C313-D206-43DD-84CB-F16BE38DBF4F}"/>
    <cellStyle name="Calculation 2 2 25 4 2" xfId="55641" xr:uid="{DAB12402-EF9F-4AF0-A592-453F7834F4D8}"/>
    <cellStyle name="Calculation 2 2 25 5" xfId="53947" xr:uid="{F7EBC6F2-10D8-4C37-913E-A095B089D677}"/>
    <cellStyle name="Calculation 2 2 25 6" xfId="47264" xr:uid="{5EC7B790-59B2-4052-8623-A4189F63DFD8}"/>
    <cellStyle name="Calculation 2 2 26" xfId="45265" xr:uid="{1E6367F8-73D1-429D-9188-AEC24D5D5699}"/>
    <cellStyle name="Calculation 2 2 26 2" xfId="50776" xr:uid="{8E5972EE-5191-4D5D-838D-E260D2C180DA}"/>
    <cellStyle name="Calculation 2 2 26 2 2" xfId="57558" xr:uid="{40E333DE-3038-4DA2-929E-C83DCA50938D}"/>
    <cellStyle name="Calculation 2 2 26 3" xfId="52585" xr:uid="{89F9F4F0-8B5C-4220-AE40-A5DA6A364DA5}"/>
    <cellStyle name="Calculation 2 2 26 3 2" xfId="59366" xr:uid="{B755C563-7B2F-4DBF-B5CB-6FEB5B4FD212}"/>
    <cellStyle name="Calculation 2 2 26 4" xfId="53963" xr:uid="{92421238-FFAD-49F4-B464-5B8717D7B09F}"/>
    <cellStyle name="Calculation 2 2 26 5" xfId="47280" xr:uid="{E8CB4DD6-5BD6-4703-B19E-FCDFAFF017BE}"/>
    <cellStyle name="Calculation 2 2 27" xfId="45245" xr:uid="{5D0A215D-0E84-43FB-8FE4-5F503F94CBC2}"/>
    <cellStyle name="Calculation 2 2 27 2" xfId="55704" xr:uid="{58EE261B-C53A-4AE4-883A-BEB5B59BDFF4}"/>
    <cellStyle name="Calculation 2 2 27 3" xfId="48921" xr:uid="{35767B24-CE56-44B1-904B-DC4B034094CE}"/>
    <cellStyle name="Calculation 2 2 28" xfId="45353" xr:uid="{E4EC67A5-F4A7-44E6-B06F-287449F7644A}"/>
    <cellStyle name="Calculation 2 2 28 2" xfId="55658" xr:uid="{586F00D4-2076-4391-8D66-EEE89EBFCBC6}"/>
    <cellStyle name="Calculation 2 2 28 3" xfId="48877" xr:uid="{924BBEEB-D0C2-4371-8AD9-D19C581CEE90}"/>
    <cellStyle name="Calculation 2 2 29" xfId="45379" xr:uid="{02671CD6-AE2A-4941-91DE-EC6EFF1DCC99}"/>
    <cellStyle name="Calculation 2 2 29 2" xfId="52600" xr:uid="{677B5776-B96A-44F4-B95B-B146286E5512}"/>
    <cellStyle name="Calculation 2 2 3" xfId="434" xr:uid="{57947ADF-A612-4DEE-A662-85707ADCE4F9}"/>
    <cellStyle name="Calculation 2 2 3 10" xfId="9299" xr:uid="{53D040F7-2B7D-4690-8814-F2675264DF8A}"/>
    <cellStyle name="Calculation 2 2 3 10 2" xfId="18288" xr:uid="{DAD7A324-7317-4AFC-B64F-DE51A1C2F5F8}"/>
    <cellStyle name="Calculation 2 2 3 10 2 2" xfId="31696" xr:uid="{C6F4172C-DC8A-4D26-B666-CB53A3BF59ED}"/>
    <cellStyle name="Calculation 2 2 3 10 3" xfId="40054" xr:uid="{2A60135B-FE34-4197-BBCB-8A8284739C5C}"/>
    <cellStyle name="Calculation 2 2 3 11" xfId="12016" xr:uid="{D3449788-84BB-49CF-A500-9632D836E99A}"/>
    <cellStyle name="Calculation 2 2 3 11 2" xfId="21005" xr:uid="{7EE868D7-0E0B-4A85-A0CD-0789EECAAB83}"/>
    <cellStyle name="Calculation 2 2 3 11 2 2" xfId="40326" xr:uid="{D7BBE3AF-1651-45A2-A9FE-A29C1F36F1D4}"/>
    <cellStyle name="Calculation 2 2 3 11 3" xfId="36172" xr:uid="{358A69ED-2502-4A79-BBCC-2ABF0F940012}"/>
    <cellStyle name="Calculation 2 2 3 12" xfId="2440" xr:uid="{5426F483-994F-4DEE-B571-4F8F0AA007F1}"/>
    <cellStyle name="Calculation 2 2 3 12 2" xfId="24868" xr:uid="{16A48F10-5D3F-42C7-A4A6-0AF246E6537E}"/>
    <cellStyle name="Calculation 2 2 3 13" xfId="13349" xr:uid="{65D738FC-FACF-4A5A-BB62-82795EA8AAC7}"/>
    <cellStyle name="Calculation 2 2 3 13 2" xfId="36229" xr:uid="{BA76CD84-E7CE-4672-B8DA-AAEE9FC39EA6}"/>
    <cellStyle name="Calculation 2 2 3 14" xfId="40698" xr:uid="{F941C5EF-5A0C-4B53-945B-2951BE187578}"/>
    <cellStyle name="Calculation 2 2 3 15" xfId="44333" xr:uid="{DEA9BF82-41C0-4B0B-A340-7713FD2601E4}"/>
    <cellStyle name="Calculation 2 2 3 16" xfId="45559" xr:uid="{220675FA-07B4-4F4A-A773-C8F46A9C289A}"/>
    <cellStyle name="Calculation 2 2 3 2" xfId="783" xr:uid="{BB8ECB90-CF43-4EF6-8838-1D7B9BA356C9}"/>
    <cellStyle name="Calculation 2 2 3 2 2" xfId="5153" xr:uid="{8842587B-FB70-43CD-A6FE-BB8C81974A34}"/>
    <cellStyle name="Calculation 2 2 3 2 2 2" xfId="7739" xr:uid="{CF2EB188-575E-4EF4-B82C-219A8C7A46DF}"/>
    <cellStyle name="Calculation 2 2 3 2 2 2 2" xfId="16728" xr:uid="{CC465559-9AA6-4AF3-98E6-B8EF668F0D75}"/>
    <cellStyle name="Calculation 2 2 3 2 2 2 2 2" xfId="29348" xr:uid="{3D5E6785-B456-4E8F-B00F-B1120B3B715D}"/>
    <cellStyle name="Calculation 2 2 3 2 2 2 3" xfId="39551" xr:uid="{47E65BCC-F91E-4B2F-B174-68F970EDC896}"/>
    <cellStyle name="Calculation 2 2 3 2 2 2 4" xfId="56346" xr:uid="{7766A642-2C67-4B2F-88AC-62E415B5CFF3}"/>
    <cellStyle name="Calculation 2 2 3 2 2 3" xfId="10376" xr:uid="{0870030F-5832-472D-98B2-034A15CC49E4}"/>
    <cellStyle name="Calculation 2 2 3 2 2 3 2" xfId="19365" xr:uid="{22C177CB-B1C9-48C6-9833-129D5A446045}"/>
    <cellStyle name="Calculation 2 2 3 2 2 3 2 2" xfId="34907" xr:uid="{3106B18E-80C6-448E-8375-58D873B77717}"/>
    <cellStyle name="Calculation 2 2 3 2 2 3 3" xfId="36530" xr:uid="{A962965E-1425-4326-95E1-87DB5F74EA26}"/>
    <cellStyle name="Calculation 2 2 3 2 2 4" xfId="14142" xr:uid="{329F5EDA-2E39-4D1A-814B-52351F6D1CDF}"/>
    <cellStyle name="Calculation 2 2 3 2 2 4 2" xfId="38739" xr:uid="{CC548D20-6077-40EE-9EC8-0EFC7DEEB229}"/>
    <cellStyle name="Calculation 2 2 3 2 2 5" xfId="31172" xr:uid="{30CED0B3-8491-40C6-96B1-DE9B7F824272}"/>
    <cellStyle name="Calculation 2 2 3 2 2 6" xfId="49564" xr:uid="{C978CC78-1CED-48E3-8B75-A0D4C2B7D177}"/>
    <cellStyle name="Calculation 2 2 3 2 3" xfId="3220" xr:uid="{F5326BBA-409F-410B-B861-35891B68F530}"/>
    <cellStyle name="Calculation 2 2 3 2 3 2" xfId="30890" xr:uid="{82F72ED8-284F-4091-AD31-96DCF3A43FCC}"/>
    <cellStyle name="Calculation 2 2 3 2 3 2 2" xfId="55787" xr:uid="{214BE44F-224F-4A31-A0C7-96BAC479F491}"/>
    <cellStyle name="Calculation 2 2 3 2 3 3" xfId="49004" xr:uid="{CB1D4460-5EE8-4657-8ADC-633672F05414}"/>
    <cellStyle name="Calculation 2 2 3 2 4" xfId="28349" xr:uid="{BFDCD63A-4BF4-4D9C-AB74-4790005F7A39}"/>
    <cellStyle name="Calculation 2 2 3 2 4 2" xfId="54491" xr:uid="{07FB7F54-C45C-4B3C-8705-50571639DD59}"/>
    <cellStyle name="Calculation 2 2 3 2 4 3" xfId="47681" xr:uid="{8742C0EA-E3BC-4894-9367-67DC870C931A}"/>
    <cellStyle name="Calculation 2 2 3 2 5" xfId="52931" xr:uid="{65512298-13BC-49DC-A0C3-7D0046D8CBE7}"/>
    <cellStyle name="Calculation 2 2 3 2 6" xfId="46073" xr:uid="{710DDFDC-8524-4A56-8245-CA62C89C93CE}"/>
    <cellStyle name="Calculation 2 2 3 3" xfId="1128" xr:uid="{C31F199F-58E1-4A50-ABD3-AF7C561E2CC1}"/>
    <cellStyle name="Calculation 2 2 3 3 2" xfId="5474" xr:uid="{485B9822-0681-44B1-921D-59D2B80EE93A}"/>
    <cellStyle name="Calculation 2 2 3 3 2 2" xfId="8060" xr:uid="{72BC8EC6-E950-4591-8486-E25DC8531287}"/>
    <cellStyle name="Calculation 2 2 3 3 2 2 2" xfId="17049" xr:uid="{7F73C086-72E6-4A12-9D18-19CD9C931F16}"/>
    <cellStyle name="Calculation 2 2 3 3 2 2 2 2" xfId="24020" xr:uid="{C3CF53E4-ABC5-4DE8-A086-D1B9E62D65B2}"/>
    <cellStyle name="Calculation 2 2 3 3 2 2 3" xfId="41798" xr:uid="{39C42884-1851-479A-8C41-A25414E1B433}"/>
    <cellStyle name="Calculation 2 2 3 3 2 2 4" xfId="56754" xr:uid="{4D64C7B3-AE92-4F67-96D3-C24E36A08FF7}"/>
    <cellStyle name="Calculation 2 2 3 3 2 3" xfId="10697" xr:uid="{B7E4BB5B-802A-419A-9161-760875E0432F}"/>
    <cellStyle name="Calculation 2 2 3 3 2 3 2" xfId="19686" xr:uid="{785E1426-1E88-4AD1-97EB-D9A21F912A0F}"/>
    <cellStyle name="Calculation 2 2 3 3 2 3 2 2" xfId="25507" xr:uid="{3C1F9A1D-D006-4049-AD85-093F106F257E}"/>
    <cellStyle name="Calculation 2 2 3 3 2 3 3" xfId="26432" xr:uid="{C1A99261-250B-4D28-93E2-20EAC3541B18}"/>
    <cellStyle name="Calculation 2 2 3 3 2 4" xfId="14463" xr:uid="{0B9EE03E-2627-413F-9F96-3DB620CDCC6A}"/>
    <cellStyle name="Calculation 2 2 3 3 2 4 2" xfId="30192" xr:uid="{56396CF5-FFE9-43CB-ADDE-E1B77037698D}"/>
    <cellStyle name="Calculation 2 2 3 3 2 5" xfId="25067" xr:uid="{F0DBB347-A396-42D3-8664-A26C5456A267}"/>
    <cellStyle name="Calculation 2 2 3 3 2 6" xfId="49972" xr:uid="{48EFC50C-11AF-4973-A6BA-253C36534352}"/>
    <cellStyle name="Calculation 2 2 3 3 3" xfId="3565" xr:uid="{349E4589-3F14-4BDA-8BFE-998B1C965B45}"/>
    <cellStyle name="Calculation 2 2 3 3 3 2" xfId="36155" xr:uid="{F2FBE7D9-0795-4AE8-B54A-47B2993BA14D}"/>
    <cellStyle name="Calculation 2 2 3 3 3 2 2" xfId="55711" xr:uid="{3D6A1638-6787-42DA-B334-6AB36A7E451F}"/>
    <cellStyle name="Calculation 2 2 3 3 3 3" xfId="48928" xr:uid="{E0FCFA4E-3629-4793-9ED3-4F5F162DD33B}"/>
    <cellStyle name="Calculation 2 2 3 3 4" xfId="41967" xr:uid="{83345145-BDD2-4F46-88B7-B638FB54BB18}"/>
    <cellStyle name="Calculation 2 2 3 3 4 2" xfId="54881" xr:uid="{D43EAF5E-7C79-42EE-A865-C92E74B916B5}"/>
    <cellStyle name="Calculation 2 2 3 3 4 3" xfId="48089" xr:uid="{BAB14098-24AE-444E-A8D3-1671DE2CB98D}"/>
    <cellStyle name="Calculation 2 2 3 3 5" xfId="53181" xr:uid="{DD186662-DAD8-411C-8CF7-FD6E3BEE2196}"/>
    <cellStyle name="Calculation 2 2 3 3 6" xfId="46475" xr:uid="{AF5301C2-DAC7-4F72-8BE6-5069B0CF3674}"/>
    <cellStyle name="Calculation 2 2 3 4" xfId="1472" xr:uid="{39A0A798-7CA2-4A94-8F46-1BBE45674750}"/>
    <cellStyle name="Calculation 2 2 3 4 2" xfId="5817" xr:uid="{0F27D73E-973B-4C08-B283-38AEFCEE82AE}"/>
    <cellStyle name="Calculation 2 2 3 4 2 2" xfId="8403" xr:uid="{855D990A-5C73-4D88-9F72-07D0772D344E}"/>
    <cellStyle name="Calculation 2 2 3 4 2 2 2" xfId="17392" xr:uid="{B00DBC0E-59E4-439E-B17F-9EC529D3DFAD}"/>
    <cellStyle name="Calculation 2 2 3 4 2 2 2 2" xfId="36064" xr:uid="{86FA68EC-4B30-4536-9784-029850E8AC73}"/>
    <cellStyle name="Calculation 2 2 3 4 2 2 3" xfId="36774" xr:uid="{4F74A7E1-46CD-406A-9E64-06901628DE08}"/>
    <cellStyle name="Calculation 2 2 3 4 2 3" xfId="11040" xr:uid="{EC8824E8-834E-4357-8E40-8499E74F24F5}"/>
    <cellStyle name="Calculation 2 2 3 4 2 3 2" xfId="20029" xr:uid="{7FFF36C6-F2E0-4E19-B4D4-1A9FDFFF989C}"/>
    <cellStyle name="Calculation 2 2 3 4 2 3 2 2" xfId="28084" xr:uid="{71674C69-255E-4097-BA39-1BEE0E9126B2}"/>
    <cellStyle name="Calculation 2 2 3 4 2 3 3" xfId="40501" xr:uid="{80462B03-4BF1-4A70-BF3D-3E36C31BA18D}"/>
    <cellStyle name="Calculation 2 2 3 4 2 4" xfId="14806" xr:uid="{F0E23BC0-48CA-4DCD-A35E-12065C05F6CF}"/>
    <cellStyle name="Calculation 2 2 3 4 2 4 2" xfId="37965" xr:uid="{B83E4BB0-2C96-4FA3-BB47-3C480870FDF2}"/>
    <cellStyle name="Calculation 2 2 3 4 2 5" xfId="33762" xr:uid="{E82C70AA-27BF-4099-BFB3-EB438A540612}"/>
    <cellStyle name="Calculation 2 2 3 4 2 6" xfId="55874" xr:uid="{825DA308-5C7B-4B99-9D06-4D3BE40BA895}"/>
    <cellStyle name="Calculation 2 2 3 4 3" xfId="3909" xr:uid="{ED382AB9-5095-46C6-863D-CCAD83AAA5C7}"/>
    <cellStyle name="Calculation 2 2 3 4 3 2" xfId="33031" xr:uid="{81FCA695-35CE-40EF-852D-98FF0355D558}"/>
    <cellStyle name="Calculation 2 2 3 4 4" xfId="41003" xr:uid="{F65E92EC-ED5B-497A-8879-B0F8547BAE72}"/>
    <cellStyle name="Calculation 2 2 3 4 5" xfId="49092" xr:uid="{553A3A5F-92FA-4E78-B53E-6AE90A39B705}"/>
    <cellStyle name="Calculation 2 2 3 5" xfId="1786" xr:uid="{02F660F8-666B-4C5D-8708-EE60011ACDE8}"/>
    <cellStyle name="Calculation 2 2 3 5 2" xfId="6104" xr:uid="{ECDEEA53-E610-4903-B82B-2E989E8B26BE}"/>
    <cellStyle name="Calculation 2 2 3 5 2 2" xfId="8690" xr:uid="{734B396E-2BD6-4A9D-B35A-447557F32FC5}"/>
    <cellStyle name="Calculation 2 2 3 5 2 2 2" xfId="17679" xr:uid="{7E2A7C73-69F9-4347-8A8C-A3EA96EDC721}"/>
    <cellStyle name="Calculation 2 2 3 5 2 2 2 2" xfId="40357" xr:uid="{8978FFAB-7FBF-4C86-97D7-FD6AE8218DB9}"/>
    <cellStyle name="Calculation 2 2 3 5 2 2 3" xfId="31221" xr:uid="{6438C305-D974-4350-9CDF-6802CA1703E4}"/>
    <cellStyle name="Calculation 2 2 3 5 2 3" xfId="11327" xr:uid="{2A418984-DCC9-4193-A864-2565B779A531}"/>
    <cellStyle name="Calculation 2 2 3 5 2 3 2" xfId="20316" xr:uid="{3EEF3AF1-66DC-4118-A9B3-645373820628}"/>
    <cellStyle name="Calculation 2 2 3 5 2 3 2 2" xfId="29975" xr:uid="{5AC5CBC1-007C-4BAF-8D3A-5C21625BB73B}"/>
    <cellStyle name="Calculation 2 2 3 5 2 3 3" xfId="41678" xr:uid="{00496986-7E19-49CE-9AD0-31F2B8845116}"/>
    <cellStyle name="Calculation 2 2 3 5 2 4" xfId="15093" xr:uid="{CEB707D3-1991-4085-9912-AF4D40E22121}"/>
    <cellStyle name="Calculation 2 2 3 5 2 4 2" xfId="30597" xr:uid="{19B9CE07-FE55-4406-A2FB-38836CD9EF3F}"/>
    <cellStyle name="Calculation 2 2 3 5 2 5" xfId="41480" xr:uid="{A0666A3B-F5F0-4C56-9D2D-B596DF91C47D}"/>
    <cellStyle name="Calculation 2 2 3 5 2 6" xfId="57941" xr:uid="{5E259422-A808-4583-B226-2AE039566723}"/>
    <cellStyle name="Calculation 2 2 3 5 3" xfId="4223" xr:uid="{508575D0-CC7F-4626-8109-B99118A04CE9}"/>
    <cellStyle name="Calculation 2 2 3 5 3 2" xfId="29023" xr:uid="{C661DEE6-80A3-4933-9AAB-EE55972A3773}"/>
    <cellStyle name="Calculation 2 2 3 5 4" xfId="24912" xr:uid="{2D823741-9425-46BB-B4ED-7ECBDB32A687}"/>
    <cellStyle name="Calculation 2 2 3 5 5" xfId="51159" xr:uid="{B33B5060-7B0F-43B0-B068-7D0DDF77B5BE}"/>
    <cellStyle name="Calculation 2 2 3 6" xfId="2091" xr:uid="{930760A1-BFDB-45D4-8E46-32A3DB305296}"/>
    <cellStyle name="Calculation 2 2 3 6 2" xfId="6393" xr:uid="{12DEFB8B-7FCC-44B2-84A3-A3BA3D867FBC}"/>
    <cellStyle name="Calculation 2 2 3 6 2 2" xfId="8979" xr:uid="{854DDBDA-9696-4595-A0B5-0A4E876E6482}"/>
    <cellStyle name="Calculation 2 2 3 6 2 2 2" xfId="17968" xr:uid="{8098E11D-F8D1-4A21-87E0-0B240429D30B}"/>
    <cellStyle name="Calculation 2 2 3 6 2 2 2 2" xfId="31282" xr:uid="{CE46B682-00AB-4758-A4DF-6E595ABAE9AC}"/>
    <cellStyle name="Calculation 2 2 3 6 2 2 3" xfId="39765" xr:uid="{4E2BF87E-902F-468E-8D7B-9199C187F6E0}"/>
    <cellStyle name="Calculation 2 2 3 6 2 3" xfId="11616" xr:uid="{CA830A00-7FA9-4A4A-9705-CA2612641E2A}"/>
    <cellStyle name="Calculation 2 2 3 6 2 3 2" xfId="20605" xr:uid="{3086CC90-3BBC-4CFD-8456-68E0A6674F02}"/>
    <cellStyle name="Calculation 2 2 3 6 2 3 2 2" xfId="43012" xr:uid="{4B4AA2D1-5F75-4E00-90B8-A1EF3F1F689B}"/>
    <cellStyle name="Calculation 2 2 3 6 2 3 3" xfId="34421" xr:uid="{425A2B44-70E2-4F66-A972-836828FDF607}"/>
    <cellStyle name="Calculation 2 2 3 6 2 4" xfId="15382" xr:uid="{58474FE7-F3E7-474F-8DB1-B7CAAEAED42F}"/>
    <cellStyle name="Calculation 2 2 3 6 2 4 2" xfId="28657" xr:uid="{599D3112-75E0-43C0-9492-61F63E119239}"/>
    <cellStyle name="Calculation 2 2 3 6 2 5" xfId="32900" xr:uid="{6A6CFC4E-B93B-45AB-B8D8-CD0893581618}"/>
    <cellStyle name="Calculation 2 2 3 6 2 6" xfId="54043" xr:uid="{725E4459-4AFD-48DF-B574-EF896C263023}"/>
    <cellStyle name="Calculation 2 2 3 6 3" xfId="4528" xr:uid="{6F7C864A-1CEC-4579-871C-0CB78C955F00}"/>
    <cellStyle name="Calculation 2 2 3 6 3 2" xfId="23644" xr:uid="{0BDA839A-481E-4863-82DF-7DFBFD29ABDB}"/>
    <cellStyle name="Calculation 2 2 3 6 4" xfId="31807" xr:uid="{1C9C0249-BE4E-4862-A027-DC617833D9FD}"/>
    <cellStyle name="Calculation 2 2 3 6 5" xfId="47375" xr:uid="{61AEA006-B75D-4182-89BD-AA79A9870E83}"/>
    <cellStyle name="Calculation 2 2 3 7" xfId="2901" xr:uid="{15A77F56-632D-4A68-85C5-331EB5226D3C}"/>
    <cellStyle name="Calculation 2 2 3 7 2" xfId="7051" xr:uid="{219A45AB-6F99-4B62-8716-D51C5C6FF16E}"/>
    <cellStyle name="Calculation 2 2 3 7 2 2" xfId="12177" xr:uid="{095100BE-94FE-4DFB-9064-BFD553D5D9DD}"/>
    <cellStyle name="Calculation 2 2 3 7 2 2 2" xfId="21166" xr:uid="{19C357AA-7C4A-4581-8536-AC475518593E}"/>
    <cellStyle name="Calculation 2 2 3 7 2 2 2 2" xfId="23265" xr:uid="{67F92296-E218-4544-9D3D-7443827BA0E7}"/>
    <cellStyle name="Calculation 2 2 3 7 2 2 3" xfId="37755" xr:uid="{74793460-E716-4012-8C6C-DFEDCA3C4F60}"/>
    <cellStyle name="Calculation 2 2 3 7 2 3" xfId="12981" xr:uid="{E1C2114E-8760-4B92-8C3F-828E6AFF5FD4}"/>
    <cellStyle name="Calculation 2 2 3 7 2 3 2" xfId="21970" xr:uid="{344B028F-AE6B-4208-9E83-EBD602177700}"/>
    <cellStyle name="Calculation 2 2 3 7 2 3 2 2" xfId="23526" xr:uid="{61510903-BF63-40B4-92B9-CB73EB929409}"/>
    <cellStyle name="Calculation 2 2 3 7 2 3 3" xfId="22192" xr:uid="{AB7C211B-1987-4796-9CCE-37AFA0FDD575}"/>
    <cellStyle name="Calculation 2 2 3 7 2 4" xfId="16040" xr:uid="{F6628924-D5E2-4A3B-B64F-1BAE9BE9B0EB}"/>
    <cellStyle name="Calculation 2 2 3 7 2 4 2" xfId="29096" xr:uid="{59C20063-C828-452A-AF17-750F06488418}"/>
    <cellStyle name="Calculation 2 2 3 7 2 5" xfId="25456" xr:uid="{E3137430-5C00-4419-BCA4-FD0354F3B45D}"/>
    <cellStyle name="Calculation 2 2 3 7 3" xfId="9614" xr:uid="{9FC23BBE-864A-45EF-802F-0F52474E2212}"/>
    <cellStyle name="Calculation 2 2 3 7 3 2" xfId="18603" xr:uid="{529A02DF-F893-4938-8D59-34431B3653B8}"/>
    <cellStyle name="Calculation 2 2 3 7 3 2 2" xfId="36711" xr:uid="{588B485E-CAAB-4897-A4AB-68CE29E32FF1}"/>
    <cellStyle name="Calculation 2 2 3 7 3 3" xfId="36996" xr:uid="{7DD5D336-E535-4136-A5F2-BF2DB7807EB3}"/>
    <cellStyle name="Calculation 2 2 3 7 4" xfId="40009" xr:uid="{DC20BDA9-7861-4BDE-8EB2-E29C65E42B40}"/>
    <cellStyle name="Calculation 2 2 3 7 5" xfId="52668" xr:uid="{26D21781-1F31-4EE5-84BB-363703C1464B}"/>
    <cellStyle name="Calculation 2 2 3 8" xfId="4829" xr:uid="{B843AD61-BFCB-4B04-9CE1-7092DB97CFA3}"/>
    <cellStyle name="Calculation 2 2 3 8 2" xfId="7415" xr:uid="{9FDF6431-7EBA-440B-95EF-89F0912FC85E}"/>
    <cellStyle name="Calculation 2 2 3 8 2 2" xfId="16404" xr:uid="{6FB07272-994E-4184-A4C5-F71FDB4A15E2}"/>
    <cellStyle name="Calculation 2 2 3 8 2 2 2" xfId="30052" xr:uid="{5775E152-6973-4AD8-ADD3-237BDC7DD918}"/>
    <cellStyle name="Calculation 2 2 3 8 2 3" xfId="26008" xr:uid="{14288673-3E07-446C-9802-FF6B626DD60B}"/>
    <cellStyle name="Calculation 2 2 3 8 3" xfId="10052" xr:uid="{F601810F-C0F9-4C4B-9BAD-ABD818122A01}"/>
    <cellStyle name="Calculation 2 2 3 8 3 2" xfId="19041" xr:uid="{4C3B032C-A8A1-4532-9052-AADF3C4689D0}"/>
    <cellStyle name="Calculation 2 2 3 8 3 2 2" xfId="32956" xr:uid="{6E843338-E3E4-467D-8BB0-031FDBA826D0}"/>
    <cellStyle name="Calculation 2 2 3 8 3 3" xfId="36537" xr:uid="{4BCCE3EB-C8F9-4B1A-89B1-DC9A9BBD9F73}"/>
    <cellStyle name="Calculation 2 2 3 8 4" xfId="13818" xr:uid="{A4CF5E1E-B6E3-44BA-BF5E-CCDCF0064CA7}"/>
    <cellStyle name="Calculation 2 2 3 8 4 2" xfId="22950" xr:uid="{4F215670-73F4-4A0F-BDEA-AE4CB1EB7C14}"/>
    <cellStyle name="Calculation 2 2 3 8 5" xfId="33984" xr:uid="{A4753EEC-71EC-45A1-ACFB-C5E966B8E01D}"/>
    <cellStyle name="Calculation 2 2 3 9" xfId="6736" xr:uid="{831560FB-5EDB-4C67-B547-685D7B3A652C}"/>
    <cellStyle name="Calculation 2 2 3 9 2" xfId="11936" xr:uid="{126B280C-E424-4D91-943B-4241A84DED97}"/>
    <cellStyle name="Calculation 2 2 3 9 2 2" xfId="20925" xr:uid="{28EC7B65-AFDB-4586-9064-39B8DD6EFDC8}"/>
    <cellStyle name="Calculation 2 2 3 9 2 2 2" xfId="27332" xr:uid="{767D7950-93E7-4FC1-8FE3-D0C6C7086B7D}"/>
    <cellStyle name="Calculation 2 2 3 9 2 3" xfId="44117" xr:uid="{7F3D84D6-94EB-42FE-9CD8-DAEE926A740F}"/>
    <cellStyle name="Calculation 2 2 3 9 3" xfId="15725" xr:uid="{941D942B-336E-4052-9024-B19EC5EC5014}"/>
    <cellStyle name="Calculation 2 2 3 9 3 2" xfId="41873" xr:uid="{C6C9DE36-702A-4C4A-AD02-0DC41B3932E3}"/>
    <cellStyle name="Calculation 2 2 3 9 4" xfId="42806" xr:uid="{D958BB29-7F69-4035-87BA-DA890E0E3576}"/>
    <cellStyle name="Calculation 2 2 30" xfId="45403" xr:uid="{46DD3F77-75AD-4830-9335-BDC2A02E21B7}"/>
    <cellStyle name="Calculation 2 2 31" xfId="45324" xr:uid="{1508E347-AC05-4187-8A25-05C0F877AD50}"/>
    <cellStyle name="Calculation 2 2 32" xfId="44253" xr:uid="{59485034-14A4-4710-A5DD-8B4913EDDAD0}"/>
    <cellStyle name="Calculation 2 2 33" xfId="44173" xr:uid="{61F091AB-7B47-4246-A1AF-8DB7DEF03942}"/>
    <cellStyle name="Calculation 2 2 34" xfId="45459" xr:uid="{1D3D1F90-AF4C-4A49-B501-889450DB9A8C}"/>
    <cellStyle name="Calculation 2 2 4" xfId="532" xr:uid="{98BC67AA-3991-48FC-9975-BA29039F2138}"/>
    <cellStyle name="Calculation 2 2 4 10" xfId="44276" xr:uid="{92BB9431-DA87-4C36-B1FC-24919F66D997}"/>
    <cellStyle name="Calculation 2 2 4 11" xfId="45618" xr:uid="{A014499F-CAF2-4CCA-A23D-33A8757DCDF4}"/>
    <cellStyle name="Calculation 2 2 4 2" xfId="881" xr:uid="{65768BB3-7076-460B-9C67-C55C5DB2E7A8}"/>
    <cellStyle name="Calculation 2 2 4 2 2" xfId="5250" xr:uid="{60092AA3-8966-47DB-B990-97CF4281F785}"/>
    <cellStyle name="Calculation 2 2 4 2 2 2" xfId="7836" xr:uid="{D2B377C6-D6D2-4CC1-91BB-DD30B2C9F0A9}"/>
    <cellStyle name="Calculation 2 2 4 2 2 2 2" xfId="16825" xr:uid="{E78550EF-4062-444F-9E73-E2C9E6299D61}"/>
    <cellStyle name="Calculation 2 2 4 2 2 2 2 2" xfId="33690" xr:uid="{60D4F1DA-0CB8-4464-BD3A-BBA0B7031706}"/>
    <cellStyle name="Calculation 2 2 4 2 2 2 3" xfId="36083" xr:uid="{C678E473-3AA8-4195-A9CF-85269B117136}"/>
    <cellStyle name="Calculation 2 2 4 2 2 2 4" xfId="56405" xr:uid="{BB8DF976-AA9D-4900-B777-F9FB4FB443D9}"/>
    <cellStyle name="Calculation 2 2 4 2 2 3" xfId="10473" xr:uid="{95453DE8-07AB-442A-9D69-85A332FD1560}"/>
    <cellStyle name="Calculation 2 2 4 2 2 3 2" xfId="19462" xr:uid="{1F748241-0EA0-457F-A45D-0AA2EEF629B8}"/>
    <cellStyle name="Calculation 2 2 4 2 2 3 2 2" xfId="23065" xr:uid="{EEC6241C-54C6-4BCD-A70A-0FDE6BC32D8A}"/>
    <cellStyle name="Calculation 2 2 4 2 2 3 3" xfId="34701" xr:uid="{C06FA047-A95A-4128-86C0-20B88AAF46FE}"/>
    <cellStyle name="Calculation 2 2 4 2 2 4" xfId="14239" xr:uid="{6AB53E31-E07C-41C4-90F1-A179A5A12D07}"/>
    <cellStyle name="Calculation 2 2 4 2 2 4 2" xfId="41390" xr:uid="{736C4E53-0A01-4363-BFF4-501A3C9334D1}"/>
    <cellStyle name="Calculation 2 2 4 2 2 5" xfId="41018" xr:uid="{E2653B61-C126-430C-8CE2-684F1A788020}"/>
    <cellStyle name="Calculation 2 2 4 2 2 6" xfId="49623" xr:uid="{2B640382-CB8A-4BA5-83C4-2D40AD485B48}"/>
    <cellStyle name="Calculation 2 2 4 2 3" xfId="3318" xr:uid="{C2314CDA-EF4A-43B5-9C40-9C69E628AE1E}"/>
    <cellStyle name="Calculation 2 2 4 2 3 2" xfId="32983" xr:uid="{23F62E54-5FA8-4AA3-BE3F-F0308D43500B}"/>
    <cellStyle name="Calculation 2 2 4 2 3 2 2" xfId="58394" xr:uid="{57238ED2-42C3-4CB2-88E5-C31C8009BAC4}"/>
    <cellStyle name="Calculation 2 2 4 2 3 3" xfId="51613" xr:uid="{9C23FEE6-1846-4019-95AB-17EC96898941}"/>
    <cellStyle name="Calculation 2 2 4 2 4" xfId="35127" xr:uid="{72CEB1E1-F5C0-4D74-A392-652E967B2E11}"/>
    <cellStyle name="Calculation 2 2 4 2 4 2" xfId="54547" xr:uid="{E859F3D9-C10A-47FA-91C7-4C26F6889395}"/>
    <cellStyle name="Calculation 2 2 4 2 4 3" xfId="47740" xr:uid="{2EE8A455-7177-40CD-A756-876CB064F57A}"/>
    <cellStyle name="Calculation 2 2 4 2 5" xfId="52964" xr:uid="{D1499C40-A1C9-4FF2-9B6E-3CD263EC6053}"/>
    <cellStyle name="Calculation 2 2 4 2 6" xfId="46129" xr:uid="{83B27DB9-867E-4155-8D8F-555BF7DC0772}"/>
    <cellStyle name="Calculation 2 2 4 3" xfId="1226" xr:uid="{2EC2B3F7-8ADC-4955-9508-D1178945D928}"/>
    <cellStyle name="Calculation 2 2 4 3 2" xfId="5571" xr:uid="{D035C29D-8CDA-4AEF-90BD-C031A7EE753C}"/>
    <cellStyle name="Calculation 2 2 4 3 2 2" xfId="8157" xr:uid="{6F2B37A3-313C-419E-8F6C-23B143CEF1B5}"/>
    <cellStyle name="Calculation 2 2 4 3 2 2 2" xfId="17146" xr:uid="{144BD051-2DA6-4A26-90AA-065B6079B15D}"/>
    <cellStyle name="Calculation 2 2 4 3 2 2 2 2" xfId="39531" xr:uid="{BBE4A24B-3F63-4D91-B219-E58D582FC8B3}"/>
    <cellStyle name="Calculation 2 2 4 3 2 2 3" xfId="38374" xr:uid="{270F9F4C-5145-43A7-9372-458EBF14761A}"/>
    <cellStyle name="Calculation 2 2 4 3 2 2 4" xfId="56810" xr:uid="{73E83BD4-12B9-42FA-9D9E-3E3A8038DBF6}"/>
    <cellStyle name="Calculation 2 2 4 3 2 3" xfId="10794" xr:uid="{4BC843A6-A8E0-4E91-B9E1-E87CD8185C00}"/>
    <cellStyle name="Calculation 2 2 4 3 2 3 2" xfId="19783" xr:uid="{1F13BB23-449A-4B91-AC01-ADDE14AF05D6}"/>
    <cellStyle name="Calculation 2 2 4 3 2 3 2 2" xfId="24981" xr:uid="{5DC03075-EB44-4D24-A5C4-EB3DADA166AD}"/>
    <cellStyle name="Calculation 2 2 4 3 2 3 3" xfId="40561" xr:uid="{AFB58466-4AFE-4512-8041-82C02998DFF1}"/>
    <cellStyle name="Calculation 2 2 4 3 2 4" xfId="14560" xr:uid="{5B8CA5B3-D11A-492C-9DE9-668A81708F89}"/>
    <cellStyle name="Calculation 2 2 4 3 2 4 2" xfId="30978" xr:uid="{121D68E0-6728-44E5-BF4A-B9BCD1F48480}"/>
    <cellStyle name="Calculation 2 2 4 3 2 5" xfId="38452" xr:uid="{62418D94-EC54-4A33-82C2-66ECA580AC89}"/>
    <cellStyle name="Calculation 2 2 4 3 2 6" xfId="50028" xr:uid="{EE0DE210-006D-45D6-AD9B-8516E536C2B9}"/>
    <cellStyle name="Calculation 2 2 4 3 3" xfId="3663" xr:uid="{A0D91EA9-7399-46A4-B088-73B0DD882446}"/>
    <cellStyle name="Calculation 2 2 4 3 3 2" xfId="34165" xr:uid="{9440100A-B736-46A0-9408-D386CB4724DC}"/>
    <cellStyle name="Calculation 2 2 4 3 3 2 2" xfId="57782" xr:uid="{2A907CEA-7E6C-4DF4-A13C-6ED7A297F678}"/>
    <cellStyle name="Calculation 2 2 4 3 3 3" xfId="51000" xr:uid="{DDD9E904-027F-4881-BC33-F66CFE1AB65A}"/>
    <cellStyle name="Calculation 2 2 4 3 4" xfId="28721" xr:uid="{51C03CFC-83F1-40CA-8ACF-BCD1D96DFA87}"/>
    <cellStyle name="Calculation 2 2 4 3 4 2" xfId="54937" xr:uid="{D02AB734-86B5-4E43-B9B2-ECAE37177F77}"/>
    <cellStyle name="Calculation 2 2 4 3 4 3" xfId="48145" xr:uid="{81635AF1-CF48-4F4F-9DAE-D7A8E8B01B79}"/>
    <cellStyle name="Calculation 2 2 4 3 5" xfId="53237" xr:uid="{E774CC00-E189-439F-BEA3-3C56B80290E9}"/>
    <cellStyle name="Calculation 2 2 4 3 6" xfId="46531" xr:uid="{CE1DCF75-13E7-49F8-9B36-32C1A16946CF}"/>
    <cellStyle name="Calculation 2 2 4 4" xfId="1570" xr:uid="{9F25814F-4BB3-4C06-94DA-30D444D57F49}"/>
    <cellStyle name="Calculation 2 2 4 4 2" xfId="5915" xr:uid="{60096266-A095-4447-85A9-8FB7E61C1C8C}"/>
    <cellStyle name="Calculation 2 2 4 4 2 2" xfId="8501" xr:uid="{4BF43200-8B5E-4C9F-8C93-D4C238C163B4}"/>
    <cellStyle name="Calculation 2 2 4 4 2 2 2" xfId="17490" xr:uid="{104BDA63-FFDB-432A-848F-C6699470116E}"/>
    <cellStyle name="Calculation 2 2 4 4 2 2 2 2" xfId="38794" xr:uid="{8C3AD5ED-459E-4B02-AC32-88B88CD81AC7}"/>
    <cellStyle name="Calculation 2 2 4 4 2 2 3" xfId="39564" xr:uid="{2064E7AF-A23B-4725-AEE5-E3903A1394C7}"/>
    <cellStyle name="Calculation 2 2 4 4 2 3" xfId="11138" xr:uid="{E30D7E90-BE35-4EEF-95BF-E0099A053AF1}"/>
    <cellStyle name="Calculation 2 2 4 4 2 3 2" xfId="20127" xr:uid="{CCAEE396-3355-4342-9470-B8D6AEFC549F}"/>
    <cellStyle name="Calculation 2 2 4 4 2 3 2 2" xfId="34812" xr:uid="{AC030EDB-45E6-4936-B6C9-82696B911FDE}"/>
    <cellStyle name="Calculation 2 2 4 4 2 3 3" xfId="40546" xr:uid="{7949A1D2-FB50-4A26-A6C6-F8AFBDBE818B}"/>
    <cellStyle name="Calculation 2 2 4 4 2 4" xfId="14904" xr:uid="{CC75F8C8-A85A-4883-800D-C1A107192F8A}"/>
    <cellStyle name="Calculation 2 2 4 4 2 4 2" xfId="43414" xr:uid="{323C4B12-5DDD-4321-9025-742F31E24CF7}"/>
    <cellStyle name="Calculation 2 2 4 4 2 5" xfId="31009" xr:uid="{6C5C7984-8457-40FA-8286-517A6829570B}"/>
    <cellStyle name="Calculation 2 2 4 4 2 6" xfId="55933" xr:uid="{D45A9E1C-2304-43A6-A05E-F1691A1B6090}"/>
    <cellStyle name="Calculation 2 2 4 4 3" xfId="4007" xr:uid="{C8622EE8-715A-4911-AF42-468D2683FE48}"/>
    <cellStyle name="Calculation 2 2 4 4 3 2" xfId="38232" xr:uid="{D0A918C1-E708-42F9-A0F5-B5CC89EA51A8}"/>
    <cellStyle name="Calculation 2 2 4 4 4" xfId="23299" xr:uid="{0FB4FFB7-D401-4863-AC75-DF4B9967DDF5}"/>
    <cellStyle name="Calculation 2 2 4 4 5" xfId="49151" xr:uid="{C8EF36DA-1502-48C7-9A64-F42C7225B785}"/>
    <cellStyle name="Calculation 2 2 4 5" xfId="1882" xr:uid="{B02C40A3-A3A3-4B15-8B80-EA6CBB122DA9}"/>
    <cellStyle name="Calculation 2 2 4 5 2" xfId="6198" xr:uid="{06365709-9E67-4011-B103-ABEED0760B6C}"/>
    <cellStyle name="Calculation 2 2 4 5 2 2" xfId="8784" xr:uid="{E1E23EA7-23AD-4307-9E24-B4E7AA01DED0}"/>
    <cellStyle name="Calculation 2 2 4 5 2 2 2" xfId="17773" xr:uid="{11997DA0-9CF8-4F56-89FC-E8CAE0A32D2B}"/>
    <cellStyle name="Calculation 2 2 4 5 2 2 2 2" xfId="27640" xr:uid="{9EC76D6E-890A-49F7-93DD-70754B1A5915}"/>
    <cellStyle name="Calculation 2 2 4 5 2 2 3" xfId="33026" xr:uid="{065373FB-94A8-4F72-9CD2-35102A199E92}"/>
    <cellStyle name="Calculation 2 2 4 5 2 3" xfId="11421" xr:uid="{2BE7F617-3E53-4BE5-856C-CBCFBE7EB1AA}"/>
    <cellStyle name="Calculation 2 2 4 5 2 3 2" xfId="20410" xr:uid="{6A895A22-89DC-4AA7-9B7C-BBC28BCC1D12}"/>
    <cellStyle name="Calculation 2 2 4 5 2 3 2 2" xfId="44021" xr:uid="{ACA5FC87-E21C-4853-926C-73F42CD7FE1D}"/>
    <cellStyle name="Calculation 2 2 4 5 2 3 3" xfId="27181" xr:uid="{2EA8348B-1D50-4B7F-8290-5A28DB00EA89}"/>
    <cellStyle name="Calculation 2 2 4 5 2 4" xfId="15187" xr:uid="{2DBF7B59-3022-4A43-B969-ED9FDD5ACF38}"/>
    <cellStyle name="Calculation 2 2 4 5 2 4 2" xfId="31762" xr:uid="{58A00D71-8309-4BB3-A42F-7AB84572D196}"/>
    <cellStyle name="Calculation 2 2 4 5 2 5" xfId="40728" xr:uid="{08E186A8-F086-4EC0-BE7B-B9BBA4C4A1A5}"/>
    <cellStyle name="Calculation 2 2 4 5 2 6" xfId="57826" xr:uid="{E07CCD9D-2101-435A-A885-94A78567EDF4}"/>
    <cellStyle name="Calculation 2 2 4 5 3" xfId="4319" xr:uid="{1ED8FB99-7C7D-4C56-94D9-C798782B206B}"/>
    <cellStyle name="Calculation 2 2 4 5 3 2" xfId="41751" xr:uid="{9CC568DC-D180-4CD0-A176-E1CF3192647B}"/>
    <cellStyle name="Calculation 2 2 4 5 4" xfId="31385" xr:uid="{3FAE925D-6726-4B54-B8FB-2CCF5EF497B0}"/>
    <cellStyle name="Calculation 2 2 4 5 5" xfId="51044" xr:uid="{835D19F3-CF69-4C45-86A3-57F2FD39A09A}"/>
    <cellStyle name="Calculation 2 2 4 6" xfId="2189" xr:uid="{13D895E5-CF5B-418D-8903-296BE05F35AB}"/>
    <cellStyle name="Calculation 2 2 4 6 2" xfId="6490" xr:uid="{427A7B4A-88D0-41E2-B14E-5E91AD31DCBB}"/>
    <cellStyle name="Calculation 2 2 4 6 2 2" xfId="9076" xr:uid="{95327C1A-29A2-4F70-AA48-3869095D8B3E}"/>
    <cellStyle name="Calculation 2 2 4 6 2 2 2" xfId="18065" xr:uid="{119232B2-600D-4223-9FF5-2A43A8945D03}"/>
    <cellStyle name="Calculation 2 2 4 6 2 2 2 2" xfId="29566" xr:uid="{B4E8A633-E888-44C3-9D92-1628BB18B74F}"/>
    <cellStyle name="Calculation 2 2 4 6 2 2 3" xfId="41477" xr:uid="{9DA6AA0C-FFE1-48D8-8838-2DB74B374DBD}"/>
    <cellStyle name="Calculation 2 2 4 6 2 3" xfId="11713" xr:uid="{B48F1CE8-0544-4EBB-BC2E-68E830B847EB}"/>
    <cellStyle name="Calculation 2 2 4 6 2 3 2" xfId="20702" xr:uid="{A3EB69AC-6887-4BD4-A361-D7315A9FDA05}"/>
    <cellStyle name="Calculation 2 2 4 6 2 3 2 2" xfId="40159" xr:uid="{8A29B7B6-D90A-460D-894B-8D4518A310E7}"/>
    <cellStyle name="Calculation 2 2 4 6 2 3 3" xfId="31110" xr:uid="{17B558FD-D01F-4B16-8BFB-56C8AE9B956A}"/>
    <cellStyle name="Calculation 2 2 4 6 2 4" xfId="15479" xr:uid="{BD01F982-09E3-46CC-A9C2-FE1D02A18587}"/>
    <cellStyle name="Calculation 2 2 4 6 2 4 2" xfId="25929" xr:uid="{64A3A4F1-4BD3-4B0C-83E8-E4B0C1D0DE05}"/>
    <cellStyle name="Calculation 2 2 4 6 2 5" xfId="27948" xr:uid="{8B86B8E4-F20E-4E2D-8161-827BBF59617B}"/>
    <cellStyle name="Calculation 2 2 4 6 2 6" xfId="54099" xr:uid="{1A536725-9C3F-47EB-8F5E-2BED7E8522ED}"/>
    <cellStyle name="Calculation 2 2 4 6 3" xfId="4626" xr:uid="{EC473B46-C118-4567-AD03-2D20F0C8F705}"/>
    <cellStyle name="Calculation 2 2 4 6 3 2" xfId="39810" xr:uid="{E0CFEF3B-F8C8-4276-96FD-30CDE27CC1B4}"/>
    <cellStyle name="Calculation 2 2 4 6 4" xfId="42762" xr:uid="{FB9BFAD9-0CA4-405F-A835-BEC8870234C5}"/>
    <cellStyle name="Calculation 2 2 4 6 5" xfId="47417" xr:uid="{FBA2714B-02B1-4034-9AEC-D3573ACA6987}"/>
    <cellStyle name="Calculation 2 2 4 7" xfId="4926" xr:uid="{35704648-EF5B-44BF-A967-33A4BD572CA1}"/>
    <cellStyle name="Calculation 2 2 4 7 2" xfId="7512" xr:uid="{95DE46AC-14E1-4DCC-A5F0-B01EC39BADA0}"/>
    <cellStyle name="Calculation 2 2 4 7 2 2" xfId="16501" xr:uid="{2ABBF48A-DDB8-408A-BFF0-1069E1B540D5}"/>
    <cellStyle name="Calculation 2 2 4 7 2 2 2" xfId="29793" xr:uid="{800F47B5-8598-4507-9204-4159CA74AABF}"/>
    <cellStyle name="Calculation 2 2 4 7 2 3" xfId="34827" xr:uid="{8A3753C1-E6B8-4FFD-8070-C127F0E626B1}"/>
    <cellStyle name="Calculation 2 2 4 7 3" xfId="10149" xr:uid="{55CA6487-F92D-49B7-B2F1-0A8FE80485B0}"/>
    <cellStyle name="Calculation 2 2 4 7 3 2" xfId="19138" xr:uid="{30B31F0B-1F2F-481B-A74D-245089F5349F}"/>
    <cellStyle name="Calculation 2 2 4 7 3 2 2" xfId="43140" xr:uid="{6A9719CE-9E4B-4551-8813-4DA3B2F24070}"/>
    <cellStyle name="Calculation 2 2 4 7 3 3" xfId="34697" xr:uid="{59878097-A377-42A6-91C9-864A8C0E4E1C}"/>
    <cellStyle name="Calculation 2 2 4 7 4" xfId="13915" xr:uid="{BA3F3D5B-C448-44D2-A2D7-70FED64979A5}"/>
    <cellStyle name="Calculation 2 2 4 7 4 2" xfId="39190" xr:uid="{41E8919C-99C9-4D45-9A32-AE583C0B97F1}"/>
    <cellStyle name="Calculation 2 2 4 7 5" xfId="29171" xr:uid="{E0450FB7-E317-4AD7-91DE-B96FCEA3A90E}"/>
    <cellStyle name="Calculation 2 2 4 7 6" xfId="52701" xr:uid="{F5421F42-30E5-4C40-B1D2-0FF8E6022142}"/>
    <cellStyle name="Calculation 2 2 4 8" xfId="2538" xr:uid="{39EC55C2-009D-4461-AB3B-B52F48479D97}"/>
    <cellStyle name="Calculation 2 2 4 8 2" xfId="43016" xr:uid="{1640B1D3-FB8D-493A-A1EF-DA85CDF1CBD9}"/>
    <cellStyle name="Calculation 2 2 4 9" xfId="25215" xr:uid="{53AA1212-2766-4AEA-AF5B-80FB3A08AB94}"/>
    <cellStyle name="Calculation 2 2 5" xfId="301" xr:uid="{9AE1C718-3993-4D09-B880-75753BF146D0}"/>
    <cellStyle name="Calculation 2 2 5 2" xfId="4704" xr:uid="{02D7C88A-17A2-40C7-AA40-9E66C7F4E448}"/>
    <cellStyle name="Calculation 2 2 5 2 2" xfId="7290" xr:uid="{C08C3F7A-6656-4D34-BED4-CA21AC6E933E}"/>
    <cellStyle name="Calculation 2 2 5 2 2 2" xfId="16279" xr:uid="{A276BD55-D1E2-4BA6-8A43-56E5749645BD}"/>
    <cellStyle name="Calculation 2 2 5 2 2 2 2" xfId="33881" xr:uid="{6FE7CB8A-72B4-41A3-AFFF-74A03F5A9570}"/>
    <cellStyle name="Calculation 2 2 5 2 2 2 3" xfId="56424" xr:uid="{15989D2E-64CF-4333-B584-16BCAB8E3BC4}"/>
    <cellStyle name="Calculation 2 2 5 2 2 3" xfId="28336" xr:uid="{E2A2AA91-6AF5-44CF-A11E-462EB960AF94}"/>
    <cellStyle name="Calculation 2 2 5 2 2 4" xfId="49642" xr:uid="{0A1E5277-2798-48DC-8FD9-0C470C6E15C6}"/>
    <cellStyle name="Calculation 2 2 5 2 3" xfId="9927" xr:uid="{FA34AE91-ECD9-48AB-B56C-DDDBB220C6E5}"/>
    <cellStyle name="Calculation 2 2 5 2 3 2" xfId="18916" xr:uid="{E6E19FB2-6D23-461C-B032-7E943678DB19}"/>
    <cellStyle name="Calculation 2 2 5 2 3 2 2" xfId="24183" xr:uid="{0B3CFAEC-6C91-4657-93E4-D099F643E991}"/>
    <cellStyle name="Calculation 2 2 5 2 3 2 3" xfId="58279" xr:uid="{29872219-D4C7-40F9-BC88-A56CFC5B5EFA}"/>
    <cellStyle name="Calculation 2 2 5 2 3 3" xfId="26500" xr:uid="{0A23181C-3C03-45AB-B29D-A37A4BF72AB8}"/>
    <cellStyle name="Calculation 2 2 5 2 3 4" xfId="51497" xr:uid="{9A0C488C-EFEA-4149-A38B-13417B13F53E}"/>
    <cellStyle name="Calculation 2 2 5 2 4" xfId="13693" xr:uid="{D5841864-8908-4367-94F6-498BB7F8B9AD}"/>
    <cellStyle name="Calculation 2 2 5 2 4 2" xfId="28271" xr:uid="{C0C3EA80-E4D8-4724-BD81-65410438E1D1}"/>
    <cellStyle name="Calculation 2 2 5 2 4 2 2" xfId="54563" xr:uid="{27DE30F4-1DB7-4390-B850-036C0A6E1565}"/>
    <cellStyle name="Calculation 2 2 5 2 4 3" xfId="47759" xr:uid="{569A998B-81BF-47F7-8568-3750637D46C7}"/>
    <cellStyle name="Calculation 2 2 5 2 5" xfId="37355" xr:uid="{4B03D2A7-064D-4641-A855-FFF8ACD0099B}"/>
    <cellStyle name="Calculation 2 2 5 2 5 2" xfId="52973" xr:uid="{D809E95B-29CA-4440-8E20-93C90CEDD18A}"/>
    <cellStyle name="Calculation 2 2 5 2 6" xfId="46145" xr:uid="{7C490910-3057-46D5-A546-5CEAEF9CEDCF}"/>
    <cellStyle name="Calculation 2 2 5 3" xfId="2769" xr:uid="{3228A562-7AE2-48F1-8518-CE2CC2C3906B}"/>
    <cellStyle name="Calculation 2 2 5 3 2" xfId="32403" xr:uid="{C083D4FC-C541-4B59-9133-35C7E2AE827F}"/>
    <cellStyle name="Calculation 2 2 5 3 2 2" xfId="56826" xr:uid="{182F0934-9228-4B61-BA6B-CA590CCD616A}"/>
    <cellStyle name="Calculation 2 2 5 3 2 3" xfId="50044" xr:uid="{72C2FFE6-430D-4102-ACD8-EB5F6F4C0AA0}"/>
    <cellStyle name="Calculation 2 2 5 3 3" xfId="52337" xr:uid="{C1FF0CEE-84EA-41A5-92B0-EBCADA5D00D9}"/>
    <cellStyle name="Calculation 2 2 5 3 3 2" xfId="59118" xr:uid="{5C0AAC9D-81BF-4974-B908-331F34E7B029}"/>
    <cellStyle name="Calculation 2 2 5 3 4" xfId="48161" xr:uid="{D0A8C4BC-2AA9-498B-A465-1A1FD6EE5A71}"/>
    <cellStyle name="Calculation 2 2 5 3 4 2" xfId="54953" xr:uid="{640EFC9A-2BC2-4051-B40B-8B2F02935411}"/>
    <cellStyle name="Calculation 2 2 5 3 5" xfId="53253" xr:uid="{5AEB5C37-F1A9-44A2-85DE-C363DCA14548}"/>
    <cellStyle name="Calculation 2 2 5 3 6" xfId="46547" xr:uid="{1FC2642C-FBC3-446B-B949-CDD3A2502548}"/>
    <cellStyle name="Calculation 2 2 5 4" xfId="32600" xr:uid="{CB900ADB-6EEC-4C74-A439-23C02036C152}"/>
    <cellStyle name="Calculation 2 2 5 4 2" xfId="55952" xr:uid="{BAE32F29-E9C4-4F8E-988F-5D61166C15E3}"/>
    <cellStyle name="Calculation 2 2 5 4 3" xfId="49170" xr:uid="{8C4AA29B-26FD-4AB4-8EA9-35E3EB881BF9}"/>
    <cellStyle name="Calculation 2 2 5 5" xfId="44409" xr:uid="{AED7AA09-B1BD-4BCA-8125-7FD75845C9F4}"/>
    <cellStyle name="Calculation 2 2 5 5 2" xfId="57736" xr:uid="{A3E1B66C-447F-4481-9AFE-8C03D66076F0}"/>
    <cellStyle name="Calculation 2 2 5 5 3" xfId="50954" xr:uid="{2EF1B80F-021C-4E88-9AE6-CED44565B85D}"/>
    <cellStyle name="Calculation 2 2 5 6" xfId="45637" xr:uid="{FC45AF5C-6971-4BB2-8EBC-768D5AFFBCE8}"/>
    <cellStyle name="Calculation 2 2 5 6 2" xfId="54115" xr:uid="{66CB9CE2-7360-4113-B447-74E69594B6BF}"/>
    <cellStyle name="Calculation 2 2 5 7" xfId="52710" xr:uid="{D8112ABE-3C59-4565-82AB-990897DEF246}"/>
    <cellStyle name="Calculation 2 2 6" xfId="650" xr:uid="{CF4763AF-192D-4D82-9705-42C3B8EC16FB}"/>
    <cellStyle name="Calculation 2 2 6 2" xfId="5028" xr:uid="{F05D979E-08C5-498B-B836-29CCD5CF3D10}"/>
    <cellStyle name="Calculation 2 2 6 2 2" xfId="7614" xr:uid="{F3029FC1-1C6F-443A-AC74-F10FF4F638EB}"/>
    <cellStyle name="Calculation 2 2 6 2 2 2" xfId="16603" xr:uid="{12218817-C8EB-43E0-A8AE-1D0D84996109}"/>
    <cellStyle name="Calculation 2 2 6 2 2 2 2" xfId="42415" xr:uid="{0B9AA0CD-2EAF-4AFE-B4BD-C51EF1DDAC09}"/>
    <cellStyle name="Calculation 2 2 6 2 2 2 3" xfId="56460" xr:uid="{C943D62B-CFDD-49CA-9F8B-4C6DBE435E46}"/>
    <cellStyle name="Calculation 2 2 6 2 2 3" xfId="43533" xr:uid="{47E22AC6-03BD-46AB-8179-0E3C5166F7D8}"/>
    <cellStyle name="Calculation 2 2 6 2 2 4" xfId="49678" xr:uid="{F099FDFC-1296-406A-A8FB-62EE61F45FD2}"/>
    <cellStyle name="Calculation 2 2 6 2 3" xfId="10251" xr:uid="{4B3BDECB-7F0C-4844-82F4-9F50CDDF26DC}"/>
    <cellStyle name="Calculation 2 2 6 2 3 2" xfId="19240" xr:uid="{ED21A794-FEA8-4C2F-B050-32878EE96EDB}"/>
    <cellStyle name="Calculation 2 2 6 2 3 2 2" xfId="27783" xr:uid="{6C59C4B8-46BA-4936-90B5-F03C331528AE}"/>
    <cellStyle name="Calculation 2 2 6 2 3 2 3" xfId="58655" xr:uid="{65B22478-6D3F-4718-B655-2961E49EEBC4}"/>
    <cellStyle name="Calculation 2 2 6 2 3 3" xfId="31125" xr:uid="{B033D76F-1921-4B9D-A5D6-1FFD1C436758}"/>
    <cellStyle name="Calculation 2 2 6 2 3 4" xfId="51874" xr:uid="{87BBEED5-61BF-41C3-B533-AD3C3F56C313}"/>
    <cellStyle name="Calculation 2 2 6 2 4" xfId="14017" xr:uid="{5ED08DB9-0334-44F3-8DBD-A76D289F45C2}"/>
    <cellStyle name="Calculation 2 2 6 2 4 2" xfId="22312" xr:uid="{2BD5C195-AEBB-4944-82EB-CAF368E9BD99}"/>
    <cellStyle name="Calculation 2 2 6 2 4 2 2" xfId="54599" xr:uid="{BE3EB3F9-CAAE-441C-81D8-17C682E3BAFD}"/>
    <cellStyle name="Calculation 2 2 6 2 4 3" xfId="47795" xr:uid="{EC077074-913D-4BF7-A359-BB088AFD047D}"/>
    <cellStyle name="Calculation 2 2 6 2 5" xfId="32432" xr:uid="{DE036B2C-FB0F-4A1E-A58C-50B52A34E483}"/>
    <cellStyle name="Calculation 2 2 6 2 5 2" xfId="52994" xr:uid="{078C045C-65DF-4801-A6DD-80A872A3849E}"/>
    <cellStyle name="Calculation 2 2 6 2 6" xfId="46181" xr:uid="{3B2F63C9-40ED-49B8-893C-14AAFE40B2FC}"/>
    <cellStyle name="Calculation 2 2 6 3" xfId="3087" xr:uid="{74C991C7-16C7-440F-A67D-C53A19EDD32E}"/>
    <cellStyle name="Calculation 2 2 6 3 2" xfId="32566" xr:uid="{D0BA1AA7-F0FE-45C6-AE58-0830ED6DD89F}"/>
    <cellStyle name="Calculation 2 2 6 3 2 2" xfId="56862" xr:uid="{64BD987A-4FD2-43CF-A16B-1B8E2E073C4F}"/>
    <cellStyle name="Calculation 2 2 6 3 2 3" xfId="50080" xr:uid="{2395DB0F-8F07-46DF-A6EC-72395F5DE195}"/>
    <cellStyle name="Calculation 2 2 6 3 3" xfId="50866" xr:uid="{34EC7D00-4CED-4DE3-8F66-AC8327854942}"/>
    <cellStyle name="Calculation 2 2 6 3 3 2" xfId="57648" xr:uid="{12A566F3-664E-4D92-8EA2-51EFE05759D5}"/>
    <cellStyle name="Calculation 2 2 6 3 4" xfId="48197" xr:uid="{A0BAFCAD-C081-4AF1-8EEF-799C55105020}"/>
    <cellStyle name="Calculation 2 2 6 3 4 2" xfId="54989" xr:uid="{9FAB6E13-6A2F-4DBF-8236-D8EE1586A4A7}"/>
    <cellStyle name="Calculation 2 2 6 3 5" xfId="53289" xr:uid="{D7137737-B610-492B-A656-227E527870A6}"/>
    <cellStyle name="Calculation 2 2 6 3 6" xfId="46583" xr:uid="{7F65CD4C-32AF-4511-AAD4-7009107EA5C7}"/>
    <cellStyle name="Calculation 2 2 6 4" xfId="29426" xr:uid="{863D51DD-85CC-4710-908D-E0BA4879FA26}"/>
    <cellStyle name="Calculation 2 2 6 4 2" xfId="55988" xr:uid="{12F15AA8-E5DA-48C1-926A-F6C00AC4E9EF}"/>
    <cellStyle name="Calculation 2 2 6 4 3" xfId="49206" xr:uid="{CA9EE395-0FBC-4CF9-A4C5-F7758CF88767}"/>
    <cellStyle name="Calculation 2 2 6 5" xfId="44398" xr:uid="{A9C6C552-3D18-4DE0-9155-CFD4A087F199}"/>
    <cellStyle name="Calculation 2 2 6 5 2" xfId="58382" xr:uid="{8DC5A090-DD74-4C2C-A290-BF5915E1075C}"/>
    <cellStyle name="Calculation 2 2 6 5 3" xfId="51600" xr:uid="{ACB46E60-3B3A-4044-B050-0F213949B126}"/>
    <cellStyle name="Calculation 2 2 6 6" xfId="45673" xr:uid="{CCA2EA43-AA1D-40FB-99E1-BD63C4D9348F}"/>
    <cellStyle name="Calculation 2 2 6 6 2" xfId="54151" xr:uid="{DA2D4500-6409-49C5-A0EF-47AB2B2B6D16}"/>
    <cellStyle name="Calculation 2 2 6 7" xfId="52731" xr:uid="{F3985AA8-E9AF-44F6-8CD9-BE11001AD2A2}"/>
    <cellStyle name="Calculation 2 2 7" xfId="995" xr:uid="{F170C876-E501-4219-8297-C9303B0BD539}"/>
    <cellStyle name="Calculation 2 2 7 2" xfId="5349" xr:uid="{F7F192F1-809B-413B-84BB-6E6C63B1FF68}"/>
    <cellStyle name="Calculation 2 2 7 2 2" xfId="7935" xr:uid="{3B95E6FD-D409-48A2-A6B1-EB433B8F9026}"/>
    <cellStyle name="Calculation 2 2 7 2 2 2" xfId="16924" xr:uid="{D81EEB3B-95A0-4378-8F9F-EF1183B9485F}"/>
    <cellStyle name="Calculation 2 2 7 2 2 2 2" xfId="25605" xr:uid="{0C7E2D77-8DAB-4B6E-B8C2-C8FD6D598889}"/>
    <cellStyle name="Calculation 2 2 7 2 2 2 3" xfId="56496" xr:uid="{CE49EC00-D432-4094-A406-B116FA671109}"/>
    <cellStyle name="Calculation 2 2 7 2 2 3" xfId="35942" xr:uid="{9976F7EC-33EA-43C6-AC18-120857E4029B}"/>
    <cellStyle name="Calculation 2 2 7 2 2 4" xfId="49714" xr:uid="{58A2543A-A3AE-40E9-B8E3-F9FF326DEE82}"/>
    <cellStyle name="Calculation 2 2 7 2 3" xfId="10572" xr:uid="{4E7C8386-A236-4679-9604-92B8AC693FAB}"/>
    <cellStyle name="Calculation 2 2 7 2 3 2" xfId="19561" xr:uid="{F3677506-4D4F-4FF7-82F4-EC120A102535}"/>
    <cellStyle name="Calculation 2 2 7 2 3 2 2" xfId="40405" xr:uid="{B254A579-0213-4114-9718-F3E28210D022}"/>
    <cellStyle name="Calculation 2 2 7 2 3 2 3" xfId="57689" xr:uid="{7230CDDA-0EF6-402B-B8C8-6EA2B8A03A2F}"/>
    <cellStyle name="Calculation 2 2 7 2 3 3" xfId="37836" xr:uid="{54CB88E9-1D93-481D-8ABB-BE360FB1593C}"/>
    <cellStyle name="Calculation 2 2 7 2 3 4" xfId="50907" xr:uid="{FB1F5BEB-9548-429E-A9B0-EA6CDB9115F3}"/>
    <cellStyle name="Calculation 2 2 7 2 4" xfId="14338" xr:uid="{79517028-A82F-4723-9D47-624FFAE6621D}"/>
    <cellStyle name="Calculation 2 2 7 2 4 2" xfId="34041" xr:uid="{EFF612A3-A0ED-4407-86C9-02EB8E5B6D00}"/>
    <cellStyle name="Calculation 2 2 7 2 4 2 2" xfId="54635" xr:uid="{5A946AC4-DD7B-4DF4-8F1C-A644B29D63C9}"/>
    <cellStyle name="Calculation 2 2 7 2 4 3" xfId="47831" xr:uid="{3A6B26C3-0E0E-4507-A937-958FED54906D}"/>
    <cellStyle name="Calculation 2 2 7 2 5" xfId="33535" xr:uid="{B7D1E969-46EF-43EF-9B5B-0B432A6FCA58}"/>
    <cellStyle name="Calculation 2 2 7 2 5 2" xfId="53015" xr:uid="{37B4306B-138F-430E-81AE-9AADBF6E17FC}"/>
    <cellStyle name="Calculation 2 2 7 2 6" xfId="46217" xr:uid="{0C944D1F-745F-4DB2-B924-5F802CB403A7}"/>
    <cellStyle name="Calculation 2 2 7 3" xfId="3432" xr:uid="{7790D40C-EACA-4D34-9DFA-E057C98E0B73}"/>
    <cellStyle name="Calculation 2 2 7 3 2" xfId="40967" xr:uid="{4C75B3EF-E636-48CF-B7E3-673FF56AFA77}"/>
    <cellStyle name="Calculation 2 2 7 3 2 2" xfId="56898" xr:uid="{F5008318-01CE-4088-B21B-D45C4FC237DC}"/>
    <cellStyle name="Calculation 2 2 7 3 2 3" xfId="50116" xr:uid="{7A8A0DB2-8881-4A35-AD5D-A1BC31184D96}"/>
    <cellStyle name="Calculation 2 2 7 3 3" xfId="49426" xr:uid="{2088088A-993C-4FBA-A938-F9EC5E16E3C7}"/>
    <cellStyle name="Calculation 2 2 7 3 3 2" xfId="56208" xr:uid="{FDB9EF81-F6D3-4401-9734-692D202E518D}"/>
    <cellStyle name="Calculation 2 2 7 3 4" xfId="48233" xr:uid="{3D22A493-5CB7-4431-899C-52BF9BE257F4}"/>
    <cellStyle name="Calculation 2 2 7 3 4 2" xfId="55025" xr:uid="{F23BC328-DB5E-4F72-8EAD-15BCBB318D38}"/>
    <cellStyle name="Calculation 2 2 7 3 5" xfId="53325" xr:uid="{3C6ED405-AC73-4C88-8E47-23D9A0ED7753}"/>
    <cellStyle name="Calculation 2 2 7 3 6" xfId="46619" xr:uid="{24005B9F-6181-492F-BA17-A437E49BE221}"/>
    <cellStyle name="Calculation 2 2 7 4" xfId="40886" xr:uid="{6E74015E-B206-4667-B8F3-B747FE69A971}"/>
    <cellStyle name="Calculation 2 2 7 4 2" xfId="56024" xr:uid="{40F2D510-FCF9-4B2C-9D2C-B0742BA6C495}"/>
    <cellStyle name="Calculation 2 2 7 4 3" xfId="49242" xr:uid="{04E5495C-CFD9-450A-A604-5B1D2235DE83}"/>
    <cellStyle name="Calculation 2 2 7 5" xfId="44478" xr:uid="{2064641E-0DA0-4102-9699-B0DB32B83EB1}"/>
    <cellStyle name="Calculation 2 2 7 5 2" xfId="58148" xr:uid="{0557B4EC-B775-42AE-9DFA-5AB15BDD10B9}"/>
    <cellStyle name="Calculation 2 2 7 5 3" xfId="51366" xr:uid="{C77BA875-1CAC-4EFF-98B9-09082886DB91}"/>
    <cellStyle name="Calculation 2 2 7 6" xfId="45709" xr:uid="{F67025A9-E9E0-450E-9E34-39F0D7200D5F}"/>
    <cellStyle name="Calculation 2 2 7 6 2" xfId="54187" xr:uid="{99172C88-18F9-440B-859B-E5F774FEB2B9}"/>
    <cellStyle name="Calculation 2 2 7 7" xfId="52752" xr:uid="{40C24F0E-602C-4301-8B05-4AB0A1F231A3}"/>
    <cellStyle name="Calculation 2 2 8" xfId="1339" xr:uid="{7D9CE77A-5130-4A27-8839-1A4B4EC97BE3}"/>
    <cellStyle name="Calculation 2 2 8 2" xfId="5684" xr:uid="{06989A2F-A97B-463F-824B-F7BAB7D32612}"/>
    <cellStyle name="Calculation 2 2 8 2 2" xfId="8270" xr:uid="{95F7DEAA-1902-4A2B-868D-14B5893CF51F}"/>
    <cellStyle name="Calculation 2 2 8 2 2 2" xfId="17259" xr:uid="{C4A00069-3DB3-4B2F-B54F-0349095F5E8C}"/>
    <cellStyle name="Calculation 2 2 8 2 2 2 2" xfId="25769" xr:uid="{329C8DAE-9E0A-4401-B833-DA6074CF610F}"/>
    <cellStyle name="Calculation 2 2 8 2 2 2 3" xfId="56545" xr:uid="{146B5FAB-C373-4F5E-B532-E4E17BB9737B}"/>
    <cellStyle name="Calculation 2 2 8 2 2 3" xfId="40360" xr:uid="{1D2A4C05-5345-44FF-A0AA-030767074815}"/>
    <cellStyle name="Calculation 2 2 8 2 2 4" xfId="49763" xr:uid="{5045C6F7-A079-4390-8696-F93BBA4E6017}"/>
    <cellStyle name="Calculation 2 2 8 2 3" xfId="10907" xr:uid="{7AFEA0C5-A7A5-4121-8035-0C47A102A6AA}"/>
    <cellStyle name="Calculation 2 2 8 2 3 2" xfId="19896" xr:uid="{5FDF8780-F1F4-4077-ABD7-458C49F142C9}"/>
    <cellStyle name="Calculation 2 2 8 2 3 2 2" xfId="29180" xr:uid="{961C7CD4-0C90-4987-AE55-A3310FD63940}"/>
    <cellStyle name="Calculation 2 2 8 2 3 2 3" xfId="59099" xr:uid="{1864565F-09CF-46F4-AB97-3FC73AD27677}"/>
    <cellStyle name="Calculation 2 2 8 2 3 3" xfId="41610" xr:uid="{7130775F-5DFC-40B8-8CFE-20F2CA488F29}"/>
    <cellStyle name="Calculation 2 2 8 2 3 4" xfId="52318" xr:uid="{3E804C50-DC09-4A6A-88BB-4EA05341906E}"/>
    <cellStyle name="Calculation 2 2 8 2 4" xfId="14673" xr:uid="{02A10D18-57CA-441E-A900-799F962455ED}"/>
    <cellStyle name="Calculation 2 2 8 2 4 2" xfId="37726" xr:uid="{58A91F9A-1EEE-49C8-B572-4396A2A993DB}"/>
    <cellStyle name="Calculation 2 2 8 2 4 2 2" xfId="54681" xr:uid="{2BFFF9DB-3F3C-4D27-B421-F54944A4BDA5}"/>
    <cellStyle name="Calculation 2 2 8 2 4 3" xfId="47880" xr:uid="{5E25B1F1-E6AC-4659-BCF0-41A232F1AA78}"/>
    <cellStyle name="Calculation 2 2 8 2 5" xfId="35149" xr:uid="{3FF6FD2D-2A5F-4E3D-8714-0E3FB4168948}"/>
    <cellStyle name="Calculation 2 2 8 2 5 2" xfId="53041" xr:uid="{6330033C-F83C-48DF-8542-64FE6B67FDC4}"/>
    <cellStyle name="Calculation 2 2 8 2 6" xfId="46266" xr:uid="{BCC23AAC-6BFD-460B-B9CB-0D36581E7699}"/>
    <cellStyle name="Calculation 2 2 8 3" xfId="3776" xr:uid="{90A148E6-F4FA-496B-B1DE-6E00CB511A39}"/>
    <cellStyle name="Calculation 2 2 8 3 2" xfId="41251" xr:uid="{E70C17E4-FBF4-4F1A-9F30-6EE7FBCB9B0B}"/>
    <cellStyle name="Calculation 2 2 8 3 2 2" xfId="56944" xr:uid="{45A14257-4619-48CD-A78B-511A08BD3193}"/>
    <cellStyle name="Calculation 2 2 8 3 2 3" xfId="50162" xr:uid="{EBCFD945-6576-4D47-8B8D-C01EFFBB4648}"/>
    <cellStyle name="Calculation 2 2 8 3 3" xfId="51204" xr:uid="{195D71AC-1291-40F2-A363-7C75659EA5F1}"/>
    <cellStyle name="Calculation 2 2 8 3 3 2" xfId="57986" xr:uid="{2469D388-4FF8-47DF-B772-22726094720C}"/>
    <cellStyle name="Calculation 2 2 8 3 4" xfId="48279" xr:uid="{DE9B2BD9-276D-4869-B74D-F1C3DFC2D5A0}"/>
    <cellStyle name="Calculation 2 2 8 3 4 2" xfId="55071" xr:uid="{D644F139-6BE3-43FD-9016-F5235D2BF82A}"/>
    <cellStyle name="Calculation 2 2 8 3 5" xfId="53371" xr:uid="{37DB5282-8035-48C8-866C-91E3736B8372}"/>
    <cellStyle name="Calculation 2 2 8 3 6" xfId="46665" xr:uid="{060A44A7-105E-4BB2-ABB6-D7E90FA7A472}"/>
    <cellStyle name="Calculation 2 2 8 4" xfId="32930" xr:uid="{15A480F7-BEEF-4BC7-BE0C-A500DA9C3920}"/>
    <cellStyle name="Calculation 2 2 8 4 2" xfId="56073" xr:uid="{ABB1A00F-AC87-4028-9E81-B392EC6FF2F0}"/>
    <cellStyle name="Calculation 2 2 8 4 3" xfId="49291" xr:uid="{5906064B-8FE2-439C-AE5F-E15E5C02F5D1}"/>
    <cellStyle name="Calculation 2 2 8 5" xfId="44395" xr:uid="{1309351C-9A97-4B14-A412-B0052B0513AA}"/>
    <cellStyle name="Calculation 2 2 8 5 2" xfId="58028" xr:uid="{137ABD20-0DBF-4701-85B8-A34FAEC96DB6}"/>
    <cellStyle name="Calculation 2 2 8 5 3" xfId="51246" xr:uid="{ADF91C1C-36D8-41A3-9A7D-DA740C8C2E04}"/>
    <cellStyle name="Calculation 2 2 8 6" xfId="45758" xr:uid="{5CD0EBA1-7CAE-4E55-87A0-C763FA5F713E}"/>
    <cellStyle name="Calculation 2 2 8 6 2" xfId="54233" xr:uid="{1FC8A499-3922-4384-AA50-CF838AEF3F49}"/>
    <cellStyle name="Calculation 2 2 8 7" xfId="52778" xr:uid="{E536B499-D0D5-4039-9E1E-B69674820F4B}"/>
    <cellStyle name="Calculation 2 2 9" xfId="1631" xr:uid="{655FA948-3FBE-43D0-83C1-31FC8404F13C}"/>
    <cellStyle name="Calculation 2 2 9 2" xfId="5967" xr:uid="{AA344340-F8E8-42BD-B5B0-F14FCD9F9CDF}"/>
    <cellStyle name="Calculation 2 2 9 2 2" xfId="8553" xr:uid="{BACB4FB6-8780-4004-BE0F-5540CB8B6318}"/>
    <cellStyle name="Calculation 2 2 9 2 2 2" xfId="17542" xr:uid="{C6433C78-21F8-4A44-B6F9-49ECDC88C150}"/>
    <cellStyle name="Calculation 2 2 9 2 2 2 2" xfId="22613" xr:uid="{31D6EF58-7FC7-4293-8DE9-80AD6F11CEFA}"/>
    <cellStyle name="Calculation 2 2 9 2 2 2 3" xfId="56585" xr:uid="{253F1256-2238-4FFB-AF07-32460DA9E97E}"/>
    <cellStyle name="Calculation 2 2 9 2 2 3" xfId="34367" xr:uid="{A62F600E-F2B0-4E60-89D8-2106B83349FD}"/>
    <cellStyle name="Calculation 2 2 9 2 2 4" xfId="49803" xr:uid="{EC4DDF38-9A66-4431-B5FC-3D61E0575FC2}"/>
    <cellStyle name="Calculation 2 2 9 2 3" xfId="11190" xr:uid="{FC4782ED-60F7-4E7C-B11F-3EEAC9AD7599}"/>
    <cellStyle name="Calculation 2 2 9 2 3 2" xfId="20179" xr:uid="{215E65CE-EC2C-4658-B9B2-8502E4CBB793}"/>
    <cellStyle name="Calculation 2 2 9 2 3 2 2" xfId="40985" xr:uid="{0E6BCDAF-F46D-47E1-9D6A-C89A44FF2091}"/>
    <cellStyle name="Calculation 2 2 9 2 3 2 3" xfId="57667" xr:uid="{CED402AE-DEB1-48C3-86D1-2531EBF2BA26}"/>
    <cellStyle name="Calculation 2 2 9 2 3 3" xfId="40453" xr:uid="{24815103-0BF5-4C9E-B90E-0A978B34E998}"/>
    <cellStyle name="Calculation 2 2 9 2 3 4" xfId="50885" xr:uid="{EB45C090-BBF0-498E-83A2-DB03DB407BE2}"/>
    <cellStyle name="Calculation 2 2 9 2 4" xfId="14956" xr:uid="{DDB0B829-DE89-45DC-AC46-A785C92E2EC0}"/>
    <cellStyle name="Calculation 2 2 9 2 4 2" xfId="34868" xr:uid="{8994ADAB-693C-4504-831D-A6EDB769364E}"/>
    <cellStyle name="Calculation 2 2 9 2 4 2 2" xfId="54718" xr:uid="{B4D66308-CB1C-4A65-A86D-A3C4CF3DFBF7}"/>
    <cellStyle name="Calculation 2 2 9 2 4 3" xfId="47920" xr:uid="{1BD23C5A-3949-4188-ADE3-80B12774959B}"/>
    <cellStyle name="Calculation 2 2 9 2 5" xfId="25203" xr:uid="{8548567B-C52A-491E-8985-FE6DEC328CD3}"/>
    <cellStyle name="Calculation 2 2 9 2 5 2" xfId="53062" xr:uid="{F853D782-A725-4660-AC23-B285D93A483C}"/>
    <cellStyle name="Calculation 2 2 9 2 6" xfId="46306" xr:uid="{B3D1179C-12E0-4897-974E-B3134D05908D}"/>
    <cellStyle name="Calculation 2 2 9 3" xfId="4068" xr:uid="{5F77AEFA-0381-429F-965D-01505884DDCF}"/>
    <cellStyle name="Calculation 2 2 9 3 2" xfId="38746" xr:uid="{599F9925-823E-4AE7-8957-B0B1E7427B79}"/>
    <cellStyle name="Calculation 2 2 9 3 2 2" xfId="56981" xr:uid="{5B2B515C-E2E4-4ACC-B8B5-F72ACEFD5E5A}"/>
    <cellStyle name="Calculation 2 2 9 3 2 3" xfId="50199" xr:uid="{5A912A3D-71B1-40E9-BD2E-E08909DA85D8}"/>
    <cellStyle name="Calculation 2 2 9 3 3" xfId="51517" xr:uid="{8DF7A745-614A-49BF-8A06-8B9F1059CC72}"/>
    <cellStyle name="Calculation 2 2 9 3 3 2" xfId="58299" xr:uid="{20198E69-058A-44FF-A30B-E4244959B059}"/>
    <cellStyle name="Calculation 2 2 9 3 4" xfId="48316" xr:uid="{B26BC14D-9953-46E0-8DC9-88FB3E02C60A}"/>
    <cellStyle name="Calculation 2 2 9 3 4 2" xfId="55108" xr:uid="{0754B2D9-798B-41DC-9178-21A40A863B06}"/>
    <cellStyle name="Calculation 2 2 9 3 5" xfId="53408" xr:uid="{2DA5D518-2E94-424C-B313-B229705BCBBE}"/>
    <cellStyle name="Calculation 2 2 9 3 6" xfId="46702" xr:uid="{04F95501-91F5-422D-8063-C8B014BD1921}"/>
    <cellStyle name="Calculation 2 2 9 4" xfId="29325" xr:uid="{B4BB840A-DA96-4955-9827-FE2102394CC5}"/>
    <cellStyle name="Calculation 2 2 9 4 2" xfId="56113" xr:uid="{C96428D4-79F0-496F-8883-972DDF7628FD}"/>
    <cellStyle name="Calculation 2 2 9 4 3" xfId="49331" xr:uid="{95102C8A-5A1C-47DE-A6DC-DF1DC7558774}"/>
    <cellStyle name="Calculation 2 2 9 5" xfId="44546" xr:uid="{599A3D64-77CD-4845-BB60-58D23068FC7A}"/>
    <cellStyle name="Calculation 2 2 9 5 2" xfId="58029" xr:uid="{4120F811-DAC1-4828-BF87-7FAD04218E1E}"/>
    <cellStyle name="Calculation 2 2 9 5 3" xfId="51247" xr:uid="{D6BEF794-DF2D-4135-8593-73901571911A}"/>
    <cellStyle name="Calculation 2 2 9 6" xfId="45798" xr:uid="{48D8D3F7-56B0-45A2-B42B-6CF80005C3C6}"/>
    <cellStyle name="Calculation 2 2 9 6 2" xfId="54270" xr:uid="{F81E23E7-05BF-4D1A-9B55-6EB7C427D2D8}"/>
    <cellStyle name="Calculation 2 2 9 7" xfId="52799" xr:uid="{83ABC2E5-6FD2-43D9-A1CA-67674479F357}"/>
    <cellStyle name="Calculation 2 20" xfId="36302" xr:uid="{BF26D4D4-6A67-4D4F-958D-B89868722898}"/>
    <cellStyle name="Calculation 2 20 2" xfId="44841" xr:uid="{873A9C1B-5EEF-419A-B151-D9F9A9B0DC11}"/>
    <cellStyle name="Calculation 2 20 2 2" xfId="57105" xr:uid="{140BE6F7-638C-4592-B0A6-4B73B9BE7A19}"/>
    <cellStyle name="Calculation 2 20 2 3" xfId="50323" xr:uid="{72E546A5-E7F8-4FF9-B05C-DEF98B209BD4}"/>
    <cellStyle name="Calculation 2 20 3" xfId="51927" xr:uid="{A387FF0D-466E-460B-AD10-73E30BDF5421}"/>
    <cellStyle name="Calculation 2 20 3 2" xfId="58708" xr:uid="{9BDA4715-16B2-45F3-97AF-ACAB1A331D83}"/>
    <cellStyle name="Calculation 2 20 4" xfId="51112" xr:uid="{C4DECC2E-DFC8-4C0D-AD3E-77D574E97203}"/>
    <cellStyle name="Calculation 2 20 4 2" xfId="57894" xr:uid="{7C2EABC4-4C85-4E27-8152-BAE42AD32A9F}"/>
    <cellStyle name="Calculation 2 20 5" xfId="48440" xr:uid="{B95B4662-480E-4D51-B1BF-BD8B76714B61}"/>
    <cellStyle name="Calculation 2 20 5 2" xfId="55232" xr:uid="{B6440D2B-E8E1-41BA-BCBF-8370A174BE7F}"/>
    <cellStyle name="Calculation 2 20 6" xfId="53518" xr:uid="{F46623D7-7EFD-4FE2-BF44-DE9C2757AC63}"/>
    <cellStyle name="Calculation 2 20 7" xfId="46826" xr:uid="{E0540739-B1E8-49DC-AAFE-308F19F222C2}"/>
    <cellStyle name="Calculation 2 21" xfId="44873" xr:uid="{B0788AC8-1802-466F-9A83-9CABFCEBCEE3}"/>
    <cellStyle name="Calculation 2 21 2" xfId="50496" xr:uid="{9CCC95D5-E036-4068-9948-48330DB73FD8}"/>
    <cellStyle name="Calculation 2 21 2 2" xfId="57278" xr:uid="{823A4A57-3662-4272-8405-191C00F17A86}"/>
    <cellStyle name="Calculation 2 21 3" xfId="52098" xr:uid="{35D8DA4A-2F99-4320-97B0-F19AB2A5EFB2}"/>
    <cellStyle name="Calculation 2 21 3 2" xfId="58879" xr:uid="{7EB0A939-5A12-439A-B7DA-8C41B2FCBC52}"/>
    <cellStyle name="Calculation 2 21 4" xfId="49580" xr:uid="{1A13C196-2B8A-4A3A-83AE-36FEC6B5D3EC}"/>
    <cellStyle name="Calculation 2 21 4 2" xfId="56362" xr:uid="{E4CE7E80-4CB3-48FD-BCFD-814EB38F61D1}"/>
    <cellStyle name="Calculation 2 21 5" xfId="48613" xr:uid="{0F30CE7C-A7E0-46F7-8EE5-8D7BC97ECC1E}"/>
    <cellStyle name="Calculation 2 21 5 2" xfId="55402" xr:uid="{F9536333-EB0C-4362-8CC8-AB1AA4E7ED95}"/>
    <cellStyle name="Calculation 2 21 6" xfId="53688" xr:uid="{60C23853-828F-4FF9-AA99-4CA1168F8232}"/>
    <cellStyle name="Calculation 2 21 7" xfId="46999" xr:uid="{234A3001-1EA7-4183-BDC1-3895EE37ED4A}"/>
    <cellStyle name="Calculation 2 22" xfId="44928" xr:uid="{002499F1-B5CA-4FE2-B4DC-A56C4E53C909}"/>
    <cellStyle name="Calculation 2 22 2" xfId="50497" xr:uid="{340DAC35-CF3B-4947-8DD2-D10C8DD33034}"/>
    <cellStyle name="Calculation 2 22 2 2" xfId="57279" xr:uid="{F2191F28-509F-4090-8849-282ACE2CE26E}"/>
    <cellStyle name="Calculation 2 22 3" xfId="52099" xr:uid="{9F7E8652-7C1A-46AA-8C43-5B5880DB7A27}"/>
    <cellStyle name="Calculation 2 22 3 2" xfId="58880" xr:uid="{FD96CDE9-62B0-45E3-9C77-DAC98DE7A2E1}"/>
    <cellStyle name="Calculation 2 22 4" xfId="48979" xr:uid="{F6376184-4830-48D1-BA46-63EE8614E160}"/>
    <cellStyle name="Calculation 2 22 4 2" xfId="55762" xr:uid="{8E0674D8-2B05-426B-B765-45FC7738E493}"/>
    <cellStyle name="Calculation 2 22 5" xfId="48614" xr:uid="{AE5A2165-772C-4273-A9CF-FDBC381D450C}"/>
    <cellStyle name="Calculation 2 22 5 2" xfId="55403" xr:uid="{2F79C6C1-FFED-4389-A856-A1D85A69937F}"/>
    <cellStyle name="Calculation 2 22 6" xfId="53689" xr:uid="{0AD51643-F63A-44B6-8082-4AC62BFAAD0E}"/>
    <cellStyle name="Calculation 2 22 7" xfId="47000" xr:uid="{C36554F9-FF28-42D0-8C79-538E888BC5BB}"/>
    <cellStyle name="Calculation 2 23" xfId="44925" xr:uid="{4CC11217-4754-4EFF-896D-36A724E02543}"/>
    <cellStyle name="Calculation 2 23 2" xfId="50522" xr:uid="{9FE66FF2-7A5D-4E03-A363-B95E1C3F1EE7}"/>
    <cellStyle name="Calculation 2 23 2 2" xfId="57304" xr:uid="{FBB3A62A-699D-4F10-9636-14C660CDD303}"/>
    <cellStyle name="Calculation 2 23 3" xfId="52124" xr:uid="{A2323723-7642-4A11-A7E8-9627AA81AF72}"/>
    <cellStyle name="Calculation 2 23 3 2" xfId="58905" xr:uid="{E40A7792-BB69-4EBA-A827-350814D05C8C}"/>
    <cellStyle name="Calculation 2 23 4" xfId="49006" xr:uid="{9F9C9C0D-7FFC-46FC-A566-F806D8A010C0}"/>
    <cellStyle name="Calculation 2 23 4 2" xfId="55789" xr:uid="{F99B098F-9336-4408-BC0C-B31FDAEBCBFC}"/>
    <cellStyle name="Calculation 2 23 5" xfId="48639" xr:uid="{3E8C6425-E36B-4DA9-8AE5-3BCC7ADC0097}"/>
    <cellStyle name="Calculation 2 23 5 2" xfId="55428" xr:uid="{62205BA5-01F5-4906-8E80-EB705AEE21CC}"/>
    <cellStyle name="Calculation 2 23 6" xfId="53714" xr:uid="{EBE51DDF-7B4E-4327-87EC-380F858AF5BE}"/>
    <cellStyle name="Calculation 2 23 7" xfId="47025" xr:uid="{6680B6B8-C995-4C2A-A0DC-AA3BBB5FFED2}"/>
    <cellStyle name="Calculation 2 24" xfId="45029" xr:uid="{3871CB84-648D-4001-8EEF-B830B522E3AF}"/>
    <cellStyle name="Calculation 2 24 2" xfId="50637" xr:uid="{F4EA5F21-DACF-479F-8AF9-17540B96E536}"/>
    <cellStyle name="Calculation 2 24 2 2" xfId="57419" xr:uid="{92CF9019-4B12-47FD-BFD6-A8C7E15D6526}"/>
    <cellStyle name="Calculation 2 24 3" xfId="52451" xr:uid="{CDAF6CD4-E4F8-4AE2-9CCE-F90C2E157E1E}"/>
    <cellStyle name="Calculation 2 24 3 2" xfId="59232" xr:uid="{7EB4D11E-1050-4B9E-8A7E-851523642A05}"/>
    <cellStyle name="Calculation 2 24 4" xfId="48754" xr:uid="{A02936EA-7E38-489E-83D7-FB4AF74F69E2}"/>
    <cellStyle name="Calculation 2 24 4 2" xfId="55543" xr:uid="{62BAD76C-6835-4093-B6EE-7D0491FC5FEB}"/>
    <cellStyle name="Calculation 2 24 5" xfId="53829" xr:uid="{900EB0DE-F02C-4AEB-B3B6-E48F86370CD8}"/>
    <cellStyle name="Calculation 2 24 6" xfId="47140" xr:uid="{4FE220A6-C8FE-47FE-8E39-EDE7B6CED575}"/>
    <cellStyle name="Calculation 2 25" xfId="45082" xr:uid="{2C98EA68-9DCE-4C69-900F-867555D16D54}"/>
    <cellStyle name="Calculation 2 25 2" xfId="50571" xr:uid="{0F2EBB18-BA87-4AAD-9C5C-E87F7374F6A4}"/>
    <cellStyle name="Calculation 2 25 2 2" xfId="57353" xr:uid="{1C942507-28FE-4339-BAA6-19D81A57A951}"/>
    <cellStyle name="Calculation 2 25 3" xfId="52385" xr:uid="{F72DBAE4-62D8-4E12-BDF4-2111F62766CD}"/>
    <cellStyle name="Calculation 2 25 3 2" xfId="59166" xr:uid="{5D3C952D-8C5E-4EA6-B2C9-5607BE62DB50}"/>
    <cellStyle name="Calculation 2 25 4" xfId="48688" xr:uid="{9131CC7D-1315-4504-A940-730C4F48F0BF}"/>
    <cellStyle name="Calculation 2 25 4 2" xfId="55477" xr:uid="{39DB3453-8EAE-452D-83C6-3C02118803AF}"/>
    <cellStyle name="Calculation 2 25 5" xfId="53763" xr:uid="{4B186BFD-C006-498A-B1C4-7A77BA0EC872}"/>
    <cellStyle name="Calculation 2 25 6" xfId="47074" xr:uid="{E538F1BD-20A2-476A-A4ED-93CD743D7844}"/>
    <cellStyle name="Calculation 2 26" xfId="45071" xr:uid="{6C838D26-7A43-4EFA-BA19-3F89220640F4}"/>
    <cellStyle name="Calculation 2 26 2" xfId="50599" xr:uid="{11DEF7B4-27B4-4737-A83B-BD1AE3B48FB8}"/>
    <cellStyle name="Calculation 2 26 2 2" xfId="57381" xr:uid="{F690B3B4-37B2-424D-812B-DC7BAE42C97F}"/>
    <cellStyle name="Calculation 2 26 3" xfId="52413" xr:uid="{5C1D0FA5-B940-4E40-B731-A74407274F08}"/>
    <cellStyle name="Calculation 2 26 3 2" xfId="59194" xr:uid="{40069948-53E5-4A89-BCB9-BB1DB5F46D35}"/>
    <cellStyle name="Calculation 2 26 4" xfId="48716" xr:uid="{5D9DFEBC-C916-4385-8286-1F1E9BEFC0F7}"/>
    <cellStyle name="Calculation 2 26 4 2" xfId="55505" xr:uid="{F733EFC4-8414-4CAD-A711-B28F264D5124}"/>
    <cellStyle name="Calculation 2 26 5" xfId="53791" xr:uid="{D1FB474C-2225-4BF6-B461-2B04EDE920D7}"/>
    <cellStyle name="Calculation 2 26 6" xfId="47102" xr:uid="{F10D1292-2C8B-4952-AC37-70FF2127534C}"/>
    <cellStyle name="Calculation 2 27" xfId="45159" xr:uid="{B8E998DB-0E9C-4C28-A6FF-4915F699674F}"/>
    <cellStyle name="Calculation 2 27 2" xfId="50689" xr:uid="{9169F49B-AC27-475A-976B-67104C41C204}"/>
    <cellStyle name="Calculation 2 27 2 2" xfId="57471" xr:uid="{BDCA7A3A-7D3E-4C6E-8DD1-3F04306F9E4A}"/>
    <cellStyle name="Calculation 2 27 3" xfId="52500" xr:uid="{2E9BFFA9-0969-40E5-9801-4AE651232D53}"/>
    <cellStyle name="Calculation 2 27 3 2" xfId="59281" xr:uid="{5F7AC67E-5530-4713-B6EB-2A23530183DB}"/>
    <cellStyle name="Calculation 2 27 4" xfId="48804" xr:uid="{F6D32503-5ED8-45F1-997D-522EE9485543}"/>
    <cellStyle name="Calculation 2 27 4 2" xfId="55590" xr:uid="{7CB418EA-AE0D-4B94-8492-E800A2AA1FDC}"/>
    <cellStyle name="Calculation 2 27 5" xfId="53878" xr:uid="{827C31B2-F2D9-4164-AE43-A1697D0CD282}"/>
    <cellStyle name="Calculation 2 27 6" xfId="47192" xr:uid="{5C85B43C-64C5-4480-839C-4961876808AC}"/>
    <cellStyle name="Calculation 2 28" xfId="45256" xr:uid="{BAB2E131-2495-4E99-8D39-5FF764D9EFF4}"/>
    <cellStyle name="Calculation 2 28 2" xfId="50712" xr:uid="{22155848-FECE-47CA-810D-CA0FA9E8B82B}"/>
    <cellStyle name="Calculation 2 28 2 2" xfId="57494" xr:uid="{A68F96B4-88FF-44DB-843B-E641CABCB60B}"/>
    <cellStyle name="Calculation 2 28 3" xfId="52523" xr:uid="{A4160928-3143-4A98-A938-986F1AB6EE3B}"/>
    <cellStyle name="Calculation 2 28 3 2" xfId="59304" xr:uid="{766CED45-1AC4-4AB3-996C-2CAA2E8C3675}"/>
    <cellStyle name="Calculation 2 28 4" xfId="48824" xr:uid="{D9D5C633-D80C-4690-B5D6-D0C39C0BE18A}"/>
    <cellStyle name="Calculation 2 28 4 2" xfId="55609" xr:uid="{99BACCE0-1A63-410A-A06F-E19FE81AA2B1}"/>
    <cellStyle name="Calculation 2 28 5" xfId="53901" xr:uid="{F87BF464-5E1B-492B-B16E-A3C023504A93}"/>
    <cellStyle name="Calculation 2 28 6" xfId="47215" xr:uid="{C7090FC8-0D2F-4637-BC04-1FA682E57248}"/>
    <cellStyle name="Calculation 2 29" xfId="45217" xr:uid="{81F86FB7-D624-4835-A8D6-67D690BA248B}"/>
    <cellStyle name="Calculation 2 29 2" xfId="50758" xr:uid="{C202FB7D-716E-492F-B02A-5040365C9B0F}"/>
    <cellStyle name="Calculation 2 29 2 2" xfId="57540" xr:uid="{2938F7FA-F6A8-458E-BE48-FA030497024E}"/>
    <cellStyle name="Calculation 2 29 3" xfId="52567" xr:uid="{90E95B50-DCC5-439B-9299-1DE2DB4645FE}"/>
    <cellStyle name="Calculation 2 29 3 2" xfId="59348" xr:uid="{9228A777-C6FF-46D5-84A2-C04EEF2528AA}"/>
    <cellStyle name="Calculation 2 29 4" xfId="53945" xr:uid="{1B1AC1E2-6C0A-4CEF-BE59-D4AA1D6D4A7A}"/>
    <cellStyle name="Calculation 2 29 5" xfId="47262" xr:uid="{8515F9F6-9B9E-4C18-979F-E8C465069ACD}"/>
    <cellStyle name="Calculation 2 3" xfId="252" xr:uid="{F4B3FA3A-A165-414B-804F-96A976ECCB41}"/>
    <cellStyle name="Calculation 2 3 10" xfId="6554" xr:uid="{398DA894-AF20-4EE4-92FB-7E6003B34252}"/>
    <cellStyle name="Calculation 2 3 10 2" xfId="11772" xr:uid="{48E8647B-C6D1-4220-B8E7-CCFAE282B1E3}"/>
    <cellStyle name="Calculation 2 3 10 2 2" xfId="20761" xr:uid="{F6C80F43-0F8F-4AE8-806D-7BAAC31FD74B}"/>
    <cellStyle name="Calculation 2 3 10 2 2 2" xfId="32658" xr:uid="{1FA0A71A-D026-4678-A0B7-F682C0FFE199}"/>
    <cellStyle name="Calculation 2 3 10 2 2 2 2" xfId="56627" xr:uid="{BDEBB76F-D8AF-4BDA-80AF-85590B6DED8F}"/>
    <cellStyle name="Calculation 2 3 10 2 2 3" xfId="49845" xr:uid="{032DC0F8-10EE-4610-9F06-59024BBD7255}"/>
    <cellStyle name="Calculation 2 3 10 2 3" xfId="43954" xr:uid="{502CCA0C-0B47-4B03-AEF5-19E9B9BFAF6B}"/>
    <cellStyle name="Calculation 2 3 10 2 3 2" xfId="57957" xr:uid="{BFB2F0BE-88AD-4E87-B67B-74EEA2782EAF}"/>
    <cellStyle name="Calculation 2 3 10 2 3 3" xfId="51175" xr:uid="{A62038EF-A98C-488E-BDEF-D28A620C881A}"/>
    <cellStyle name="Calculation 2 3 10 2 4" xfId="47962" xr:uid="{050EC8ED-C5C7-4259-B1D6-B3F343057E1B}"/>
    <cellStyle name="Calculation 2 3 10 2 4 2" xfId="54760" xr:uid="{3A2CC130-A63E-4E22-BB2A-0A937B9F9C1E}"/>
    <cellStyle name="Calculation 2 3 10 2 5" xfId="53086" xr:uid="{108F11D0-D813-45F2-BA82-AB491B5DDDA2}"/>
    <cellStyle name="Calculation 2 3 10 2 6" xfId="46348" xr:uid="{67560694-A05D-41F5-96AC-CC40BD2CBF3B}"/>
    <cellStyle name="Calculation 2 3 10 3" xfId="15543" xr:uid="{DDB19AD7-3AC2-430B-80D6-1709A08F582B}"/>
    <cellStyle name="Calculation 2 3 10 3 2" xfId="31165" xr:uid="{4EE34B7D-3B07-4E18-9C32-B9E8E89D4444}"/>
    <cellStyle name="Calculation 2 3 10 3 2 2" xfId="57023" xr:uid="{D6B01B45-1C64-4280-BF90-A6DEF33CA160}"/>
    <cellStyle name="Calculation 2 3 10 3 2 3" xfId="50241" xr:uid="{9B4D848E-D422-4299-A3A1-84964B701ECE}"/>
    <cellStyle name="Calculation 2 3 10 3 3" xfId="51892" xr:uid="{26F4C5B4-3118-4E37-99C4-99C4A9D8EE6F}"/>
    <cellStyle name="Calculation 2 3 10 3 3 2" xfId="58673" xr:uid="{88DF7A26-7526-4E43-8774-7D2236E24A12}"/>
    <cellStyle name="Calculation 2 3 10 3 4" xfId="48358" xr:uid="{A76D1030-047E-466D-A076-5B2225122165}"/>
    <cellStyle name="Calculation 2 3 10 3 4 2" xfId="55150" xr:uid="{F0D5E70E-EA60-4FCC-A4B2-03CAD48FD9F1}"/>
    <cellStyle name="Calculation 2 3 10 3 5" xfId="53448" xr:uid="{FE33F2EA-B34A-4345-A4E3-BA58E878A2DF}"/>
    <cellStyle name="Calculation 2 3 10 3 6" xfId="46744" xr:uid="{4791637C-9730-44CE-8F5E-947BCF362163}"/>
    <cellStyle name="Calculation 2 3 10 4" xfId="25044" xr:uid="{F1195D06-22F8-4975-B05C-B74A093FAAAA}"/>
    <cellStyle name="Calculation 2 3 10 4 2" xfId="56155" xr:uid="{A8644A49-1E8E-4FA0-A0D6-BF7B708C0398}"/>
    <cellStyle name="Calculation 2 3 10 4 3" xfId="49373" xr:uid="{3B194199-746F-4BF3-B672-08278A81D233}"/>
    <cellStyle name="Calculation 2 3 10 5" xfId="44538" xr:uid="{4BD2BFE4-3BDD-4316-8EAA-A712565F60CA}"/>
    <cellStyle name="Calculation 2 3 10 5 2" xfId="58531" xr:uid="{A8B21E82-B658-4E96-B041-D4D35EF11646}"/>
    <cellStyle name="Calculation 2 3 10 5 3" xfId="51750" xr:uid="{BB31DBF0-4807-4EAF-8F91-A98334A9B647}"/>
    <cellStyle name="Calculation 2 3 10 6" xfId="47493" xr:uid="{40959F64-7EF0-4EBF-A0EE-0E99D4FC414B}"/>
    <cellStyle name="Calculation 2 3 10 6 2" xfId="54312" xr:uid="{21ECA2DB-692E-489B-AB20-E15E669EF806}"/>
    <cellStyle name="Calculation 2 3 10 7" xfId="52819" xr:uid="{4CEFB080-435D-426A-87A5-30822937E702}"/>
    <cellStyle name="Calculation 2 3 10 8" xfId="45885" xr:uid="{783284F9-B697-40DA-B790-CB815FCBD185}"/>
    <cellStyle name="Calculation 2 3 11" xfId="9135" xr:uid="{CBC4E06D-F853-4AE1-9832-A930ED3EEFC1}"/>
    <cellStyle name="Calculation 2 3 11 2" xfId="18124" xr:uid="{9649116C-74C5-453D-A224-70D9A6BE68CF}"/>
    <cellStyle name="Calculation 2 3 11 2 2" xfId="43293" xr:uid="{08E87E6E-6B3D-4863-9A3D-F8748B9AD30E}"/>
    <cellStyle name="Calculation 2 3 11 2 2 2" xfId="56666" xr:uid="{9F304B83-66DB-406E-A7CC-E04053A08246}"/>
    <cellStyle name="Calculation 2 3 11 2 2 3" xfId="49884" xr:uid="{0DC4C263-64BD-4E81-96B9-57F07E463F3A}"/>
    <cellStyle name="Calculation 2 3 11 2 3" xfId="49439" xr:uid="{6D193C63-FD35-45C8-9360-F4D4EA8DE8B5}"/>
    <cellStyle name="Calculation 2 3 11 2 3 2" xfId="56221" xr:uid="{76402BB0-6481-4FC5-8E8F-BE929BDDF722}"/>
    <cellStyle name="Calculation 2 3 11 2 4" xfId="48001" xr:uid="{8D1B18D9-CF75-4411-A28D-1776F9B36128}"/>
    <cellStyle name="Calculation 2 3 11 2 4 2" xfId="54796" xr:uid="{D32632D7-E5BB-4F5E-A772-1FBA67C4F886}"/>
    <cellStyle name="Calculation 2 3 11 2 5" xfId="53107" xr:uid="{9FAF1C65-462F-4AC5-A428-AFA0BA8C36C5}"/>
    <cellStyle name="Calculation 2 3 11 2 6" xfId="46387" xr:uid="{71A06480-8C61-4AFD-B924-E6671F96861A}"/>
    <cellStyle name="Calculation 2 3 11 3" xfId="41781" xr:uid="{3EE81948-FC35-4D0B-8D86-7F7BA54BB5C7}"/>
    <cellStyle name="Calculation 2 3 11 3 2" xfId="50277" xr:uid="{098AF980-9728-425D-916D-59464FC37A24}"/>
    <cellStyle name="Calculation 2 3 11 3 2 2" xfId="57059" xr:uid="{2F41EE32-A5E8-4653-A15F-C153E6B04D7E}"/>
    <cellStyle name="Calculation 2 3 11 3 3" xfId="50803" xr:uid="{EE9CECBA-A0CC-4E9D-8E9E-77E998E286C1}"/>
    <cellStyle name="Calculation 2 3 11 3 3 2" xfId="57585" xr:uid="{B2CE5C30-E0C8-4D25-A269-7FE41988EDB5}"/>
    <cellStyle name="Calculation 2 3 11 3 4" xfId="48394" xr:uid="{C131EED8-978E-4B3B-8B91-D613DBAD084B}"/>
    <cellStyle name="Calculation 2 3 11 3 4 2" xfId="55186" xr:uid="{66F852BF-817C-4E2B-9150-C546F96263CE}"/>
    <cellStyle name="Calculation 2 3 11 3 5" xfId="53475" xr:uid="{E44758D8-852B-4A93-A1C5-F4B552E904F6}"/>
    <cellStyle name="Calculation 2 3 11 3 6" xfId="46780" xr:uid="{2D6DF1FA-07CE-4BE4-8C08-165706373C71}"/>
    <cellStyle name="Calculation 2 3 11 4" xfId="44598" xr:uid="{3CCC8150-D66A-4E57-9087-50DD4CA323C0}"/>
    <cellStyle name="Calculation 2 3 11 4 2" xfId="56194" xr:uid="{B20281B2-A077-4C90-910A-1010DCB6E2AE}"/>
    <cellStyle name="Calculation 2 3 11 4 3" xfId="49412" xr:uid="{E20C811E-CA63-4209-9355-29A791E52A51}"/>
    <cellStyle name="Calculation 2 3 11 5" xfId="51013" xr:uid="{4C8227D5-41AC-409C-B0A2-A3B4239F8D0F}"/>
    <cellStyle name="Calculation 2 3 11 5 2" xfId="57795" xr:uid="{1A2AE09A-CE38-4A17-A73C-811E5800C9CE}"/>
    <cellStyle name="Calculation 2 3 11 6" xfId="47532" xr:uid="{F229339C-6190-4811-98B8-376DA78CE782}"/>
    <cellStyle name="Calculation 2 3 11 6 2" xfId="54348" xr:uid="{7FDF98D8-034C-4E42-A1E3-083CD93EE7C6}"/>
    <cellStyle name="Calculation 2 3 11 7" xfId="52840" xr:uid="{46FDEC81-1FE9-455C-A9FB-0E112D76E995}"/>
    <cellStyle name="Calculation 2 3 11 8" xfId="45921" xr:uid="{8DB98A8E-D198-4FE3-9142-A5BE4F4DB495}"/>
    <cellStyle name="Calculation 2 3 12" xfId="9772" xr:uid="{7F4E8D19-DF02-44ED-A632-5A3126AEC011}"/>
    <cellStyle name="Calculation 2 3 12 2" xfId="18761" xr:uid="{FFDB248E-38C7-4A18-B31E-1CE3F002F1EE}"/>
    <cellStyle name="Calculation 2 3 12 2 2" xfId="28500" xr:uid="{D1852932-52DF-459E-8EC4-33824CA336A5}"/>
    <cellStyle name="Calculation 2 3 12 2 2 2" xfId="56252" xr:uid="{20217805-F1AC-4375-8B13-F8192C9C2570}"/>
    <cellStyle name="Calculation 2 3 12 2 3" xfId="49470" xr:uid="{153CC8B7-EC3C-4A0C-B296-44431B614E30}"/>
    <cellStyle name="Calculation 2 3 12 3" xfId="26784" xr:uid="{41E45474-50F7-4984-B300-7B113A7F9BBA}"/>
    <cellStyle name="Calculation 2 3 12 3 2" xfId="57668" xr:uid="{91FA7218-4845-4803-B61A-1E98879C4B4D}"/>
    <cellStyle name="Calculation 2 3 12 3 3" xfId="50886" xr:uid="{0A8CD614-1527-4AE7-9284-6E813D4DE925}"/>
    <cellStyle name="Calculation 2 3 12 4" xfId="44643" xr:uid="{1C4CD7B0-CFCA-4709-80DE-93337732F73D}"/>
    <cellStyle name="Calculation 2 3 12 4 2" xfId="54400" xr:uid="{E1868A0C-680E-495D-B9DD-0BBB053AE08E}"/>
    <cellStyle name="Calculation 2 3 12 4 3" xfId="47588" xr:uid="{D1BB14B1-7A87-422C-B6A6-2C4576D26395}"/>
    <cellStyle name="Calculation 2 3 12 5" xfId="52875" xr:uid="{F9B420A8-BE20-4BF8-BE43-454D49D1FD2A}"/>
    <cellStyle name="Calculation 2 3 12 6" xfId="45979" xr:uid="{0A0A5E67-8EB1-4CD0-8CCE-D4BFD00B6132}"/>
    <cellStyle name="Calculation 2 3 13" xfId="2258" xr:uid="{79F20C44-3030-4191-A475-B80626455A11}"/>
    <cellStyle name="Calculation 2 3 13 2" xfId="22721" xr:uid="{55D360CB-7CE1-4EDE-A801-4752544546CE}"/>
    <cellStyle name="Calculation 2 3 13 2 2" xfId="56211" xr:uid="{ED0D4981-9E3D-47CB-A1A0-3D243645DD9C}"/>
    <cellStyle name="Calculation 2 3 13 2 3" xfId="49429" xr:uid="{BF563670-86BD-4A9F-8179-44DA28308A24}"/>
    <cellStyle name="Calculation 2 3 13 3" xfId="44665" xr:uid="{AE86DFD1-7BE7-4913-9588-D59A38035B07}"/>
    <cellStyle name="Calculation 2 3 13 3 2" xfId="59129" xr:uid="{11E8F2FF-8B52-44F0-82DB-4CBC0AFF51F4}"/>
    <cellStyle name="Calculation 2 3 13 3 3" xfId="52348" xr:uid="{8065F21D-DF89-4941-912D-247772DCF493}"/>
    <cellStyle name="Calculation 2 3 13 4" xfId="47549" xr:uid="{27F8F7E3-7402-4EF6-AD69-03B5D408ECA7}"/>
    <cellStyle name="Calculation 2 3 13 4 2" xfId="54362" xr:uid="{F3BEB3EF-A88B-4C15-AA75-4D57CDFBA24D}"/>
    <cellStyle name="Calculation 2 3 13 5" xfId="52848" xr:uid="{6E49015E-5DB7-4304-857D-B72FED86112B}"/>
    <cellStyle name="Calculation 2 3 13 6" xfId="45938" xr:uid="{9F0CA578-D752-4945-AD84-0E7C59B2EDC8}"/>
    <cellStyle name="Calculation 2 3 14" xfId="13167" xr:uid="{D5973002-5D95-4483-AF1C-832E03CC6B5D}"/>
    <cellStyle name="Calculation 2 3 14 2" xfId="43080" xr:uid="{EB15C85C-E5B4-4B70-919F-5411EB647CFA}"/>
    <cellStyle name="Calculation 2 3 14 2 2" xfId="57139" xr:uid="{F860253E-2436-444E-9E73-214EC1A5A746}"/>
    <cellStyle name="Calculation 2 3 14 2 3" xfId="50357" xr:uid="{040AB5BD-4354-4EED-A87B-60DB001558B8}"/>
    <cellStyle name="Calculation 2 3 14 3" xfId="44748" xr:uid="{2C103D45-5513-48E9-B9FD-5990DD6EC834}"/>
    <cellStyle name="Calculation 2 3 14 3 2" xfId="57688" xr:uid="{C3A40C28-7B83-4020-86B9-C9CCF278363A}"/>
    <cellStyle name="Calculation 2 3 14 3 3" xfId="50906" xr:uid="{CF61D7D8-6796-477F-9126-5705A2284AEC}"/>
    <cellStyle name="Calculation 2 3 14 4" xfId="48474" xr:uid="{FBBA2D1A-136D-4428-BDA8-3C0678F08BF6}"/>
    <cellStyle name="Calculation 2 3 14 4 2" xfId="55266" xr:uid="{2F9B8AEC-DB28-4236-BAE3-C8E2AA8D9F8B}"/>
    <cellStyle name="Calculation 2 3 14 5" xfId="53552" xr:uid="{DDF7E52D-D8DA-4510-8C95-A3E885B0A84A}"/>
    <cellStyle name="Calculation 2 3 14 6" xfId="46860" xr:uid="{24CB30FB-C1C2-4214-9593-A1952169D41F}"/>
    <cellStyle name="Calculation 2 3 15" xfId="38620" xr:uid="{53807A76-816B-453E-8850-55A384AE8597}"/>
    <cellStyle name="Calculation 2 3 15 2" xfId="44741" xr:uid="{C12BE52C-430D-4281-8263-383BCD5A767A}"/>
    <cellStyle name="Calculation 2 3 15 2 2" xfId="57203" xr:uid="{8FC89A50-FD04-458D-83E8-E91348D88A29}"/>
    <cellStyle name="Calculation 2 3 15 2 3" xfId="50421" xr:uid="{1DC3C7F1-E62A-447A-A42F-5B6348B61212}"/>
    <cellStyle name="Calculation 2 3 15 3" xfId="52023" xr:uid="{438EEEF9-C599-41F9-9390-2B2DFBE1AB46}"/>
    <cellStyle name="Calculation 2 3 15 3 2" xfId="58804" xr:uid="{BBE6AB46-37ED-4866-8C7A-ABFE536719BF}"/>
    <cellStyle name="Calculation 2 3 15 4" xfId="51086" xr:uid="{9C620433-E2B9-4138-9C0B-F4960D0B3F06}"/>
    <cellStyle name="Calculation 2 3 15 4 2" xfId="57868" xr:uid="{EF6C580E-2CE2-4324-92EE-B95AB62CE9A3}"/>
    <cellStyle name="Calculation 2 3 15 5" xfId="48538" xr:uid="{27E6CD38-93E2-439A-AE50-A9EB5F915AD2}"/>
    <cellStyle name="Calculation 2 3 15 5 2" xfId="55327" xr:uid="{AB134AA8-112B-4CEE-8C50-96A86AA25DCA}"/>
    <cellStyle name="Calculation 2 3 15 6" xfId="53613" xr:uid="{F1D3F0DA-9DD8-4B78-B567-AC1347E1F79F}"/>
    <cellStyle name="Calculation 2 3 15 7" xfId="46924" xr:uid="{8EF2F0F3-037F-4851-B8CF-E26E56E1CA07}"/>
    <cellStyle name="Calculation 2 3 16" xfId="44822" xr:uid="{8236792D-92B9-4579-AD1C-82DCFF48788E}"/>
    <cellStyle name="Calculation 2 3 16 2" xfId="50455" xr:uid="{35AADA72-0529-4A6A-B773-728226C5756B}"/>
    <cellStyle name="Calculation 2 3 16 2 2" xfId="57237" xr:uid="{9793022A-1EF4-4342-91AE-CEAAC8BB07A5}"/>
    <cellStyle name="Calculation 2 3 16 3" xfId="52057" xr:uid="{6B9257BB-6F1F-4396-91F4-8C7F84001CC6}"/>
    <cellStyle name="Calculation 2 3 16 3 2" xfId="58838" xr:uid="{86C71592-902E-4528-8428-5305FE529FF8}"/>
    <cellStyle name="Calculation 2 3 16 4" xfId="52209" xr:uid="{E0D4CFDD-A966-47A8-B0E3-68E7ADF9C06A}"/>
    <cellStyle name="Calculation 2 3 16 4 2" xfId="58990" xr:uid="{1CE68DF7-B3B1-422B-9501-63D8A6129330}"/>
    <cellStyle name="Calculation 2 3 16 5" xfId="48572" xr:uid="{11BA0D94-5ACB-4006-8713-00AEEDB3CB8F}"/>
    <cellStyle name="Calculation 2 3 16 5 2" xfId="55361" xr:uid="{465D8FD5-7F63-425F-AA27-5C0543BD84ED}"/>
    <cellStyle name="Calculation 2 3 16 6" xfId="53647" xr:uid="{F907AEA1-4732-423D-8A7D-E7C79D1831B2}"/>
    <cellStyle name="Calculation 2 3 16 7" xfId="46958" xr:uid="{5A5CC239-7801-456F-B6F7-A6D6E0449867}"/>
    <cellStyle name="Calculation 2 3 17" xfId="44857" xr:uid="{225B5EC0-FF26-40D8-A93E-5E0B872C0CE0}"/>
    <cellStyle name="Calculation 2 3 17 2" xfId="50483" xr:uid="{AC2899FC-2D9D-44FD-BB24-B9DC546FBD54}"/>
    <cellStyle name="Calculation 2 3 17 2 2" xfId="57265" xr:uid="{BB0FB054-1770-4004-88D4-FF98EF78766B}"/>
    <cellStyle name="Calculation 2 3 17 3" xfId="52085" xr:uid="{4F186477-2AD1-42B8-AC64-7FF25108950D}"/>
    <cellStyle name="Calculation 2 3 17 3 2" xfId="58866" xr:uid="{DB81107E-1BDC-445F-82A7-1E8C0ABCF957}"/>
    <cellStyle name="Calculation 2 3 17 4" xfId="50994" xr:uid="{D7B864CD-CCF5-4448-8245-15ED11561392}"/>
    <cellStyle name="Calculation 2 3 17 4 2" xfId="57776" xr:uid="{B991294A-8713-46B1-9E7F-6B1341E6C2B0}"/>
    <cellStyle name="Calculation 2 3 17 5" xfId="48600" xr:uid="{16C5753C-BC54-4F1F-814C-839EFE560C2E}"/>
    <cellStyle name="Calculation 2 3 17 5 2" xfId="55389" xr:uid="{12A425B9-B1D9-4F80-BDF1-3917B842DDCB}"/>
    <cellStyle name="Calculation 2 3 17 6" xfId="53675" xr:uid="{8D568A2E-27B5-4562-84C1-F0C8A9A084AF}"/>
    <cellStyle name="Calculation 2 3 17 7" xfId="46986" xr:uid="{9E81F767-63A9-4493-957C-4A7F565F01EF}"/>
    <cellStyle name="Calculation 2 3 18" xfId="44888" xr:uid="{B122F88F-7128-4BAD-AB0C-23A542C9F39C}"/>
    <cellStyle name="Calculation 2 3 18 2" xfId="50381" xr:uid="{79B332E0-B24E-456B-9E5E-875553766D79}"/>
    <cellStyle name="Calculation 2 3 18 2 2" xfId="57163" xr:uid="{C7F6926E-E8B8-4E86-B044-F0462FC0EB09}"/>
    <cellStyle name="Calculation 2 3 18 3" xfId="51983" xr:uid="{0C53FC06-DD64-457E-8F82-CAD09E4BF1C6}"/>
    <cellStyle name="Calculation 2 3 18 3 2" xfId="58764" xr:uid="{E38BE6AB-963B-40F8-8983-D2E9A0C16A5D}"/>
    <cellStyle name="Calculation 2 3 18 4" xfId="51089" xr:uid="{DA5D8DC7-6D31-416C-AB95-A31B0312E54C}"/>
    <cellStyle name="Calculation 2 3 18 4 2" xfId="57871" xr:uid="{EC944262-DE00-4401-A876-AB68E4E4DD94}"/>
    <cellStyle name="Calculation 2 3 18 5" xfId="48498" xr:uid="{B656F2E2-C7C4-4052-9BA1-9C1A1F4A6DEC}"/>
    <cellStyle name="Calculation 2 3 18 5 2" xfId="55290" xr:uid="{9876CAEC-B394-48F0-8ACD-E89A54566B20}"/>
    <cellStyle name="Calculation 2 3 18 6" xfId="53576" xr:uid="{467DF986-EF1A-4935-B2A5-D63BDD2F56E1}"/>
    <cellStyle name="Calculation 2 3 18 7" xfId="46884" xr:uid="{8C17131B-C260-46B3-B945-DD22CCC5F8AA}"/>
    <cellStyle name="Calculation 2 3 19" xfId="44960" xr:uid="{84448B9B-7CC3-4CEC-8A62-DFE08B492BBE}"/>
    <cellStyle name="Calculation 2 3 19 2" xfId="50529" xr:uid="{8B2D33A0-F874-428B-83CB-004E0C7C1E21}"/>
    <cellStyle name="Calculation 2 3 19 2 2" xfId="57311" xr:uid="{EA398567-B261-4AF0-A3BC-B4744D8AF3A8}"/>
    <cellStyle name="Calculation 2 3 19 3" xfId="52131" xr:uid="{AA00C9AC-EDA7-4B74-9012-4D19070DBC15}"/>
    <cellStyle name="Calculation 2 3 19 3 2" xfId="58912" xr:uid="{66FA2F80-CFA7-4E90-A259-2AFD6B630162}"/>
    <cellStyle name="Calculation 2 3 19 4" xfId="50396" xr:uid="{FEB3867E-76D6-4448-A15A-3E77A37888F0}"/>
    <cellStyle name="Calculation 2 3 19 4 2" xfId="57178" xr:uid="{A60E1283-FC7D-4DF4-830C-BA77910D3F8D}"/>
    <cellStyle name="Calculation 2 3 19 5" xfId="48646" xr:uid="{329D5869-4A5B-426E-8A73-6504F230FCB9}"/>
    <cellStyle name="Calculation 2 3 19 5 2" xfId="55435" xr:uid="{70709313-F0EF-49B6-82AE-CADA08233C81}"/>
    <cellStyle name="Calculation 2 3 19 6" xfId="53721" xr:uid="{8262B97D-800E-4E7D-B472-0D7A4ED66A90}"/>
    <cellStyle name="Calculation 2 3 19 7" xfId="47032" xr:uid="{D20590D3-34CA-44F4-BD5B-5ECE86317531}"/>
    <cellStyle name="Calculation 2 3 2" xfId="390" xr:uid="{5C14593B-B591-490D-AD45-6707E64382B0}"/>
    <cellStyle name="Calculation 2 3 2 10" xfId="9260" xr:uid="{E614B832-3212-49CA-94B2-3743F5F6C719}"/>
    <cellStyle name="Calculation 2 3 2 10 2" xfId="18249" xr:uid="{9940AD73-10B1-41C4-9A42-648D5FEEA186}"/>
    <cellStyle name="Calculation 2 3 2 10 2 2" xfId="39259" xr:uid="{570C739C-BA38-46A6-BAFD-DC55B968F96D}"/>
    <cellStyle name="Calculation 2 3 2 10 3" xfId="34557" xr:uid="{75A8AE4B-940B-4030-9D57-A5D51E0D8669}"/>
    <cellStyle name="Calculation 2 3 2 11" xfId="9768" xr:uid="{26E66026-F8DC-4043-B5B6-E1F64C13EE6C}"/>
    <cellStyle name="Calculation 2 3 2 11 2" xfId="18757" xr:uid="{5D19D797-A646-4782-8B01-E76C4C440B75}"/>
    <cellStyle name="Calculation 2 3 2 11 2 2" xfId="30544" xr:uid="{45DB041C-0067-41B3-A31C-5A78A9CC7FE3}"/>
    <cellStyle name="Calculation 2 3 2 11 3" xfId="26413" xr:uid="{B5037402-CBEB-437B-AB88-83B02F29905A}"/>
    <cellStyle name="Calculation 2 3 2 12" xfId="2396" xr:uid="{8BFBB870-5529-4AE1-BF32-A4A666A95BE6}"/>
    <cellStyle name="Calculation 2 3 2 12 2" xfId="36888" xr:uid="{1D4234A5-4777-4385-8403-4BA7F21262B8}"/>
    <cellStyle name="Calculation 2 3 2 13" xfId="13305" xr:uid="{C40776DE-FF58-47AF-AC7A-661C8F9AC897}"/>
    <cellStyle name="Calculation 2 3 2 13 2" xfId="42759" xr:uid="{6D9EBCA8-7217-4AB5-8205-123995C402EB}"/>
    <cellStyle name="Calculation 2 3 2 14" xfId="25252" xr:uid="{3F91CFC5-AAE1-4045-B4F5-2BD7048C0A28}"/>
    <cellStyle name="Calculation 2 3 2 15" xfId="44321" xr:uid="{AD5977BB-014D-4469-9F3D-F12A993B356A}"/>
    <cellStyle name="Calculation 2 3 2 16" xfId="45514" xr:uid="{ED5AFED3-B52A-47D7-98ED-E67FBF0FE6D7}"/>
    <cellStyle name="Calculation 2 3 2 2" xfId="739" xr:uid="{3C67F020-5BFC-4083-9BA0-75F5F0A0B30D}"/>
    <cellStyle name="Calculation 2 3 2 2 2" xfId="5114" xr:uid="{8FE3861E-64EE-4807-9947-7D83784AB04E}"/>
    <cellStyle name="Calculation 2 3 2 2 2 2" xfId="7700" xr:uid="{19981BE8-6FA8-4DE4-B655-22ED28C3110E}"/>
    <cellStyle name="Calculation 2 3 2 2 2 2 2" xfId="16689" xr:uid="{D608D9DC-9A72-4583-B57F-E1B11C86D3FA}"/>
    <cellStyle name="Calculation 2 3 2 2 2 2 2 2" xfId="42075" xr:uid="{7B0CC8D4-5DA5-4018-A663-F1853356FA40}"/>
    <cellStyle name="Calculation 2 3 2 2 2 2 3" xfId="30053" xr:uid="{DF773AF1-0D15-42C1-A8AD-706738902AFD}"/>
    <cellStyle name="Calculation 2 3 2 2 2 2 4" xfId="56301" xr:uid="{F22661B3-C1A5-4BB7-8734-1590EC819D59}"/>
    <cellStyle name="Calculation 2 3 2 2 2 3" xfId="10337" xr:uid="{925B2DC2-C2E7-4C28-B84F-4634557810D7}"/>
    <cellStyle name="Calculation 2 3 2 2 2 3 2" xfId="19326" xr:uid="{0C84AE17-CB24-49D3-9980-93971C257657}"/>
    <cellStyle name="Calculation 2 3 2 2 2 3 2 2" xfId="27570" xr:uid="{1FCC4BF4-A36D-4E70-B409-5956862C8D1F}"/>
    <cellStyle name="Calculation 2 3 2 2 2 3 3" xfId="43858" xr:uid="{4FA1B903-A956-4F15-A569-6CAA9FCE7A15}"/>
    <cellStyle name="Calculation 2 3 2 2 2 4" xfId="14103" xr:uid="{F751E1DB-1F7C-4C2D-BEE4-0ABFE4695D84}"/>
    <cellStyle name="Calculation 2 3 2 2 2 4 2" xfId="43332" xr:uid="{6FFF8522-581E-4858-B66F-195E1B0E604B}"/>
    <cellStyle name="Calculation 2 3 2 2 2 5" xfId="41136" xr:uid="{39D0BCE0-A45F-4C39-BF0F-06C8B8710026}"/>
    <cellStyle name="Calculation 2 3 2 2 2 6" xfId="49519" xr:uid="{3E07C8DB-E7F6-48E0-AB9A-178943DC6B79}"/>
    <cellStyle name="Calculation 2 3 2 2 3" xfId="3176" xr:uid="{A8434B13-63EC-44CC-873D-0B01738C28C8}"/>
    <cellStyle name="Calculation 2 3 2 2 3 2" xfId="25226" xr:uid="{59140D13-8A10-4259-85D9-C092CEFEAF09}"/>
    <cellStyle name="Calculation 2 3 2 2 3 2 2" xfId="57951" xr:uid="{635A07F7-BA89-4236-A858-72F363BD44F1}"/>
    <cellStyle name="Calculation 2 3 2 2 3 3" xfId="51169" xr:uid="{55C4D5F7-B2FA-405A-AE18-2AEE7E5C161B}"/>
    <cellStyle name="Calculation 2 3 2 2 4" xfId="33776" xr:uid="{F58B5D26-F86F-4E8E-8A71-938FF77746C5}"/>
    <cellStyle name="Calculation 2 3 2 2 4 2" xfId="54446" xr:uid="{3CBBF872-64D7-46B3-A53A-34AC937C3CEC}"/>
    <cellStyle name="Calculation 2 3 2 2 4 3" xfId="47636" xr:uid="{83EC7E15-6433-4819-90D0-CC347CDD0DB4}"/>
    <cellStyle name="Calculation 2 3 2 2 5" xfId="52904" xr:uid="{E3C55F94-5CA8-47BB-8752-FE36F6472372}"/>
    <cellStyle name="Calculation 2 3 2 2 6" xfId="46028" xr:uid="{CFFE628A-7E93-4CAE-A0D5-5EE69971B4E1}"/>
    <cellStyle name="Calculation 2 3 2 3" xfId="1084" xr:uid="{208ED711-A314-4AEB-A25C-EE3FFA42F3A2}"/>
    <cellStyle name="Calculation 2 3 2 3 2" xfId="5435" xr:uid="{555ABA1B-FD31-4336-9610-4D3C55EA56AB}"/>
    <cellStyle name="Calculation 2 3 2 3 2 2" xfId="8021" xr:uid="{26757F13-10C5-4921-BA29-19794A2FE114}"/>
    <cellStyle name="Calculation 2 3 2 3 2 2 2" xfId="17010" xr:uid="{624BA9D1-5A83-49B5-A1BA-2464A3719630}"/>
    <cellStyle name="Calculation 2 3 2 3 2 2 2 2" xfId="36658" xr:uid="{C365652F-CDCB-4963-A67F-26958F6E12E1}"/>
    <cellStyle name="Calculation 2 3 2 3 2 2 3" xfId="24921" xr:uid="{2BFC280F-2E4B-400A-827D-FC6259DCCEBA}"/>
    <cellStyle name="Calculation 2 3 2 3 2 2 4" xfId="56709" xr:uid="{BC1C2F47-E66C-4974-94DC-E3C0CAD9D02C}"/>
    <cellStyle name="Calculation 2 3 2 3 2 3" xfId="10658" xr:uid="{1F3C0A90-4FF1-4E4E-A167-722B9E489609}"/>
    <cellStyle name="Calculation 2 3 2 3 2 3 2" xfId="19647" xr:uid="{42744A42-14A0-4BC0-8520-67A0D11EEF00}"/>
    <cellStyle name="Calculation 2 3 2 3 2 3 2 2" xfId="34130" xr:uid="{7ADF7476-179C-4013-BE16-84A35EF526A3}"/>
    <cellStyle name="Calculation 2 3 2 3 2 3 3" xfId="32238" xr:uid="{26978C0F-E404-4A25-89EB-3581ECFEF5CA}"/>
    <cellStyle name="Calculation 2 3 2 3 2 4" xfId="14424" xr:uid="{1BEE09B0-8AD4-410A-A793-A86E48AF1C2F}"/>
    <cellStyle name="Calculation 2 3 2 3 2 4 2" xfId="42978" xr:uid="{512DA489-FF73-4CEA-B59A-3F4148AC1CC5}"/>
    <cellStyle name="Calculation 2 3 2 3 2 5" xfId="35395" xr:uid="{855C0219-DC21-48D8-BBC2-55B133EE21C3}"/>
    <cellStyle name="Calculation 2 3 2 3 2 6" xfId="49927" xr:uid="{BE97A529-78B4-40B2-8DEF-DFF918F59B14}"/>
    <cellStyle name="Calculation 2 3 2 3 3" xfId="3521" xr:uid="{C5396524-159E-4E2F-BCFC-CAA2F8265B1A}"/>
    <cellStyle name="Calculation 2 3 2 3 3 2" xfId="42733" xr:uid="{B118FAEF-8C72-4190-B201-20611FBA24AC}"/>
    <cellStyle name="Calculation 2 3 2 3 3 2 2" xfId="58377" xr:uid="{01E1A02A-C199-4310-A0F4-6901C80EEECC}"/>
    <cellStyle name="Calculation 2 3 2 3 3 3" xfId="51595" xr:uid="{B59DF934-37B0-43C7-B829-D062ADBCBA0E}"/>
    <cellStyle name="Calculation 2 3 2 3 4" xfId="28771" xr:uid="{780EF3CE-B047-4721-9054-FB05F929670E}"/>
    <cellStyle name="Calculation 2 3 2 3 4 2" xfId="54836" xr:uid="{0BFCE7E2-1880-4D5F-A02A-F2A243B85738}"/>
    <cellStyle name="Calculation 2 3 2 3 4 3" xfId="48044" xr:uid="{E54C2B43-E3CB-4E0E-AF08-616C4E2B07A6}"/>
    <cellStyle name="Calculation 2 3 2 3 5" xfId="53136" xr:uid="{0FE66C52-5897-44C5-B313-C80303949239}"/>
    <cellStyle name="Calculation 2 3 2 3 6" xfId="46430" xr:uid="{7F5F5F3E-C1E4-4D9D-9335-01E4DEBEBAE5}"/>
    <cellStyle name="Calculation 2 3 2 4" xfId="1428" xr:uid="{514026CA-819B-4FBC-90F8-BBEC8D031E36}"/>
    <cellStyle name="Calculation 2 3 2 4 2" xfId="5773" xr:uid="{D9DC9FBA-E53B-4444-952E-48916EF9BFDD}"/>
    <cellStyle name="Calculation 2 3 2 4 2 2" xfId="8359" xr:uid="{A17403E7-3900-46DA-9CFA-E07315F04BD9}"/>
    <cellStyle name="Calculation 2 3 2 4 2 2 2" xfId="17348" xr:uid="{159EF7B0-85E9-47A1-9E45-3A4BFB1C6463}"/>
    <cellStyle name="Calculation 2 3 2 4 2 2 2 2" xfId="38847" xr:uid="{9290E653-26F5-42E5-8DA4-8D8AF8431E57}"/>
    <cellStyle name="Calculation 2 3 2 4 2 2 3" xfId="39655" xr:uid="{DC4E71CD-06D9-4D41-983B-36E3B34CF81D}"/>
    <cellStyle name="Calculation 2 3 2 4 2 3" xfId="10996" xr:uid="{01DCC1C5-AE7C-4A86-BF3F-529AE9CAAD20}"/>
    <cellStyle name="Calculation 2 3 2 4 2 3 2" xfId="19985" xr:uid="{889B2468-7141-49B8-A62B-5B449AE3BA78}"/>
    <cellStyle name="Calculation 2 3 2 4 2 3 2 2" xfId="24035" xr:uid="{0477B41E-4EE4-436F-A14C-A39632D89A9D}"/>
    <cellStyle name="Calculation 2 3 2 4 2 3 3" xfId="37646" xr:uid="{EA6D34FA-44EB-47EF-B00E-CEFEAB50C79C}"/>
    <cellStyle name="Calculation 2 3 2 4 2 4" xfId="14762" xr:uid="{98B96A38-42F8-43AB-9FD5-F3FC297EE3F6}"/>
    <cellStyle name="Calculation 2 3 2 4 2 4 2" xfId="35358" xr:uid="{C6181C6F-8AD8-4A19-8A97-0E878B324AE7}"/>
    <cellStyle name="Calculation 2 3 2 4 2 5" xfId="29807" xr:uid="{94DD673D-D8AB-4848-AA57-4D499C90F30D}"/>
    <cellStyle name="Calculation 2 3 2 4 2 6" xfId="55829" xr:uid="{067A8893-D4A5-42A7-B5B1-449547E0896A}"/>
    <cellStyle name="Calculation 2 3 2 4 3" xfId="3865" xr:uid="{51D995F4-8291-4485-AB51-31650D698E23}"/>
    <cellStyle name="Calculation 2 3 2 4 3 2" xfId="27280" xr:uid="{2A8CAD25-8861-44EF-959A-6C4B382A8BB9}"/>
    <cellStyle name="Calculation 2 3 2 4 4" xfId="25584" xr:uid="{61BEA0A4-31B5-41E4-9547-2F654989D962}"/>
    <cellStyle name="Calculation 2 3 2 4 5" xfId="49047" xr:uid="{1A86062B-4252-47E2-88C0-0E283BE978B6}"/>
    <cellStyle name="Calculation 2 3 2 5" xfId="1749" xr:uid="{E110583E-CFA3-4F6D-A54E-8DD9E7EDC6BF}"/>
    <cellStyle name="Calculation 2 3 2 5 2" xfId="6073" xr:uid="{08400D8A-EEB1-4075-92B5-17A2703DA810}"/>
    <cellStyle name="Calculation 2 3 2 5 2 2" xfId="8659" xr:uid="{F24DE4BD-EB72-406C-BE23-E66085495BD7}"/>
    <cellStyle name="Calculation 2 3 2 5 2 2 2" xfId="17648" xr:uid="{35A7DE75-24D0-4F3E-983D-810B93B83FF8}"/>
    <cellStyle name="Calculation 2 3 2 5 2 2 2 2" xfId="42812" xr:uid="{0CEA9A33-9F2D-419D-818A-4B554DE9BF54}"/>
    <cellStyle name="Calculation 2 3 2 5 2 2 3" xfId="26340" xr:uid="{D6B680BA-7651-4D9F-8F96-EADC6BEA7B20}"/>
    <cellStyle name="Calculation 2 3 2 5 2 3" xfId="11296" xr:uid="{1C8B613C-65D5-4AAE-B4B5-21701B293CD0}"/>
    <cellStyle name="Calculation 2 3 2 5 2 3 2" xfId="20285" xr:uid="{EB331AE9-8717-46D9-8743-2434BB47694B}"/>
    <cellStyle name="Calculation 2 3 2 5 2 3 2 2" xfId="26795" xr:uid="{32E5A9CF-33E3-41DD-AB43-52F51CF63003}"/>
    <cellStyle name="Calculation 2 3 2 5 2 3 3" xfId="38754" xr:uid="{72ECB338-3B91-47A0-B6D1-700C4FA01699}"/>
    <cellStyle name="Calculation 2 3 2 5 2 4" xfId="15062" xr:uid="{E7F6792B-FDFD-4629-834D-FA6AD9ED8412}"/>
    <cellStyle name="Calculation 2 3 2 5 2 4 2" xfId="30841" xr:uid="{90049A88-A2FC-473A-B30F-97C8E6757365}"/>
    <cellStyle name="Calculation 2 3 2 5 2 5" xfId="39305" xr:uid="{47C53796-5D72-481D-B57D-F1513BF26192}"/>
    <cellStyle name="Calculation 2 3 2 5 2 6" xfId="58340" xr:uid="{C7F43701-670F-4EA6-8FC9-55DA57DA8BF5}"/>
    <cellStyle name="Calculation 2 3 2 5 3" xfId="4186" xr:uid="{3FD3FDBA-2EF2-4EDA-B6B9-A2DAC429556B}"/>
    <cellStyle name="Calculation 2 3 2 5 3 2" xfId="42520" xr:uid="{1D898554-ED73-4155-99C5-372AE4E916B2}"/>
    <cellStyle name="Calculation 2 3 2 5 4" xfId="32597" xr:uid="{C4E4FF01-D6C7-4D83-8DD6-1C7611E87986}"/>
    <cellStyle name="Calculation 2 3 2 5 5" xfId="51558" xr:uid="{E2135AED-CDB0-498A-9D85-BF94D05187AD}"/>
    <cellStyle name="Calculation 2 3 2 6" xfId="2047" xr:uid="{9F1F12EC-BC27-431C-BF76-23AB6B201585}"/>
    <cellStyle name="Calculation 2 3 2 6 2" xfId="6354" xr:uid="{9DBD0EA5-743D-4EF9-BBBF-CE40254A4A99}"/>
    <cellStyle name="Calculation 2 3 2 6 2 2" xfId="8940" xr:uid="{968CCC92-A034-4472-91D9-A5D351C6FF0E}"/>
    <cellStyle name="Calculation 2 3 2 6 2 2 2" xfId="17929" xr:uid="{1603C4A3-77EE-469B-A466-73706A388B00}"/>
    <cellStyle name="Calculation 2 3 2 6 2 2 2 2" xfId="39063" xr:uid="{2247C1B4-5750-45F3-9AE5-4206372FA695}"/>
    <cellStyle name="Calculation 2 3 2 6 2 2 3" xfId="33297" xr:uid="{B16B9EC0-3E76-4785-B20F-B091F6059B54}"/>
    <cellStyle name="Calculation 2 3 2 6 2 3" xfId="11577" xr:uid="{53D73061-FA6F-47F3-AABA-4E866092A963}"/>
    <cellStyle name="Calculation 2 3 2 6 2 3 2" xfId="20566" xr:uid="{B2B9E639-E91A-4E2E-BAE5-62C35FF9893D}"/>
    <cellStyle name="Calculation 2 3 2 6 2 3 2 2" xfId="24340" xr:uid="{EABE1E40-0512-4E00-8489-61BE0C0C7A73}"/>
    <cellStyle name="Calculation 2 3 2 6 2 3 3" xfId="41522" xr:uid="{2F34A4B1-4CAA-44CE-A4A9-C0B67F665763}"/>
    <cellStyle name="Calculation 2 3 2 6 2 4" xfId="15343" xr:uid="{8C99D729-A915-49A2-866B-3E5F71ABD5C1}"/>
    <cellStyle name="Calculation 2 3 2 6 2 4 2" xfId="40950" xr:uid="{A534A468-21E5-4C2E-BB16-33F04146F5CC}"/>
    <cellStyle name="Calculation 2 3 2 6 2 5" xfId="24629" xr:uid="{ECB842AA-8552-4952-855D-D11662EE70D9}"/>
    <cellStyle name="Calculation 2 3 2 6 2 6" xfId="53998" xr:uid="{0A048DEB-EDD7-4D47-A559-CC19671C9685}"/>
    <cellStyle name="Calculation 2 3 2 6 3" xfId="4484" xr:uid="{819B0680-2A27-43EC-9896-6FE02D7AB5DC}"/>
    <cellStyle name="Calculation 2 3 2 6 3 2" xfId="26842" xr:uid="{438CB945-7F3B-45D8-B02E-3C64B61802D6}"/>
    <cellStyle name="Calculation 2 3 2 6 4" xfId="38231" xr:uid="{1C12684B-171B-4DB9-829C-7DB8C649FA24}"/>
    <cellStyle name="Calculation 2 3 2 6 5" xfId="47330" xr:uid="{7F99D759-67A7-42F2-8D55-45455ABE97F4}"/>
    <cellStyle name="Calculation 2 3 2 7" xfId="2858" xr:uid="{0016BE45-B273-4D29-B9F6-4C9C0E026DAF}"/>
    <cellStyle name="Calculation 2 3 2 7 2" xfId="7008" xr:uid="{90808041-FB6C-46D8-8ADB-D76B10E47DF7}"/>
    <cellStyle name="Calculation 2 3 2 7 2 2" xfId="12137" xr:uid="{E61BAB1F-B530-43DD-97A7-2FDB6B597B13}"/>
    <cellStyle name="Calculation 2 3 2 7 2 2 2" xfId="21126" xr:uid="{BA927594-F4BC-411C-A6E5-F8DD4570C3AE}"/>
    <cellStyle name="Calculation 2 3 2 7 2 2 2 2" xfId="23902" xr:uid="{3C1BA0B6-49BD-4F57-BBF8-06F95C546F91}"/>
    <cellStyle name="Calculation 2 3 2 7 2 2 3" xfId="32836" xr:uid="{06DEE444-5F0D-4C13-A0C2-CB0AF5C86ADD}"/>
    <cellStyle name="Calculation 2 3 2 7 2 3" xfId="12949" xr:uid="{C6BBE8A7-44D2-4074-9E55-F0D14EF967D6}"/>
    <cellStyle name="Calculation 2 3 2 7 2 3 2" xfId="21938" xr:uid="{495D5386-BEA3-493C-91FF-B86E178A4CF5}"/>
    <cellStyle name="Calculation 2 3 2 7 2 3 2 2" xfId="29749" xr:uid="{2039113F-6F4C-48B5-8C18-7278FD8D9FA4}"/>
    <cellStyle name="Calculation 2 3 2 7 2 3 3" xfId="28274" xr:uid="{3981FAC0-839C-440D-BDE6-582D109D5A3F}"/>
    <cellStyle name="Calculation 2 3 2 7 2 4" xfId="15997" xr:uid="{9CEA6A46-D30B-4D84-BE94-FE5A7C89461A}"/>
    <cellStyle name="Calculation 2 3 2 7 2 4 2" xfId="23290" xr:uid="{48C95179-6BC7-45AD-A091-AB7BB5D86959}"/>
    <cellStyle name="Calculation 2 3 2 7 2 5" xfId="42376" xr:uid="{9B291738-8FE7-4C47-A20D-F4F18AE2835F}"/>
    <cellStyle name="Calculation 2 3 2 7 3" xfId="9571" xr:uid="{BE22C95E-3BCA-436D-9406-2C4DF3D5E69A}"/>
    <cellStyle name="Calculation 2 3 2 7 3 2" xfId="18560" xr:uid="{F29A62E7-5389-4754-8B63-DC77B265CB61}"/>
    <cellStyle name="Calculation 2 3 2 7 3 2 2" xfId="31663" xr:uid="{6756906A-1C9E-4068-B26B-78D032AAE28D}"/>
    <cellStyle name="Calculation 2 3 2 7 3 3" xfId="29775" xr:uid="{0C45F0B3-39B7-4F89-8597-ED887E33B260}"/>
    <cellStyle name="Calculation 2 3 2 7 4" xfId="27336" xr:uid="{8300D3F8-C1B0-465F-A783-ED49C254BB23}"/>
    <cellStyle name="Calculation 2 3 2 7 5" xfId="52641" xr:uid="{2D03A1AE-5465-41B9-B4D8-DB494827F092}"/>
    <cellStyle name="Calculation 2 3 2 8" xfId="4790" xr:uid="{FC876CAC-3225-47CA-9605-A102367DCBF2}"/>
    <cellStyle name="Calculation 2 3 2 8 2" xfId="7376" xr:uid="{4D7F14B2-DE27-4EF2-A96D-2AF5A77C1501}"/>
    <cellStyle name="Calculation 2 3 2 8 2 2" xfId="16365" xr:uid="{D5C01F11-6D85-432E-93B8-0133A4384B28}"/>
    <cellStyle name="Calculation 2 3 2 8 2 2 2" xfId="24048" xr:uid="{94E88EF1-C7C3-4463-8BEF-57993F8B31D1}"/>
    <cellStyle name="Calculation 2 3 2 8 2 3" xfId="38126" xr:uid="{E85B4640-9D82-4CA6-BB27-18E293E075CB}"/>
    <cellStyle name="Calculation 2 3 2 8 3" xfId="10013" xr:uid="{F89675AC-5A6D-4F1F-8BCC-D0E51A496657}"/>
    <cellStyle name="Calculation 2 3 2 8 3 2" xfId="19002" xr:uid="{43B75D00-B3E9-471C-A087-52B5736204D2}"/>
    <cellStyle name="Calculation 2 3 2 8 3 2 2" xfId="24729" xr:uid="{2BBE3714-8171-4EB8-B583-0E84E85DA33E}"/>
    <cellStyle name="Calculation 2 3 2 8 3 3" xfId="43814" xr:uid="{4816560A-07A2-4F3F-ABB8-9123F4E05E38}"/>
    <cellStyle name="Calculation 2 3 2 8 4" xfId="13779" xr:uid="{F76337BA-C09D-4476-9B15-6C44C86BC839}"/>
    <cellStyle name="Calculation 2 3 2 8 4 2" xfId="34997" xr:uid="{646E6505-EFC5-4943-B101-A92DF5324FBE}"/>
    <cellStyle name="Calculation 2 3 2 8 5" xfId="25701" xr:uid="{F6A852DE-FBB8-4AA5-9640-F2BD527BBAFB}"/>
    <cellStyle name="Calculation 2 3 2 9" xfId="6692" xr:uid="{A2B765A3-5CFD-4199-96F0-895C08CA9B70}"/>
    <cellStyle name="Calculation 2 3 2 9 2" xfId="11897" xr:uid="{E7F826B0-0DBD-4D7C-9BB9-BE2A43701AAD}"/>
    <cellStyle name="Calculation 2 3 2 9 2 2" xfId="20886" xr:uid="{8D02EE0F-A666-42F8-9ABB-D9533ACCCE45}"/>
    <cellStyle name="Calculation 2 3 2 9 2 2 2" xfId="36871" xr:uid="{E20B2DCE-5F62-46F8-BD7E-CA88440E77A5}"/>
    <cellStyle name="Calculation 2 3 2 9 2 3" xfId="24254" xr:uid="{BF0454E9-43D9-469D-AA3B-8187DEE38A51}"/>
    <cellStyle name="Calculation 2 3 2 9 3" xfId="15681" xr:uid="{8D8F821B-5A4A-4CD5-98E9-22EE38B72438}"/>
    <cellStyle name="Calculation 2 3 2 9 3 2" xfId="24065" xr:uid="{1CAE30E1-9DF6-44C7-8B94-53E903B1ADD7}"/>
    <cellStyle name="Calculation 2 3 2 9 4" xfId="26000" xr:uid="{BCB7E4B7-09C1-4258-9C24-812BB1657853}"/>
    <cellStyle name="Calculation 2 3 20" xfId="44911" xr:uid="{712928D8-3F0B-4B11-8911-DE0EDCFF2B89}"/>
    <cellStyle name="Calculation 2 3 20 2" xfId="50512" xr:uid="{C6574A24-16C6-4B0E-AD30-D632B669A005}"/>
    <cellStyle name="Calculation 2 3 20 2 2" xfId="57294" xr:uid="{2A507281-069A-489E-A07A-D54E92054819}"/>
    <cellStyle name="Calculation 2 3 20 3" xfId="52114" xr:uid="{99E648BE-0595-4D1E-A61D-3A1CB95E4A93}"/>
    <cellStyle name="Calculation 2 3 20 3 2" xfId="58895" xr:uid="{82DFDCA3-2884-4F1C-96D0-631CBF7A9D1E}"/>
    <cellStyle name="Calculation 2 3 20 4" xfId="48873" xr:uid="{5D898962-EEDA-4904-9C6E-65C879FBE4D2}"/>
    <cellStyle name="Calculation 2 3 20 4 2" xfId="55654" xr:uid="{3DBEAD9C-AF5D-43B7-8381-E56F9C0B0598}"/>
    <cellStyle name="Calculation 2 3 20 5" xfId="48629" xr:uid="{AFECE091-AAC2-4CE3-9912-0361AADDEC42}"/>
    <cellStyle name="Calculation 2 3 20 5 2" xfId="55418" xr:uid="{8E98B75D-A0FE-4F1A-8FE6-D906007C5361}"/>
    <cellStyle name="Calculation 2 3 20 6" xfId="53704" xr:uid="{6CF2447A-9012-4FA5-B122-394735104FFA}"/>
    <cellStyle name="Calculation 2 3 20 7" xfId="47015" xr:uid="{61132CD0-A199-4327-93DA-E74832D2778A}"/>
    <cellStyle name="Calculation 2 3 21" xfId="45053" xr:uid="{76987E2F-F9AA-48FD-AB00-C6B2267E0E6A}"/>
    <cellStyle name="Calculation 2 3 21 2" xfId="50611" xr:uid="{6BB59EA3-24C6-4828-BD58-C482906DD732}"/>
    <cellStyle name="Calculation 2 3 21 2 2" xfId="57393" xr:uid="{5E7ACA79-ADF8-4FDD-B08F-AECF79AAAE3B}"/>
    <cellStyle name="Calculation 2 3 21 3" xfId="52425" xr:uid="{430D8D5F-96C0-4499-84C2-E7B61C76E83E}"/>
    <cellStyle name="Calculation 2 3 21 3 2" xfId="59206" xr:uid="{B5871EA7-01E5-4DAF-9BC2-8DDB88AFEEBE}"/>
    <cellStyle name="Calculation 2 3 21 4" xfId="48728" xr:uid="{271E9E6D-048E-4ECD-8D03-1029A9BEF038}"/>
    <cellStyle name="Calculation 2 3 21 4 2" xfId="55517" xr:uid="{E830053E-5E01-4FFF-A845-7855D44BF715}"/>
    <cellStyle name="Calculation 2 3 21 5" xfId="53803" xr:uid="{B01F8E8C-81B9-4E8D-88B0-10D05BA2BE81}"/>
    <cellStyle name="Calculation 2 3 21 6" xfId="47114" xr:uid="{0097465E-AD1E-407C-B234-05A021E6BD76}"/>
    <cellStyle name="Calculation 2 3 22" xfId="45099" xr:uid="{0D4A85FE-665A-4150-8473-BE05D8BA639E}"/>
    <cellStyle name="Calculation 2 3 22 2" xfId="50651" xr:uid="{CE8A0997-97AC-4B0D-829D-919BF18650FC}"/>
    <cellStyle name="Calculation 2 3 22 2 2" xfId="57433" xr:uid="{272FF1DD-99FA-4CFE-8FC8-52427BC30DE4}"/>
    <cellStyle name="Calculation 2 3 22 3" xfId="52462" xr:uid="{8825243B-A41D-40B0-ADA2-32C472F3C548}"/>
    <cellStyle name="Calculation 2 3 22 3 2" xfId="59243" xr:uid="{BCCB2F7F-3A6D-43F8-B281-EF40E891986A}"/>
    <cellStyle name="Calculation 2 3 22 4" xfId="48768" xr:uid="{94B14733-E608-4DAF-835A-9C7ED442856C}"/>
    <cellStyle name="Calculation 2 3 22 4 2" xfId="55554" xr:uid="{50F1DA8F-E872-4395-B952-BB8424BD46FD}"/>
    <cellStyle name="Calculation 2 3 22 5" xfId="53840" xr:uid="{12E81E79-5D6E-4208-81BF-9648B9297680}"/>
    <cellStyle name="Calculation 2 3 22 6" xfId="47154" xr:uid="{93D6520D-6518-45B7-8322-93D3B3CF7507}"/>
    <cellStyle name="Calculation 2 3 23" xfId="45075" xr:uid="{F915B8BA-9160-4F44-8E82-1F799F323551}"/>
    <cellStyle name="Calculation 2 3 23 2" xfId="50667" xr:uid="{0EC0C916-734C-47C9-811B-20B245E10AE2}"/>
    <cellStyle name="Calculation 2 3 23 2 2" xfId="57449" xr:uid="{115F2FBC-2DF3-4AAB-BB31-02E82F4D274A}"/>
    <cellStyle name="Calculation 2 3 23 3" xfId="52478" xr:uid="{D0F10717-9871-46C5-A65D-1BDD5C73B49C}"/>
    <cellStyle name="Calculation 2 3 23 3 2" xfId="59259" xr:uid="{ED3A9DFA-544C-4CBF-845A-E0CCA3B96830}"/>
    <cellStyle name="Calculation 2 3 23 4" xfId="48784" xr:uid="{A475E400-2C79-4723-97FF-D91BEB652D4D}"/>
    <cellStyle name="Calculation 2 3 23 4 2" xfId="55570" xr:uid="{7FD94371-DF00-4079-B3C5-B480988D7BD3}"/>
    <cellStyle name="Calculation 2 3 23 5" xfId="53856" xr:uid="{FD9FDD03-534E-4901-9E5A-A5C4EEFB909A}"/>
    <cellStyle name="Calculation 2 3 23 6" xfId="47170" xr:uid="{A0C49AEF-57DD-4BEB-BF73-4DA390AAFFAA}"/>
    <cellStyle name="Calculation 2 3 24" xfId="45126" xr:uid="{7478953E-8594-404B-8274-D288B9C94A3E}"/>
    <cellStyle name="Calculation 2 3 24 2" xfId="50734" xr:uid="{747DCA3C-9D26-4CC5-9C13-94B2CC83BD0D}"/>
    <cellStyle name="Calculation 2 3 24 2 2" xfId="57516" xr:uid="{315B14FC-DE1B-4572-B624-76A018A8EC14}"/>
    <cellStyle name="Calculation 2 3 24 3" xfId="52543" xr:uid="{DB943E73-EA2F-490F-ABD3-4F5DC419248F}"/>
    <cellStyle name="Calculation 2 3 24 3 2" xfId="59324" xr:uid="{01CD70BD-56DC-4CD9-B1AD-A912A76336C4}"/>
    <cellStyle name="Calculation 2 3 24 4" xfId="48841" xr:uid="{036F1F6B-5F15-4A8A-A931-AB0EA8321CFF}"/>
    <cellStyle name="Calculation 2 3 24 4 2" xfId="55623" xr:uid="{B54D2E1A-C531-4B47-8B23-657E60475039}"/>
    <cellStyle name="Calculation 2 3 24 5" xfId="53921" xr:uid="{B1AB7283-58FE-4A55-9E1C-C92C2277A200}"/>
    <cellStyle name="Calculation 2 3 24 6" xfId="47238" xr:uid="{8231CB59-415B-4749-A147-83AF28FD4A1A}"/>
    <cellStyle name="Calculation 2 3 25" xfId="45183" xr:uid="{CE478F81-950E-4B65-8823-353E819992E9}"/>
    <cellStyle name="Calculation 2 3 25 2" xfId="50764" xr:uid="{31AFC61F-7655-41D3-91EF-70AC2E5EF8DB}"/>
    <cellStyle name="Calculation 2 3 25 2 2" xfId="57546" xr:uid="{243C41B9-1ABE-4101-8C9A-F203FE22E4AB}"/>
    <cellStyle name="Calculation 2 3 25 3" xfId="52573" xr:uid="{2C137E0E-98DA-4EAD-A326-355A0789FBAE}"/>
    <cellStyle name="Calculation 2 3 25 3 2" xfId="59354" xr:uid="{5DB41D16-A302-4110-96A6-ED2E5DA5EC24}"/>
    <cellStyle name="Calculation 2 3 25 4" xfId="48863" xr:uid="{F3BBD987-238F-466D-93B7-467E28505476}"/>
    <cellStyle name="Calculation 2 3 25 4 2" xfId="55644" xr:uid="{32424F48-4ACC-4797-81C6-E7F87B53C555}"/>
    <cellStyle name="Calculation 2 3 25 5" xfId="53951" xr:uid="{F74D1CC7-6F89-45CE-911E-7BD1BD377B4E}"/>
    <cellStyle name="Calculation 2 3 25 6" xfId="47268" xr:uid="{358F12D8-5F06-4256-A649-5112556BA2BD}"/>
    <cellStyle name="Calculation 2 3 26" xfId="45269" xr:uid="{88895A68-20A4-4F6C-980D-9547EA6126BD}"/>
    <cellStyle name="Calculation 2 3 26 2" xfId="50779" xr:uid="{42CF3633-4E44-4C69-9C59-D544B012D8FD}"/>
    <cellStyle name="Calculation 2 3 26 2 2" xfId="57561" xr:uid="{5250FB05-8FEA-4247-9D2B-A90A82C5E582}"/>
    <cellStyle name="Calculation 2 3 26 3" xfId="52588" xr:uid="{30A72887-64F5-43E4-BA5C-F1E9683B0DE6}"/>
    <cellStyle name="Calculation 2 3 26 3 2" xfId="59369" xr:uid="{2F160C25-A3EE-4F4E-BA61-E96CDAEF76AC}"/>
    <cellStyle name="Calculation 2 3 26 4" xfId="53966" xr:uid="{FCAB55B1-45C8-4446-833D-30F492E1471B}"/>
    <cellStyle name="Calculation 2 3 26 5" xfId="47283" xr:uid="{A6E1954D-D801-44B4-8033-BA0534708C41}"/>
    <cellStyle name="Calculation 2 3 27" xfId="45235" xr:uid="{0F22576C-809E-45B4-9207-710EB7D641DE}"/>
    <cellStyle name="Calculation 2 3 27 2" xfId="55748" xr:uid="{AC23A37E-1B9B-4931-8FEE-71226C1E6AFD}"/>
    <cellStyle name="Calculation 2 3 27 3" xfId="48965" xr:uid="{AB13B698-3AB8-45F5-9E73-B82EC4107B68}"/>
    <cellStyle name="Calculation 2 3 28" xfId="45364" xr:uid="{A562DAFB-0CC1-486B-9757-E6E40350EC8B}"/>
    <cellStyle name="Calculation 2 3 28 2" xfId="58200" xr:uid="{F23D77EE-9262-423C-B784-E828EFF88E1F}"/>
    <cellStyle name="Calculation 2 3 28 3" xfId="51418" xr:uid="{E210BA33-CC73-49B8-A111-6AA1A85B2BF8}"/>
    <cellStyle name="Calculation 2 3 29" xfId="45388" xr:uid="{908DA42C-5EE3-4FB1-8118-E6E5A8E27B3D}"/>
    <cellStyle name="Calculation 2 3 29 2" xfId="52615" xr:uid="{4D37A3AC-BB71-40A9-9089-2EF343286C55}"/>
    <cellStyle name="Calculation 2 3 3" xfId="601" xr:uid="{DB9C2EB6-774C-4CFF-ABF8-CD74E615A722}"/>
    <cellStyle name="Calculation 2 3 3 2" xfId="4989" xr:uid="{2EF30F4C-39C5-4CEB-A61B-34D6B051EC86}"/>
    <cellStyle name="Calculation 2 3 3 2 2" xfId="7575" xr:uid="{990C50CF-2CF1-4D70-97AE-4CA7BA4376F5}"/>
    <cellStyle name="Calculation 2 3 3 2 2 2" xfId="16564" xr:uid="{E8DE7195-3566-44E5-A24D-52B090A45276}"/>
    <cellStyle name="Calculation 2 3 3 2 2 2 2" xfId="32764" xr:uid="{20970A13-9E4D-415A-9FB7-89FD019C1319}"/>
    <cellStyle name="Calculation 2 3 3 2 2 2 3" xfId="56350" xr:uid="{C8E0E7BF-0EA9-48D1-A6D1-3FF248A263B6}"/>
    <cellStyle name="Calculation 2 3 3 2 2 3" xfId="33882" xr:uid="{1B926C27-338F-4938-B40A-B5C7F9EE89F2}"/>
    <cellStyle name="Calculation 2 3 3 2 2 4" xfId="49568" xr:uid="{1FEC41AC-AFF6-4078-A3EA-7B09A67B0A1F}"/>
    <cellStyle name="Calculation 2 3 3 2 3" xfId="10212" xr:uid="{120AB89C-48CD-434A-8946-F989CEF7ADB8}"/>
    <cellStyle name="Calculation 2 3 3 2 3 2" xfId="19201" xr:uid="{D20BD2AF-7EB3-431E-AB0F-2ACEBA9C5832}"/>
    <cellStyle name="Calculation 2 3 3 2 3 2 2" xfId="37427" xr:uid="{59CC8AEC-C5D0-4F14-A75B-2113AEA10105}"/>
    <cellStyle name="Calculation 2 3 3 2 3 2 3" xfId="58574" xr:uid="{B8141041-671B-40B5-B425-42E1129C820C}"/>
    <cellStyle name="Calculation 2 3 3 2 3 3" xfId="40013" xr:uid="{AC0139BF-BDF1-46E3-B8AD-BD9A07F5F297}"/>
    <cellStyle name="Calculation 2 3 3 2 3 4" xfId="51793" xr:uid="{0E17B91B-EE40-4101-ACE3-E029E559EFE8}"/>
    <cellStyle name="Calculation 2 3 3 2 4" xfId="13978" xr:uid="{D6A25B11-FC69-4A3E-8964-06F2DE973603}"/>
    <cellStyle name="Calculation 2 3 3 2 4 2" xfId="36566" xr:uid="{043E6C2B-6C72-41DA-BF24-AF5C479DAA8E}"/>
    <cellStyle name="Calculation 2 3 3 2 4 2 2" xfId="54495" xr:uid="{5D46C7A9-EDFC-4662-AB38-7D8A137E0012}"/>
    <cellStyle name="Calculation 2 3 3 2 4 3" xfId="47685" xr:uid="{C40C431D-1476-4199-AA12-13CF4DFAB1CA}"/>
    <cellStyle name="Calculation 2 3 3 2 5" xfId="40151" xr:uid="{4A1C8815-2545-4037-B579-481C807D370C}"/>
    <cellStyle name="Calculation 2 3 3 2 5 2" xfId="52933" xr:uid="{5AF25D52-48B7-4D78-86C8-9E0B11D30E32}"/>
    <cellStyle name="Calculation 2 3 3 2 6" xfId="46077" xr:uid="{2B7FD29A-4563-4A32-ADDA-24558E4485BC}"/>
    <cellStyle name="Calculation 2 3 3 3" xfId="3038" xr:uid="{080EA1F0-3DD8-44CB-9875-EE24C58D65CA}"/>
    <cellStyle name="Calculation 2 3 3 3 2" xfId="38818" xr:uid="{9F78817B-523A-4028-8BB4-F5F9030E4DA9}"/>
    <cellStyle name="Calculation 2 3 3 3 2 2" xfId="56758" xr:uid="{65474C26-19D3-4FBC-8FB1-461B8E66A36C}"/>
    <cellStyle name="Calculation 2 3 3 3 2 3" xfId="49976" xr:uid="{00E569F8-E9E3-4F3D-9856-13FB6E46ADF3}"/>
    <cellStyle name="Calculation 2 3 3 3 3" xfId="51893" xr:uid="{5FB8C63A-35DB-464A-B58C-9D6517398529}"/>
    <cellStyle name="Calculation 2 3 3 3 3 2" xfId="58674" xr:uid="{E2404E65-5644-43EF-8372-DA56B4ABF120}"/>
    <cellStyle name="Calculation 2 3 3 3 4" xfId="48093" xr:uid="{83BDB0E3-7496-41B4-AB10-3FD4C187E314}"/>
    <cellStyle name="Calculation 2 3 3 3 4 2" xfId="54885" xr:uid="{2BB2C6ED-708B-4BC8-9D58-D5EBD3F47382}"/>
    <cellStyle name="Calculation 2 3 3 3 5" xfId="53185" xr:uid="{86F2116F-D41D-40D3-8BD3-6339E6554784}"/>
    <cellStyle name="Calculation 2 3 3 3 6" xfId="46479" xr:uid="{2DEDF827-E631-4AC3-ADC1-2F4D06CFBABE}"/>
    <cellStyle name="Calculation 2 3 3 4" xfId="40904" xr:uid="{9660DE6F-9E71-4069-B8D2-6BE6B154C8E1}"/>
    <cellStyle name="Calculation 2 3 3 4 2" xfId="55878" xr:uid="{CAFF9DAA-AED4-49B1-B635-94004299DF27}"/>
    <cellStyle name="Calculation 2 3 3 4 3" xfId="49096" xr:uid="{E7E9F15F-9FC4-42E7-B3F5-DFF48A3FAE91}"/>
    <cellStyle name="Calculation 2 3 3 5" xfId="44339" xr:uid="{8DA238E4-EA45-4B50-A543-1381119DFE55}"/>
    <cellStyle name="Calculation 2 3 3 5 2" xfId="58635" xr:uid="{221D608E-13BB-4373-B518-2AA3D799CCC3}"/>
    <cellStyle name="Calculation 2 3 3 5 3" xfId="51854" xr:uid="{10515D29-899F-4586-9AD1-6AE0A94A67D5}"/>
    <cellStyle name="Calculation 2 3 3 6" xfId="45563" xr:uid="{A94F0768-4B2A-40FA-9F25-C38AE6053A39}"/>
    <cellStyle name="Calculation 2 3 3 6 2" xfId="54047" xr:uid="{2176F619-78EB-404E-9FAD-F6BB74BBB68B}"/>
    <cellStyle name="Calculation 2 3 3 7" xfId="52670" xr:uid="{7D022515-A1F4-416A-9963-A74C4B757763}"/>
    <cellStyle name="Calculation 2 3 30" xfId="45412" xr:uid="{C14B28C9-952F-45A1-9664-0D44289F86DA}"/>
    <cellStyle name="Calculation 2 3 31" xfId="45408" xr:uid="{94F8A869-0076-4065-A9C7-8EC8387A9836}"/>
    <cellStyle name="Calculation 2 3 32" xfId="44255" xr:uid="{CC9F4C4F-D2F8-4C31-8C84-E9AD3A4899C3}"/>
    <cellStyle name="Calculation 2 3 33" xfId="44190" xr:uid="{28BD3768-FACC-47A1-8876-17955FAE4957}"/>
    <cellStyle name="Calculation 2 3 34" xfId="45477" xr:uid="{B0F05043-9E38-4CEA-B0EA-79A44FDBE821}"/>
    <cellStyle name="Calculation 2 3 4" xfId="946" xr:uid="{428701EE-BC1B-46C4-BA1A-471B76199DEC}"/>
    <cellStyle name="Calculation 2 3 4 2" xfId="5310" xr:uid="{ACFBCA70-DA29-43BB-A7AF-B4FD24B59AA8}"/>
    <cellStyle name="Calculation 2 3 4 2 2" xfId="7896" xr:uid="{40D04C60-3559-4B94-AABC-8D6DA6488A9D}"/>
    <cellStyle name="Calculation 2 3 4 2 2 2" xfId="16885" xr:uid="{AB45B10F-672A-44A3-8300-9EA4301DEF73}"/>
    <cellStyle name="Calculation 2 3 4 2 2 2 2" xfId="37505" xr:uid="{673E87B7-E7A1-4E8D-8C1E-F473D1F137E1}"/>
    <cellStyle name="Calculation 2 3 4 2 2 2 3" xfId="56409" xr:uid="{2B120265-CB91-4611-81B3-6A4FB60C3B5F}"/>
    <cellStyle name="Calculation 2 3 4 2 2 3" xfId="23870" xr:uid="{AB47AD4E-2CDE-4D0D-9F65-31A7F0B00A59}"/>
    <cellStyle name="Calculation 2 3 4 2 2 4" xfId="49627" xr:uid="{126B4AA5-5CBF-4C41-9E18-B196808B7837}"/>
    <cellStyle name="Calculation 2 3 4 2 3" xfId="10533" xr:uid="{162769BC-AFC2-487E-9B7F-269F22B6F452}"/>
    <cellStyle name="Calculation 2 3 4 2 3 2" xfId="19522" xr:uid="{844117C6-0240-472F-B092-41256C34A943}"/>
    <cellStyle name="Calculation 2 3 4 2 3 2 2" xfId="23998" xr:uid="{CD0B96A7-D666-4B52-B08C-2DBAA9FC11CE}"/>
    <cellStyle name="Calculation 2 3 4 2 3 2 3" xfId="59116" xr:uid="{77B008BD-9E81-448E-BD51-5D96E3A42333}"/>
    <cellStyle name="Calculation 2 3 4 2 3 3" xfId="40207" xr:uid="{07537659-F04B-4125-8697-29F23CC48678}"/>
    <cellStyle name="Calculation 2 3 4 2 3 4" xfId="52335" xr:uid="{8274924C-8EB8-42F6-B159-F6137DA6399C}"/>
    <cellStyle name="Calculation 2 3 4 2 4" xfId="14299" xr:uid="{58C01926-86F6-4DF9-846A-F2496A39F7DF}"/>
    <cellStyle name="Calculation 2 3 4 2 4 2" xfId="25762" xr:uid="{FD4C8D93-FA0C-4A1D-9AF4-B015E4FC3D3B}"/>
    <cellStyle name="Calculation 2 3 4 2 4 2 2" xfId="54551" xr:uid="{A784B7E6-D5E7-4744-B7A5-40CAD5720899}"/>
    <cellStyle name="Calculation 2 3 4 2 4 3" xfId="47744" xr:uid="{ADD01342-6F17-4740-B73A-C3F0CA0499A3}"/>
    <cellStyle name="Calculation 2 3 4 2 5" xfId="25255" xr:uid="{F05B8869-FBA1-40E0-8DDB-BEA3BE93AE5C}"/>
    <cellStyle name="Calculation 2 3 4 2 5 2" xfId="52966" xr:uid="{FD0DB92E-9942-4FD8-85BA-AD4A7961EAA6}"/>
    <cellStyle name="Calculation 2 3 4 2 6" xfId="46133" xr:uid="{FE4A4D4B-B9CD-48FA-870D-EC985467122B}"/>
    <cellStyle name="Calculation 2 3 4 3" xfId="3383" xr:uid="{F068AE21-D78B-464E-AD87-A7913A10F4B1}"/>
    <cellStyle name="Calculation 2 3 4 3 2" xfId="24440" xr:uid="{CC289D0C-CF2E-43AE-90DD-07F6D19B5019}"/>
    <cellStyle name="Calculation 2 3 4 3 2 2" xfId="56814" xr:uid="{277ABE1D-14FF-4BF7-97A2-1A33A31F1841}"/>
    <cellStyle name="Calculation 2 3 4 3 2 3" xfId="50032" xr:uid="{FBA0DB23-8ED1-4C2D-959E-9684E0AD7248}"/>
    <cellStyle name="Calculation 2 3 4 3 3" xfId="51704" xr:uid="{F5F620BE-3D17-482D-A34A-08A5C0D5E2AA}"/>
    <cellStyle name="Calculation 2 3 4 3 3 2" xfId="58485" xr:uid="{A80E59B2-2233-4418-AA99-FD71D2EBE404}"/>
    <cellStyle name="Calculation 2 3 4 3 4" xfId="48149" xr:uid="{22CAA1A5-163B-4600-ABCE-1D029F1EA6A3}"/>
    <cellStyle name="Calculation 2 3 4 3 4 2" xfId="54941" xr:uid="{2F116D4B-DFC5-4CA1-832C-484BFDB97D29}"/>
    <cellStyle name="Calculation 2 3 4 3 5" xfId="53241" xr:uid="{B398EB1A-E11D-4A1F-BF2E-2DFB4014F699}"/>
    <cellStyle name="Calculation 2 3 4 3 6" xfId="46535" xr:uid="{6F2348E0-7D39-4B58-9C18-BDCAA7FA25BA}"/>
    <cellStyle name="Calculation 2 3 4 4" xfId="34790" xr:uid="{4CDE4320-EE85-4279-B97B-A296F30D15C6}"/>
    <cellStyle name="Calculation 2 3 4 4 2" xfId="55937" xr:uid="{4BD7ABA9-C4C7-4C5E-A9AB-24D385E34F91}"/>
    <cellStyle name="Calculation 2 3 4 4 3" xfId="49155" xr:uid="{A7BD8E35-5F9C-45C0-9961-52CA189A97D5}"/>
    <cellStyle name="Calculation 2 3 4 5" xfId="44352" xr:uid="{CBDB24DE-481A-438D-A0E0-41FF865E86C0}"/>
    <cellStyle name="Calculation 2 3 4 5 2" xfId="57963" xr:uid="{DE390D1F-FA59-4AE2-BCAA-614D0859BE02}"/>
    <cellStyle name="Calculation 2 3 4 5 3" xfId="51181" xr:uid="{AE9A00DC-7EE0-4FBA-AC7A-94170CC3C39C}"/>
    <cellStyle name="Calculation 2 3 4 6" xfId="45622" xr:uid="{C33356A0-763C-4DC8-A767-24ECEECF0485}"/>
    <cellStyle name="Calculation 2 3 4 6 2" xfId="54103" xr:uid="{54178D66-04B4-4ECC-9ACB-88BC0EA04AD9}"/>
    <cellStyle name="Calculation 2 3 4 7" xfId="52703" xr:uid="{A58EBBB7-257F-4386-8859-F624EDD1F3AD}"/>
    <cellStyle name="Calculation 2 3 5" xfId="1290" xr:uid="{8064E2C9-1D21-4A37-8EB0-64B91F3C39B9}"/>
    <cellStyle name="Calculation 2 3 5 2" xfId="5635" xr:uid="{CA3DC142-10E0-4518-80DF-3297051947D5}"/>
    <cellStyle name="Calculation 2 3 5 2 2" xfId="8221" xr:uid="{8F8D5C72-96E4-4624-900D-817D9DF15CF7}"/>
    <cellStyle name="Calculation 2 3 5 2 2 2" xfId="17210" xr:uid="{D8E8CEE4-F0D5-4094-ABBC-2553DCF75B84}"/>
    <cellStyle name="Calculation 2 3 5 2 2 2 2" xfId="30626" xr:uid="{5F6066D6-C4C9-4DCB-AA19-9FFEC547E400}"/>
    <cellStyle name="Calculation 2 3 5 2 2 2 3" xfId="56428" xr:uid="{3357C019-F588-4D6A-AF07-7CA6355D8767}"/>
    <cellStyle name="Calculation 2 3 5 2 2 3" xfId="34381" xr:uid="{14E5483D-6F2D-4ABC-B8E1-B656D9CF008E}"/>
    <cellStyle name="Calculation 2 3 5 2 2 4" xfId="49646" xr:uid="{7E6D8BB0-CC76-4458-887A-E2EFDDB09D1F}"/>
    <cellStyle name="Calculation 2 3 5 2 3" xfId="10858" xr:uid="{8D7B2047-1DEB-4246-971E-63E4C157C647}"/>
    <cellStyle name="Calculation 2 3 5 2 3 2" xfId="19847" xr:uid="{52D66469-81B3-4411-8571-2568306EE388}"/>
    <cellStyle name="Calculation 2 3 5 2 3 2 2" xfId="38870" xr:uid="{5A1FA668-5929-4136-AC5A-4F70DB8517FC}"/>
    <cellStyle name="Calculation 2 3 5 2 3 2 3" xfId="58240" xr:uid="{4E689E37-62D4-4CB7-8C6E-1602F574BD4A}"/>
    <cellStyle name="Calculation 2 3 5 2 3 3" xfId="34437" xr:uid="{1E902A5B-F235-4330-8EC2-2E00C5B4EE34}"/>
    <cellStyle name="Calculation 2 3 5 2 3 4" xfId="51458" xr:uid="{42C3DE64-0A8D-4C97-B66D-64919F927E58}"/>
    <cellStyle name="Calculation 2 3 5 2 4" xfId="14624" xr:uid="{7F5C1D97-31C8-4321-8C03-389B114A6B3E}"/>
    <cellStyle name="Calculation 2 3 5 2 4 2" xfId="42259" xr:uid="{60BF655E-34BB-4F17-AF26-61416CDF27F1}"/>
    <cellStyle name="Calculation 2 3 5 2 4 2 2" xfId="54567" xr:uid="{012EAFA6-EC20-45E2-BAFC-6FC998181FE5}"/>
    <cellStyle name="Calculation 2 3 5 2 4 3" xfId="47763" xr:uid="{A0919B72-01B1-4ED1-B9F0-A566FFB17F1E}"/>
    <cellStyle name="Calculation 2 3 5 2 5" xfId="29528" xr:uid="{CFC2A966-2750-4175-B008-F3E9B79E5F3A}"/>
    <cellStyle name="Calculation 2 3 5 2 5 2" xfId="52975" xr:uid="{349728F0-B9A2-4688-B3E0-B56CAB8B6F35}"/>
    <cellStyle name="Calculation 2 3 5 2 6" xfId="46149" xr:uid="{4ED62F96-2AFE-457E-9204-D066D17E9969}"/>
    <cellStyle name="Calculation 2 3 5 3" xfId="3727" xr:uid="{A759CBCA-270A-4466-AAA5-8037EAF3255B}"/>
    <cellStyle name="Calculation 2 3 5 3 2" xfId="24745" xr:uid="{87A331D6-D933-42B1-9AA0-7302DAB8D242}"/>
    <cellStyle name="Calculation 2 3 5 3 2 2" xfId="56830" xr:uid="{8B70BE91-2B38-4757-AF2A-268B8DFB2869}"/>
    <cellStyle name="Calculation 2 3 5 3 2 3" xfId="50048" xr:uid="{B36EF4A1-6205-46E9-B826-DA6FF72DD58A}"/>
    <cellStyle name="Calculation 2 3 5 3 3" xfId="52211" xr:uid="{C6E97845-711D-4027-B7C5-D51E132E462F}"/>
    <cellStyle name="Calculation 2 3 5 3 3 2" xfId="58992" xr:uid="{33891BC8-191B-4480-BBEE-E9549AF603C9}"/>
    <cellStyle name="Calculation 2 3 5 3 4" xfId="48165" xr:uid="{D2C11353-9882-4D16-B800-1E9D8981F40D}"/>
    <cellStyle name="Calculation 2 3 5 3 4 2" xfId="54957" xr:uid="{E1F20520-AB2B-43ED-BA63-25842BBA2D37}"/>
    <cellStyle name="Calculation 2 3 5 3 5" xfId="53257" xr:uid="{8C4959A3-894C-4B2D-8DAC-6298CE68B5C0}"/>
    <cellStyle name="Calculation 2 3 5 3 6" xfId="46551" xr:uid="{A1DFE50C-267A-4205-B0C9-2975D9A1E46E}"/>
    <cellStyle name="Calculation 2 3 5 4" xfId="39183" xr:uid="{B2510BD7-259C-4E47-818F-2D8E45892B06}"/>
    <cellStyle name="Calculation 2 3 5 4 2" xfId="55956" xr:uid="{D810040F-0D5D-4919-9B4F-BA4B7BFC3BC1}"/>
    <cellStyle name="Calculation 2 3 5 4 3" xfId="49174" xr:uid="{EEF5AD67-A074-41F9-9158-253D122D6774}"/>
    <cellStyle name="Calculation 2 3 5 5" xfId="44368" xr:uid="{FE9A3384-EF64-409E-B50B-3993C41177CB}"/>
    <cellStyle name="Calculation 2 3 5 5 2" xfId="55795" xr:uid="{E1A965DF-58ED-491F-80DE-6366054A1D95}"/>
    <cellStyle name="Calculation 2 3 5 5 3" xfId="49012" xr:uid="{BF66653B-3E44-4083-B60C-D0FB05B1791A}"/>
    <cellStyle name="Calculation 2 3 5 6" xfId="45641" xr:uid="{EC68F461-4686-4112-99BF-9D5635544F3B}"/>
    <cellStyle name="Calculation 2 3 5 6 2" xfId="54119" xr:uid="{38C9E7E8-3E21-4D0F-AA1C-6EE16FFACCE1}"/>
    <cellStyle name="Calculation 2 3 5 7" xfId="52712" xr:uid="{75C6E40C-59B7-4125-B625-3C43993C8D65}"/>
    <cellStyle name="Calculation 2 3 6" xfId="190" xr:uid="{DA305772-9B02-4D38-AB33-EE18960C3486}"/>
    <cellStyle name="Calculation 2 3 6 2" xfId="2597" xr:uid="{1F8A554C-8341-4EFB-B40F-0046DE2E64F0}"/>
    <cellStyle name="Calculation 2 3 6 2 2" xfId="6838" xr:uid="{09594724-F978-4F53-B49E-BC5CF333850D}"/>
    <cellStyle name="Calculation 2 3 6 2 2 2" xfId="15827" xr:uid="{7124BE4E-469A-499A-BC13-C31BCB5711C1}"/>
    <cellStyle name="Calculation 2 3 6 2 2 2 2" xfId="40133" xr:uid="{6D82F48C-E371-4742-AD47-568CFAB1CE81}"/>
    <cellStyle name="Calculation 2 3 6 2 2 2 3" xfId="56464" xr:uid="{D7364BD4-15CF-4E68-8A8A-EE688EA03A1D}"/>
    <cellStyle name="Calculation 2 3 6 2 2 3" xfId="28201" xr:uid="{E5FE9720-E2B8-4575-8D38-C4513B384144}"/>
    <cellStyle name="Calculation 2 3 6 2 2 4" xfId="49682" xr:uid="{CF6F73BC-B248-4962-8DD0-09B6536DC207}"/>
    <cellStyle name="Calculation 2 3 6 2 3" xfId="9408" xr:uid="{64D32201-7B02-4A77-8CE1-08728B2060FC}"/>
    <cellStyle name="Calculation 2 3 6 2 3 2" xfId="18397" xr:uid="{39C95B5D-6114-400F-8AF3-FB123EE1DE40}"/>
    <cellStyle name="Calculation 2 3 6 2 3 2 2" xfId="39294" xr:uid="{A4403509-FF83-4697-980A-9D4FDD266A47}"/>
    <cellStyle name="Calculation 2 3 6 2 3 2 3" xfId="58274" xr:uid="{9651F999-C1D4-43E9-8FE3-2E8538787B5E}"/>
    <cellStyle name="Calculation 2 3 6 2 3 3" xfId="34590" xr:uid="{A255DAC6-825B-4D12-9069-7EC0D01C04E6}"/>
    <cellStyle name="Calculation 2 3 6 2 3 4" xfId="51492" xr:uid="{88070D3B-4498-4F81-877A-76E9DB859F02}"/>
    <cellStyle name="Calculation 2 3 6 2 4" xfId="13451" xr:uid="{AF271ED7-9463-4375-8B55-C3A58872B622}"/>
    <cellStyle name="Calculation 2 3 6 2 4 2" xfId="32000" xr:uid="{1039C5B0-EC11-49ED-9996-EE3B488D773B}"/>
    <cellStyle name="Calculation 2 3 6 2 4 2 2" xfId="54603" xr:uid="{ACC6CB83-395D-493F-BCA6-70211F867A90}"/>
    <cellStyle name="Calculation 2 3 6 2 4 3" xfId="47799" xr:uid="{00DD8779-8505-410F-9364-38D99ECC5512}"/>
    <cellStyle name="Calculation 2 3 6 2 5" xfId="39539" xr:uid="{80A41E6D-C30D-4D60-9A25-EDCBEB0C7538}"/>
    <cellStyle name="Calculation 2 3 6 2 5 2" xfId="52996" xr:uid="{95963D50-9F35-42DF-BF5F-D2AD52134CB2}"/>
    <cellStyle name="Calculation 2 3 6 2 6" xfId="46185" xr:uid="{F89F9AF3-F064-43F4-9F5A-0DC505C9A2A5}"/>
    <cellStyle name="Calculation 2 3 6 3" xfId="2658" xr:uid="{047A98AE-4B85-43F3-9FA7-581A0FC42B9D}"/>
    <cellStyle name="Calculation 2 3 6 3 2" xfId="40643" xr:uid="{5827EC49-9CA5-45BC-A393-3A6029A8CE2C}"/>
    <cellStyle name="Calculation 2 3 6 3 2 2" xfId="56866" xr:uid="{10C69893-9889-434A-9AB5-01E397B40505}"/>
    <cellStyle name="Calculation 2 3 6 3 2 3" xfId="50084" xr:uid="{2C277455-241E-4B39-BC9E-5A33DF632D33}"/>
    <cellStyle name="Calculation 2 3 6 3 3" xfId="52341" xr:uid="{A38DC504-356C-447D-B741-F1A1FC145500}"/>
    <cellStyle name="Calculation 2 3 6 3 3 2" xfId="59122" xr:uid="{9604D353-3009-4035-82FD-17FA7D11E030}"/>
    <cellStyle name="Calculation 2 3 6 3 4" xfId="48201" xr:uid="{31548AE0-9046-4F19-AD56-06091FC4BE42}"/>
    <cellStyle name="Calculation 2 3 6 3 4 2" xfId="54993" xr:uid="{89239CE8-3A72-4C3F-BE28-E5EB053EF3BC}"/>
    <cellStyle name="Calculation 2 3 6 3 5" xfId="53293" xr:uid="{C7C31FD4-149A-406F-A8F2-2781A5012584}"/>
    <cellStyle name="Calculation 2 3 6 3 6" xfId="46587" xr:uid="{697E7E0C-62DA-4103-96F8-D2F8DBB620FB}"/>
    <cellStyle name="Calculation 2 3 6 4" xfId="31822" xr:uid="{BAD40DD4-3574-4B5C-BCD0-2DE5969786E7}"/>
    <cellStyle name="Calculation 2 3 6 4 2" xfId="55992" xr:uid="{E8646528-20E0-4ACD-93B5-09049190E068}"/>
    <cellStyle name="Calculation 2 3 6 4 3" xfId="49210" xr:uid="{543105DB-4A76-4269-9A06-017DA3E6F1BE}"/>
    <cellStyle name="Calculation 2 3 6 5" xfId="44396" xr:uid="{FEE83D7E-E889-4BC1-94D6-3CA6C3E6AFCA}"/>
    <cellStyle name="Calculation 2 3 6 5 2" xfId="59060" xr:uid="{33DB59C1-1B79-4F2F-AC9B-7C15595ADE91}"/>
    <cellStyle name="Calculation 2 3 6 5 3" xfId="52279" xr:uid="{7FC396CC-2405-4753-85E4-7A6DFC1919AA}"/>
    <cellStyle name="Calculation 2 3 6 6" xfId="45677" xr:uid="{E7A393F7-2177-41BD-BE49-278D00D2D476}"/>
    <cellStyle name="Calculation 2 3 6 6 2" xfId="54155" xr:uid="{8888A9C2-8A76-471D-9AE5-79A4CCE07016}"/>
    <cellStyle name="Calculation 2 3 6 7" xfId="52733" xr:uid="{BE1469CA-15C7-4BD8-B240-7BDE91CB7865}"/>
    <cellStyle name="Calculation 2 3 7" xfId="1933" xr:uid="{2CB3CF91-EFD4-4BD5-98DA-80081E7B6C4D}"/>
    <cellStyle name="Calculation 2 3 7 2" xfId="6246" xr:uid="{A51A4DC5-73A2-4D27-BDAE-9EE439BD2280}"/>
    <cellStyle name="Calculation 2 3 7 2 2" xfId="8832" xr:uid="{48616A39-F90E-4568-B438-3745BB3D6043}"/>
    <cellStyle name="Calculation 2 3 7 2 2 2" xfId="17821" xr:uid="{10633E9C-DA1C-4F87-80BA-4A292BE41319}"/>
    <cellStyle name="Calculation 2 3 7 2 2 2 2" xfId="28534" xr:uid="{C35C33B3-84C4-4B50-8A95-FF93432E25D1}"/>
    <cellStyle name="Calculation 2 3 7 2 2 2 3" xfId="56500" xr:uid="{2126527A-C7E8-47E5-9F96-CAAC4F4CBDCF}"/>
    <cellStyle name="Calculation 2 3 7 2 2 3" xfId="27727" xr:uid="{DB238201-CC43-4F53-87BD-93F05507F23F}"/>
    <cellStyle name="Calculation 2 3 7 2 2 4" xfId="49718" xr:uid="{AA663292-0B5D-4630-8BBF-3C2111B4062A}"/>
    <cellStyle name="Calculation 2 3 7 2 3" xfId="11469" xr:uid="{EDECB114-6BE2-43F7-B4D3-43467B833A15}"/>
    <cellStyle name="Calculation 2 3 7 2 3 2" xfId="20458" xr:uid="{5910B364-B0FA-4B86-8B4F-EB54867C6596}"/>
    <cellStyle name="Calculation 2 3 7 2 3 2 2" xfId="29925" xr:uid="{B9FAE94B-11F7-4C9F-8535-2C780484E32E}"/>
    <cellStyle name="Calculation 2 3 7 2 3 2 3" xfId="58403" xr:uid="{42A77BD0-4537-45DB-9D5A-872A73D58BD6}"/>
    <cellStyle name="Calculation 2 3 7 2 3 3" xfId="37519" xr:uid="{22001596-525E-4FD9-982B-C177D0FBB517}"/>
    <cellStyle name="Calculation 2 3 7 2 3 4" xfId="51622" xr:uid="{31E537F1-5A3B-4311-BF9E-618F243381F0}"/>
    <cellStyle name="Calculation 2 3 7 2 4" xfId="15235" xr:uid="{9A4259D6-39C4-4E29-B9A7-8122508148A4}"/>
    <cellStyle name="Calculation 2 3 7 2 4 2" xfId="43585" xr:uid="{7A278B85-B98A-4630-AE2B-DBBD88340E58}"/>
    <cellStyle name="Calculation 2 3 7 2 4 2 2" xfId="54639" xr:uid="{15BABE8C-3A40-4FBF-8AA6-1D3112FDF72E}"/>
    <cellStyle name="Calculation 2 3 7 2 4 3" xfId="47835" xr:uid="{7C28A538-D43D-4DA2-8AF4-E4888A84E6B9}"/>
    <cellStyle name="Calculation 2 3 7 2 5" xfId="42089" xr:uid="{BF235E11-8834-4D5A-8728-8EBDC5120D9D}"/>
    <cellStyle name="Calculation 2 3 7 2 5 2" xfId="53017" xr:uid="{207BE0FF-09D7-42E0-A9AD-CC20E0A153DD}"/>
    <cellStyle name="Calculation 2 3 7 2 6" xfId="46221" xr:uid="{459C6F54-E610-4D47-8ED7-B1FBDCF3DF0D}"/>
    <cellStyle name="Calculation 2 3 7 3" xfId="4370" xr:uid="{02AC2063-60C6-4D80-83CF-7A27EDA6AEE8}"/>
    <cellStyle name="Calculation 2 3 7 3 2" xfId="30021" xr:uid="{B8C89BA2-5124-4445-9AEE-059BCD3A4175}"/>
    <cellStyle name="Calculation 2 3 7 3 2 2" xfId="56902" xr:uid="{671BADBB-583A-4FA3-9F34-005DA83E0594}"/>
    <cellStyle name="Calculation 2 3 7 3 2 3" xfId="50120" xr:uid="{0D339D93-DD35-4C1B-8DD5-9BCDCCBAEB49}"/>
    <cellStyle name="Calculation 2 3 7 3 3" xfId="48987" xr:uid="{DD8671A4-23C4-4F69-AC74-506061415E6A}"/>
    <cellStyle name="Calculation 2 3 7 3 3 2" xfId="55770" xr:uid="{8DA35F72-4526-4364-B7B1-758DCC1E7DF5}"/>
    <cellStyle name="Calculation 2 3 7 3 4" xfId="48237" xr:uid="{8249191D-AB64-4D76-BD8F-6FAF416ED2B3}"/>
    <cellStyle name="Calculation 2 3 7 3 4 2" xfId="55029" xr:uid="{E00D67D3-FFB9-453C-92C2-3776519A596E}"/>
    <cellStyle name="Calculation 2 3 7 3 5" xfId="53329" xr:uid="{925C9B98-B5FB-4CDD-AD5A-F46370D8C15B}"/>
    <cellStyle name="Calculation 2 3 7 3 6" xfId="46623" xr:uid="{E1EABB77-0962-41BF-ADCB-BAECD4F52749}"/>
    <cellStyle name="Calculation 2 3 7 4" xfId="38468" xr:uid="{0D661C34-1A7D-4EC2-93DA-87B68E152475}"/>
    <cellStyle name="Calculation 2 3 7 4 2" xfId="56028" xr:uid="{7FDE9409-0354-47EB-B7CA-D1D3CA6E9CF7}"/>
    <cellStyle name="Calculation 2 3 7 4 3" xfId="49246" xr:uid="{98B0FA3E-43C7-4A7F-895B-1F52F15F90D0}"/>
    <cellStyle name="Calculation 2 3 7 5" xfId="44487" xr:uid="{FF615B04-B4DA-492B-91A0-A9D513CBC291}"/>
    <cellStyle name="Calculation 2 3 7 5 2" xfId="57694" xr:uid="{98B8CFB6-6DC7-4FF2-9ADF-21D7B6A72D27}"/>
    <cellStyle name="Calculation 2 3 7 5 3" xfId="50912" xr:uid="{B9D21ED8-08DE-4381-8CD4-9EA17B6476A2}"/>
    <cellStyle name="Calculation 2 3 7 6" xfId="45713" xr:uid="{4082B53E-B377-4AFB-8D56-B18908733A56}"/>
    <cellStyle name="Calculation 2 3 7 6 2" xfId="54191" xr:uid="{65C84431-164F-4868-94B2-BBB5F4A0DABC}"/>
    <cellStyle name="Calculation 2 3 7 7" xfId="52754" xr:uid="{6122A399-A29D-4950-905E-111B33B90AD2}"/>
    <cellStyle name="Calculation 2 3 8" xfId="2720" xr:uid="{A692757C-3010-4C2C-BE1B-95397874EA11}"/>
    <cellStyle name="Calculation 2 3 8 2" xfId="6910" xr:uid="{978AF14C-EE79-41FB-9A31-15E6CEDFD877}"/>
    <cellStyle name="Calculation 2 3 8 2 2" xfId="12051" xr:uid="{C71F8FBD-07BC-46B0-9547-12C38E6548F2}"/>
    <cellStyle name="Calculation 2 3 8 2 2 2" xfId="21040" xr:uid="{3133D5AC-0633-4B8E-8C78-D469D37B649C}"/>
    <cellStyle name="Calculation 2 3 8 2 2 2 2" xfId="34476" xr:uid="{422BE9E1-E9B4-4B14-AB86-CE706E31ADA4}"/>
    <cellStyle name="Calculation 2 3 8 2 2 2 3" xfId="56549" xr:uid="{A055D367-9364-424B-920F-AC861180D64A}"/>
    <cellStyle name="Calculation 2 3 8 2 2 3" xfId="27433" xr:uid="{4B9FA3C4-94C8-492D-91B2-644EE17FE3E8}"/>
    <cellStyle name="Calculation 2 3 8 2 2 4" xfId="49767" xr:uid="{DDDDADAC-76D2-472E-9117-2838901D2743}"/>
    <cellStyle name="Calculation 2 3 8 2 3" xfId="12869" xr:uid="{7EF2F2C0-9612-4763-BF12-7AF899FAFBD8}"/>
    <cellStyle name="Calculation 2 3 8 2 3 2" xfId="21858" xr:uid="{5EF9DBDC-DC5C-4546-AC4A-F5F91F3EEB10}"/>
    <cellStyle name="Calculation 2 3 8 2 3 2 2" xfId="22402" xr:uid="{0A0FDAA2-44F4-4B42-A82A-0E39D27BA6AA}"/>
    <cellStyle name="Calculation 2 3 8 2 3 2 3" xfId="58357" xr:uid="{F26441CE-50E9-4E19-B5C6-05C871064C8D}"/>
    <cellStyle name="Calculation 2 3 8 2 3 3" xfId="29788" xr:uid="{EBF69856-DAC3-4F6A-B997-E80EA1ECC483}"/>
    <cellStyle name="Calculation 2 3 8 2 3 4" xfId="51575" xr:uid="{685EF0A7-3C3E-4550-AECA-DC4819CE7E4C}"/>
    <cellStyle name="Calculation 2 3 8 2 4" xfId="15899" xr:uid="{7A66D920-B1E6-431D-8EBD-34E606CA1883}"/>
    <cellStyle name="Calculation 2 3 8 2 4 2" xfId="27282" xr:uid="{3031814C-A5B0-4651-B271-C804AD120BC2}"/>
    <cellStyle name="Calculation 2 3 8 2 4 2 2" xfId="54685" xr:uid="{9BFA721F-89B6-4551-935C-075359D50289}"/>
    <cellStyle name="Calculation 2 3 8 2 4 3" xfId="47884" xr:uid="{056C4CC0-899A-4970-A23A-1836112F08DA}"/>
    <cellStyle name="Calculation 2 3 8 2 5" xfId="33492" xr:uid="{A7D4D65D-7FE9-47A0-94AE-62C26C4222E4}"/>
    <cellStyle name="Calculation 2 3 8 2 5 2" xfId="53043" xr:uid="{D2E02EC5-6180-4786-85E3-C281D01E18EC}"/>
    <cellStyle name="Calculation 2 3 8 2 6" xfId="46270" xr:uid="{E6677198-3575-4C42-BA6A-24DD6768AC0D}"/>
    <cellStyle name="Calculation 2 3 8 3" xfId="9481" xr:uid="{6905E3E3-ED58-4C5A-AFF0-50B6290F09FE}"/>
    <cellStyle name="Calculation 2 3 8 3 2" xfId="18470" xr:uid="{68212AEF-5F8D-431E-8A78-9684C4CB0635}"/>
    <cellStyle name="Calculation 2 3 8 3 2 2" xfId="34595" xr:uid="{B7789C80-C47B-4982-94D2-08107826387E}"/>
    <cellStyle name="Calculation 2 3 8 3 2 2 2" xfId="56948" xr:uid="{F471FBF4-0F2C-41D5-BCB0-82311631E1A1}"/>
    <cellStyle name="Calculation 2 3 8 3 2 3" xfId="50166" xr:uid="{2FCC5690-ED83-4287-A503-955CC8C75115}"/>
    <cellStyle name="Calculation 2 3 8 3 3" xfId="28077" xr:uid="{3755237F-C898-4723-ABA5-A77979F4CA59}"/>
    <cellStyle name="Calculation 2 3 8 3 3 2" xfId="57808" xr:uid="{EA39F9D7-7718-413A-9F00-B75FD87B4F02}"/>
    <cellStyle name="Calculation 2 3 8 3 3 3" xfId="51026" xr:uid="{57763D58-CC2B-4348-A83C-F6F22D64DA64}"/>
    <cellStyle name="Calculation 2 3 8 3 4" xfId="48283" xr:uid="{E2156815-1E58-4B0B-9861-71E491923110}"/>
    <cellStyle name="Calculation 2 3 8 3 4 2" xfId="55075" xr:uid="{11E0133D-D33E-42DD-9A45-37AD3666578B}"/>
    <cellStyle name="Calculation 2 3 8 3 5" xfId="53375" xr:uid="{2F1144CF-2C20-4F09-A5E2-142A3F831EAE}"/>
    <cellStyle name="Calculation 2 3 8 3 6" xfId="46669" xr:uid="{926C3699-CB3C-4B69-A7B2-F7335E272C37}"/>
    <cellStyle name="Calculation 2 3 8 4" xfId="30268" xr:uid="{2F68895B-DB0D-475A-B293-8A471E748473}"/>
    <cellStyle name="Calculation 2 3 8 4 2" xfId="56077" xr:uid="{B7E0E2BE-9698-48B4-85E6-114EA1A87817}"/>
    <cellStyle name="Calculation 2 3 8 4 3" xfId="49295" xr:uid="{5A956DE8-8F83-4E58-B9B6-51E6746D9465}"/>
    <cellStyle name="Calculation 2 3 8 5" xfId="44483" xr:uid="{2C45F389-EB0F-497E-B946-8E2D1EB96005}"/>
    <cellStyle name="Calculation 2 3 8 5 2" xfId="59089" xr:uid="{B60673ED-C6E1-4B02-AD60-56FDA6F58365}"/>
    <cellStyle name="Calculation 2 3 8 5 3" xfId="52308" xr:uid="{E3D1E285-9ADF-4DD2-A3DB-377D12F62245}"/>
    <cellStyle name="Calculation 2 3 8 6" xfId="45762" xr:uid="{3DC928A7-8106-4342-A023-AAF21C2315E5}"/>
    <cellStyle name="Calculation 2 3 8 6 2" xfId="54237" xr:uid="{F1CA07B9-68F6-455E-9BCD-48673F834A35}"/>
    <cellStyle name="Calculation 2 3 8 7" xfId="52780" xr:uid="{CB8FA666-5A11-4D77-AAE7-AE44539DFFD0}"/>
    <cellStyle name="Calculation 2 3 9" xfId="4665" xr:uid="{73D02D1E-B927-49E8-8598-48B80568AE0A}"/>
    <cellStyle name="Calculation 2 3 9 2" xfId="7251" xr:uid="{C8FD1EFC-79B7-481B-B3E7-D244CFCA7B8D}"/>
    <cellStyle name="Calculation 2 3 9 2 2" xfId="16240" xr:uid="{1F68EE61-242A-4CA3-8FCB-351263A07C81}"/>
    <cellStyle name="Calculation 2 3 9 2 2 2" xfId="25628" xr:uid="{F19FE3B1-DE42-4E39-9108-2182B7A1303E}"/>
    <cellStyle name="Calculation 2 3 9 2 2 2 2" xfId="56589" xr:uid="{BFF7CABE-6CC4-42E9-B022-920C4C4E228E}"/>
    <cellStyle name="Calculation 2 3 9 2 2 3" xfId="49807" xr:uid="{F04E21A0-41D8-4D79-8944-096953667453}"/>
    <cellStyle name="Calculation 2 3 9 2 3" xfId="40929" xr:uid="{D3F06E31-4245-499C-BEDB-DFB4E48E4AA8}"/>
    <cellStyle name="Calculation 2 3 9 2 3 2" xfId="59140" xr:uid="{09399980-5376-4F9B-A85D-6183647B042F}"/>
    <cellStyle name="Calculation 2 3 9 2 3 3" xfId="52359" xr:uid="{6C98EC69-2B8D-4CE8-91C8-A74ED56F1A84}"/>
    <cellStyle name="Calculation 2 3 9 2 4" xfId="47924" xr:uid="{495D0494-D493-4169-8A27-35254F799C42}"/>
    <cellStyle name="Calculation 2 3 9 2 4 2" xfId="54722" xr:uid="{C811D8DB-3383-41D4-B372-8190E62E914D}"/>
    <cellStyle name="Calculation 2 3 9 2 5" xfId="53064" xr:uid="{207F84C6-AFF5-4300-990E-7B3A13750A3C}"/>
    <cellStyle name="Calculation 2 3 9 2 6" xfId="46310" xr:uid="{F9362B94-436F-46CB-AC65-B175C8EF4B27}"/>
    <cellStyle name="Calculation 2 3 9 3" xfId="9888" xr:uid="{193461E4-ECDB-4388-91D9-A712F6BA5A14}"/>
    <cellStyle name="Calculation 2 3 9 3 2" xfId="18877" xr:uid="{FAA96518-792C-4B51-B342-A7973A0B0F98}"/>
    <cellStyle name="Calculation 2 3 9 3 2 2" xfId="22293" xr:uid="{90D1EF58-4E63-4D7B-AC58-4EC6CE94242F}"/>
    <cellStyle name="Calculation 2 3 9 3 2 2 2" xfId="56985" xr:uid="{A26D9B3A-69DC-443C-B416-652EA48C9F60}"/>
    <cellStyle name="Calculation 2 3 9 3 2 3" xfId="50203" xr:uid="{44B9D08B-33F0-4B84-8D65-FE1DBF5CD33F}"/>
    <cellStyle name="Calculation 2 3 9 3 3" xfId="32198" xr:uid="{ABD7AEF3-BBA7-4347-BCE4-69D89FB87F81}"/>
    <cellStyle name="Calculation 2 3 9 3 3 2" xfId="57845" xr:uid="{39D5DE75-0908-42CC-9ED4-FB5FBD579BD3}"/>
    <cellStyle name="Calculation 2 3 9 3 3 3" xfId="51063" xr:uid="{BCA60A91-707A-4A5B-8A3F-D59E09732A80}"/>
    <cellStyle name="Calculation 2 3 9 3 4" xfId="48320" xr:uid="{3285C90D-157A-4C49-A6D6-A9CA7D4674E3}"/>
    <cellStyle name="Calculation 2 3 9 3 4 2" xfId="55112" xr:uid="{725DE087-DF56-4531-BE36-BF40FF672C28}"/>
    <cellStyle name="Calculation 2 3 9 3 5" xfId="53412" xr:uid="{1EB86F26-BD9B-4550-AA21-68EC2FA351D7}"/>
    <cellStyle name="Calculation 2 3 9 3 6" xfId="46706" xr:uid="{6953075A-866E-4360-9CC2-3433F100692C}"/>
    <cellStyle name="Calculation 2 3 9 4" xfId="13654" xr:uid="{E4C53FF4-D99D-4967-B386-485A450537E1}"/>
    <cellStyle name="Calculation 2 3 9 4 2" xfId="40959" xr:uid="{8F05978B-D5DF-4830-A69A-B5D90396C554}"/>
    <cellStyle name="Calculation 2 3 9 4 2 2" xfId="56117" xr:uid="{0B5B7DCA-C2BF-4E07-85F0-D7056C23F27F}"/>
    <cellStyle name="Calculation 2 3 9 4 3" xfId="49335" xr:uid="{1976CF9E-40E5-4275-B2A6-7EEC510A777F}"/>
    <cellStyle name="Calculation 2 3 9 5" xfId="28088" xr:uid="{0D1A3EDF-8A99-46B6-9E5F-F0357FA08A11}"/>
    <cellStyle name="Calculation 2 3 9 5 2" xfId="59081" xr:uid="{49F50EEC-5AC1-43CC-88FC-2303432645DC}"/>
    <cellStyle name="Calculation 2 3 9 5 3" xfId="52300" xr:uid="{203EC2BA-500D-41E3-BC7D-700C8B3247D0}"/>
    <cellStyle name="Calculation 2 3 9 6" xfId="44510" xr:uid="{1232827D-B183-4A67-BC82-B30626492368}"/>
    <cellStyle name="Calculation 2 3 9 6 2" xfId="54274" xr:uid="{664CB453-B797-43F4-A3BB-4B33079AB673}"/>
    <cellStyle name="Calculation 2 3 9 6 3" xfId="47461" xr:uid="{E3731D3C-5A5B-4A6E-9B5C-7AAAABA2E2F5}"/>
    <cellStyle name="Calculation 2 3 9 7" xfId="45802" xr:uid="{A5E49CD3-7A72-4A21-A2A1-FD1DAC35C3BC}"/>
    <cellStyle name="Calculation 2 30" xfId="45192" xr:uid="{31763BF9-5389-49DB-9488-56AE1D2BEE19}"/>
    <cellStyle name="Calculation 2 30 2" xfId="55803" xr:uid="{5264F104-9099-4613-BE74-C87C64971AE1}"/>
    <cellStyle name="Calculation 2 30 3" xfId="49020" xr:uid="{4138E8A8-C0E9-44F3-AD26-EAB402A52343}"/>
    <cellStyle name="Calculation 2 31" xfId="45323" xr:uid="{E6032EA3-8561-48EE-A778-AC1EBC267EEA}"/>
    <cellStyle name="Calculation 2 31 2" xfId="57800" xr:uid="{DAF72FF5-7D24-43BA-A5CA-8DCED53A6A4D}"/>
    <cellStyle name="Calculation 2 31 3" xfId="51018" xr:uid="{14E34E45-6FC6-4689-9E14-87DCD1D8C692}"/>
    <cellStyle name="Calculation 2 32" xfId="45349" xr:uid="{CDEB23E7-0692-493F-B016-2E0D1A5C4BD4}"/>
    <cellStyle name="Calculation 2 32 2" xfId="52632" xr:uid="{3EAB3A3D-5775-461E-A1ED-D3DDF0BB4C49}"/>
    <cellStyle name="Calculation 2 33" xfId="45314" xr:uid="{646F9F9F-1607-4DD8-B04F-DFD32817144E}"/>
    <cellStyle name="Calculation 2 34" xfId="45404" xr:uid="{A42C24C7-718A-41B9-BACC-066286B41A76}"/>
    <cellStyle name="Calculation 2 35" xfId="44243" xr:uid="{B4EBF839-6024-4D34-9C64-C2368F9FE477}"/>
    <cellStyle name="Calculation 2 36" xfId="44139" xr:uid="{D29992D0-DF59-44AC-8D5C-86AC8AFD8B1A}"/>
    <cellStyle name="Calculation 2 37" xfId="45499" xr:uid="{C49EC3C6-0E74-45F2-B37D-38B8F6FB1690}"/>
    <cellStyle name="Calculation 2 4" xfId="345" xr:uid="{D61D23A6-ACD3-421D-A3C7-725824466B92}"/>
    <cellStyle name="Calculation 2 4 10" xfId="6647" xr:uid="{B0A9419C-5BC6-49D7-ADD0-E7E747E485C9}"/>
    <cellStyle name="Calculation 2 4 10 2" xfId="11853" xr:uid="{B89495F2-EBBD-4FBE-9418-979062712318}"/>
    <cellStyle name="Calculation 2 4 10 2 2" xfId="20842" xr:uid="{9A64BCD7-11E9-4381-AED5-35EA3F2C3ACC}"/>
    <cellStyle name="Calculation 2 4 10 2 2 2" xfId="42921" xr:uid="{7CBEFEC9-4609-4EED-9BAC-2B6D88C2D348}"/>
    <cellStyle name="Calculation 2 4 10 2 2 2 2" xfId="56631" xr:uid="{344BB57D-DB14-4C3E-8B73-35A1E6C043B5}"/>
    <cellStyle name="Calculation 2 4 10 2 2 3" xfId="49849" xr:uid="{7464B986-4860-4ABC-88A7-6C4EA2C51B09}"/>
    <cellStyle name="Calculation 2 4 10 2 3" xfId="27469" xr:uid="{319B1569-37A2-4574-849E-5653BD971789}"/>
    <cellStyle name="Calculation 2 4 10 2 3 2" xfId="57961" xr:uid="{49259999-CDD2-4558-8EFA-B9AA4BCBB469}"/>
    <cellStyle name="Calculation 2 4 10 2 3 3" xfId="51179" xr:uid="{9C29588F-90D5-4BD7-99E7-4C1B59BB0370}"/>
    <cellStyle name="Calculation 2 4 10 2 4" xfId="47966" xr:uid="{92F60122-620B-4217-A6C8-E76D6E7F7D36}"/>
    <cellStyle name="Calculation 2 4 10 2 4 2" xfId="54764" xr:uid="{C8090D72-06E5-4182-958A-97646B425A93}"/>
    <cellStyle name="Calculation 2 4 10 2 5" xfId="53088" xr:uid="{B972AA52-5671-40EE-ADD7-F6F4DBAADA19}"/>
    <cellStyle name="Calculation 2 4 10 2 6" xfId="46352" xr:uid="{D89058B1-D197-49F6-BBBD-DCCAE5CEE570}"/>
    <cellStyle name="Calculation 2 4 10 3" xfId="15636" xr:uid="{87B41F9D-F065-4730-9D24-A11462EB03A3}"/>
    <cellStyle name="Calculation 2 4 10 3 2" xfId="27483" xr:uid="{04CCE406-E6E2-4146-9033-6DB8C55398FD}"/>
    <cellStyle name="Calculation 2 4 10 3 2 2" xfId="57027" xr:uid="{731FFA93-B4B5-49CC-B451-44640402E526}"/>
    <cellStyle name="Calculation 2 4 10 3 2 3" xfId="50245" xr:uid="{EA4B9BB5-F761-45F2-BE5E-0F96DD72B6ED}"/>
    <cellStyle name="Calculation 2 4 10 3 3" xfId="51510" xr:uid="{B349601A-E471-470A-B104-A86F0E430713}"/>
    <cellStyle name="Calculation 2 4 10 3 3 2" xfId="58292" xr:uid="{8C819AA9-AC23-4588-B119-8A29A0E3270F}"/>
    <cellStyle name="Calculation 2 4 10 3 4" xfId="48362" xr:uid="{05FB017C-13F9-4320-AC07-2DB490BB49AB}"/>
    <cellStyle name="Calculation 2 4 10 3 4 2" xfId="55154" xr:uid="{F035AE82-5F25-4FB5-8EC4-15053D17A173}"/>
    <cellStyle name="Calculation 2 4 10 3 5" xfId="53452" xr:uid="{7FFB3540-E3DD-44A5-AB62-3F7C4BF2F293}"/>
    <cellStyle name="Calculation 2 4 10 3 6" xfId="46748" xr:uid="{C7B76948-7756-4312-9012-78F2EE6A028B}"/>
    <cellStyle name="Calculation 2 4 10 4" xfId="23580" xr:uid="{BDD39558-0093-41F5-A306-203E44958F19}"/>
    <cellStyle name="Calculation 2 4 10 4 2" xfId="56159" xr:uid="{0FAA8357-A199-4BBD-86B7-DE69892828D3}"/>
    <cellStyle name="Calculation 2 4 10 4 3" xfId="49377" xr:uid="{C1D37D31-3388-4793-B27C-A668081D8FD2}"/>
    <cellStyle name="Calculation 2 4 10 5" xfId="44547" xr:uid="{A889165F-7789-46A6-92D2-FA035FA822F0}"/>
    <cellStyle name="Calculation 2 4 10 5 2" xfId="58144" xr:uid="{BB477FA3-77FD-48D7-A05D-430C5AC8F738}"/>
    <cellStyle name="Calculation 2 4 10 5 3" xfId="51362" xr:uid="{43344CBC-FF33-42DD-8C25-A8E77A28A9D2}"/>
    <cellStyle name="Calculation 2 4 10 6" xfId="47497" xr:uid="{8393B399-C55E-4602-8214-04D627EA0455}"/>
    <cellStyle name="Calculation 2 4 10 6 2" xfId="54316" xr:uid="{0097E407-205A-453B-90DF-5E43A81A8CE5}"/>
    <cellStyle name="Calculation 2 4 10 7" xfId="52821" xr:uid="{12315C10-BFD6-4E58-AD70-88787ECE1E0F}"/>
    <cellStyle name="Calculation 2 4 10 8" xfId="45889" xr:uid="{9C675CF1-0638-4B62-88ED-B27059DDCFA5}"/>
    <cellStyle name="Calculation 2 4 11" xfId="9216" xr:uid="{81E6C19E-69A5-400F-ADA6-08A3DB3E9C0E}"/>
    <cellStyle name="Calculation 2 4 11 2" xfId="18205" xr:uid="{E3F5CC0E-8680-409E-BB27-FA18F486F4D1}"/>
    <cellStyle name="Calculation 2 4 11 2 2" xfId="31244" xr:uid="{61026D41-9FC1-4875-8433-B13875AB3483}"/>
    <cellStyle name="Calculation 2 4 11 2 2 2" xfId="56670" xr:uid="{7AD3162B-1D7A-42A8-AC19-1B20F75525DD}"/>
    <cellStyle name="Calculation 2 4 11 2 2 3" xfId="49888" xr:uid="{12A31E1C-F9E5-42F3-BF1D-CF201DFEB8D5}"/>
    <cellStyle name="Calculation 2 4 11 2 3" xfId="48918" xr:uid="{C415C90B-4F54-49EC-AEE7-FF0F8BEA78A6}"/>
    <cellStyle name="Calculation 2 4 11 2 3 2" xfId="55701" xr:uid="{8956FA15-5CEE-4FF5-ABD3-37BFB914FC26}"/>
    <cellStyle name="Calculation 2 4 11 2 4" xfId="48005" xr:uid="{29C0EFBB-0BAE-4513-BC00-401AECD20AC2}"/>
    <cellStyle name="Calculation 2 4 11 2 4 2" xfId="54800" xr:uid="{0EB826A5-4037-40B1-89D0-B9EAA959C6C4}"/>
    <cellStyle name="Calculation 2 4 11 2 5" xfId="53109" xr:uid="{9C499788-3850-41E5-8BF4-456EF3D580F3}"/>
    <cellStyle name="Calculation 2 4 11 2 6" xfId="46391" xr:uid="{87FDDF8C-351F-4C3A-B649-BC3B9D2063C5}"/>
    <cellStyle name="Calculation 2 4 11 3" xfId="24892" xr:uid="{C69C7D6E-113A-4551-B685-97D342BF8999}"/>
    <cellStyle name="Calculation 2 4 11 3 2" xfId="50281" xr:uid="{35B0C5E0-F940-4379-96D4-B0651DCB4754}"/>
    <cellStyle name="Calculation 2 4 11 3 2 2" xfId="57063" xr:uid="{A72B0B96-DCCA-4F09-9DC5-11A7851B3F09}"/>
    <cellStyle name="Calculation 2 4 11 3 3" xfId="51877" xr:uid="{B34A6624-7D5D-48D8-B7D9-1745F588365A}"/>
    <cellStyle name="Calculation 2 4 11 3 3 2" xfId="58658" xr:uid="{C8ADA06F-B22E-4850-A1AB-F5E10D0D86DD}"/>
    <cellStyle name="Calculation 2 4 11 3 4" xfId="48398" xr:uid="{A78DE26C-2CFC-4609-B2F3-F735280594F7}"/>
    <cellStyle name="Calculation 2 4 11 3 4 2" xfId="55190" xr:uid="{0F92A2F6-2814-4329-BFCC-B966F9BCDD24}"/>
    <cellStyle name="Calculation 2 4 11 3 5" xfId="53478" xr:uid="{B916A3DC-B3DF-4401-B6D5-F7A82084A54B}"/>
    <cellStyle name="Calculation 2 4 11 3 6" xfId="46784" xr:uid="{FA55D48F-18AE-4485-ACF9-C34D6F07BFA5}"/>
    <cellStyle name="Calculation 2 4 11 4" xfId="44608" xr:uid="{85604B0F-00A5-451B-AAA8-DC5735BADD08}"/>
    <cellStyle name="Calculation 2 4 11 4 2" xfId="56198" xr:uid="{C1F01A8D-98DF-4A22-98EF-67992849A164}"/>
    <cellStyle name="Calculation 2 4 11 4 3" xfId="49416" xr:uid="{B513ECE3-C356-45C5-B834-803D85F0A37A}"/>
    <cellStyle name="Calculation 2 4 11 5" xfId="51715" xr:uid="{D83E1108-80F4-4F55-A4F0-30729D14AD44}"/>
    <cellStyle name="Calculation 2 4 11 5 2" xfId="58496" xr:uid="{4524FEE5-A5AD-4A97-AD12-75AC190D8E38}"/>
    <cellStyle name="Calculation 2 4 11 6" xfId="47536" xr:uid="{AE9DA372-6BCF-4D7C-8FB7-89D2072997CB}"/>
    <cellStyle name="Calculation 2 4 11 6 2" xfId="54352" xr:uid="{79AE0ACE-98B3-4B78-9761-4185F1497DD8}"/>
    <cellStyle name="Calculation 2 4 11 7" xfId="52842" xr:uid="{0460BE23-0B61-40ED-A292-A4048C179337}"/>
    <cellStyle name="Calculation 2 4 11 8" xfId="45925" xr:uid="{DAFCC942-EA6A-41E5-9DA5-7AF53C936000}"/>
    <cellStyle name="Calculation 2 4 12" xfId="9791" xr:uid="{578642F1-9348-44B0-821E-1084094ED32B}"/>
    <cellStyle name="Calculation 2 4 12 2" xfId="18780" xr:uid="{9B9B3E00-B31B-4E49-BC18-A9873BCAB8B9}"/>
    <cellStyle name="Calculation 2 4 12 2 2" xfId="26213" xr:uid="{4B0E07B4-F791-4C6F-9DC2-B8AC050F90A6}"/>
    <cellStyle name="Calculation 2 4 12 2 2 2" xfId="56263" xr:uid="{63FD9AE5-0F63-46AF-914F-CCBD70D85DBF}"/>
    <cellStyle name="Calculation 2 4 12 2 3" xfId="49481" xr:uid="{3BB6B88D-B0D2-4979-B01E-F1965FC17FE6}"/>
    <cellStyle name="Calculation 2 4 12 3" xfId="31069" xr:uid="{3C17FCA4-90EA-498C-989D-ADF4D5267BB7}"/>
    <cellStyle name="Calculation 2 4 12 3 2" xfId="57998" xr:uid="{2DFBFD90-649A-4C06-A12E-C1AB2578BF4F}"/>
    <cellStyle name="Calculation 2 4 12 3 3" xfId="51216" xr:uid="{55291549-82BC-4209-B168-3F17EC319FC0}"/>
    <cellStyle name="Calculation 2 4 12 4" xfId="44671" xr:uid="{B9CA8AF7-56E1-4B92-A944-004727686321}"/>
    <cellStyle name="Calculation 2 4 12 4 2" xfId="54410" xr:uid="{2508C0CA-83AC-4679-AEB8-313A13A41C33}"/>
    <cellStyle name="Calculation 2 4 12 4 3" xfId="47599" xr:uid="{CF6363B9-8940-43E6-A62C-4F516E7F6197}"/>
    <cellStyle name="Calculation 2 4 12 5" xfId="52881" xr:uid="{42BC7219-82A0-4E21-AAEE-6932F3548679}"/>
    <cellStyle name="Calculation 2 4 12 6" xfId="45990" xr:uid="{C7754EBA-C926-4710-90EB-235C6708BB44}"/>
    <cellStyle name="Calculation 2 4 13" xfId="2351" xr:uid="{D3CAB031-4BCD-4D49-AC2A-61E5D0D983E3}"/>
    <cellStyle name="Calculation 2 4 13 2" xfId="33278" xr:uid="{8D4C2A86-CF31-4F10-B216-27343C5CC5C9}"/>
    <cellStyle name="Calculation 2 4 13 2 2" xfId="56683" xr:uid="{D7C0B5C8-8B66-4B04-8E03-B33012C6A1A3}"/>
    <cellStyle name="Calculation 2 4 13 2 3" xfId="49901" xr:uid="{BD38D286-14F4-4414-BA39-9290E9038F49}"/>
    <cellStyle name="Calculation 2 4 13 3" xfId="44639" xr:uid="{8BA37B4A-93FB-46E5-B5E5-756BE3A9F792}"/>
    <cellStyle name="Calculation 2 4 13 3 2" xfId="57809" xr:uid="{362175B3-EFB0-4048-BD1C-B52713445585}"/>
    <cellStyle name="Calculation 2 4 13 3 3" xfId="51027" xr:uid="{D789C939-715A-422F-8BDC-B9D9447F0EB7}"/>
    <cellStyle name="Calculation 2 4 13 4" xfId="48018" xr:uid="{AA93380A-7CE4-4AB9-BF3E-C92ADE8275DE}"/>
    <cellStyle name="Calculation 2 4 13 4 2" xfId="54810" xr:uid="{128FDA37-5A3E-43CB-BC00-4967E5A8BC82}"/>
    <cellStyle name="Calculation 2 4 13 5" xfId="53114" xr:uid="{B9385F27-532D-493A-AC67-DDE31E7930B7}"/>
    <cellStyle name="Calculation 2 4 13 6" xfId="46404" xr:uid="{3F63D5BC-AF72-4F12-8411-0FE940720D26}"/>
    <cellStyle name="Calculation 2 4 14" xfId="13260" xr:uid="{5708E658-DDB0-4BEC-8FBF-B1428A24BD1D}"/>
    <cellStyle name="Calculation 2 4 14 2" xfId="28720" xr:uid="{4C1EF2C2-DA0E-43B0-BBB4-D51EAE593BF3}"/>
    <cellStyle name="Calculation 2 4 14 2 2" xfId="57137" xr:uid="{A62C82EA-FDFE-41EC-8B42-8CEF38996ADC}"/>
    <cellStyle name="Calculation 2 4 14 2 3" xfId="50355" xr:uid="{01E6AA0E-1991-47DE-83F2-85D522F2CEB6}"/>
    <cellStyle name="Calculation 2 4 14 3" xfId="44734" xr:uid="{8B72B18F-A0DD-4438-97BE-2E997DCDADF5}"/>
    <cellStyle name="Calculation 2 4 14 3 2" xfId="58466" xr:uid="{4F7BB537-F6A2-4E90-B4BD-79B895A26EC8}"/>
    <cellStyle name="Calculation 2 4 14 3 3" xfId="51685" xr:uid="{EBD05523-D9AE-47E1-A053-1FF0D3D869C5}"/>
    <cellStyle name="Calculation 2 4 14 4" xfId="48472" xr:uid="{7441C834-983B-4EFA-8B27-24BAB958BC76}"/>
    <cellStyle name="Calculation 2 4 14 4 2" xfId="55264" xr:uid="{D5E7AA42-8FDF-4EF4-A9AF-E237842F27A0}"/>
    <cellStyle name="Calculation 2 4 14 5" xfId="53550" xr:uid="{AC5CC013-9185-4A22-A8B9-589082EC8FA4}"/>
    <cellStyle name="Calculation 2 4 14 6" xfId="46858" xr:uid="{9D4C11FF-594F-45E9-A2A7-78D1327E29BE}"/>
    <cellStyle name="Calculation 2 4 15" xfId="43374" xr:uid="{307FC3CA-A282-4DBC-B04F-5EB77FFDBA5A}"/>
    <cellStyle name="Calculation 2 4 15 2" xfId="44731" xr:uid="{04A33902-24B2-40E6-A98A-6492DB5B2CAE}"/>
    <cellStyle name="Calculation 2 4 15 2 2" xfId="57207" xr:uid="{F6AE3632-3DF5-4924-ABB0-C3237E1807E2}"/>
    <cellStyle name="Calculation 2 4 15 2 3" xfId="50425" xr:uid="{3D0D17FD-D5FA-46FF-855D-419C770B71A6}"/>
    <cellStyle name="Calculation 2 4 15 3" xfId="52027" xr:uid="{5A61FF0E-4227-4FAC-8DE0-E59079AF91DD}"/>
    <cellStyle name="Calculation 2 4 15 3 2" xfId="58808" xr:uid="{59CC7F70-7C78-4482-A870-7B6BB1F31183}"/>
    <cellStyle name="Calculation 2 4 15 4" xfId="52277" xr:uid="{A93FF089-5C8A-48E6-BE4C-D9EC6B3D2C4F}"/>
    <cellStyle name="Calculation 2 4 15 4 2" xfId="59058" xr:uid="{24B72C8E-788B-4230-BA6F-4383FC9DB43B}"/>
    <cellStyle name="Calculation 2 4 15 5" xfId="48542" xr:uid="{9FB3C62B-E7CA-48DF-8CB1-02324301D6CF}"/>
    <cellStyle name="Calculation 2 4 15 5 2" xfId="55331" xr:uid="{03901F42-E50D-4E54-83C6-788EFF52D6D0}"/>
    <cellStyle name="Calculation 2 4 15 6" xfId="53617" xr:uid="{0AD877FA-CACB-4168-93AF-C5D2EEAD96E7}"/>
    <cellStyle name="Calculation 2 4 15 7" xfId="46928" xr:uid="{116C3FA5-5D72-4F15-A4B8-B329E6582105}"/>
    <cellStyle name="Calculation 2 4 16" xfId="44826" xr:uid="{635CB6B4-7D36-4D6A-B7A6-31DD14D9B5E0}"/>
    <cellStyle name="Calculation 2 4 16 2" xfId="50459" xr:uid="{5A5CAE60-1FCB-4FB2-A528-17E1A41932A7}"/>
    <cellStyle name="Calculation 2 4 16 2 2" xfId="57241" xr:uid="{097A6B2F-DCFA-488B-93EF-E9E064B95E38}"/>
    <cellStyle name="Calculation 2 4 16 3" xfId="52061" xr:uid="{A304B0E5-6167-45F0-A179-3A775300B4EE}"/>
    <cellStyle name="Calculation 2 4 16 3 2" xfId="58842" xr:uid="{D571859B-C006-4EDC-AC49-7E0899C8B505}"/>
    <cellStyle name="Calculation 2 4 16 4" xfId="51965" xr:uid="{5E0498ED-BCA3-4E48-A949-E037ABF83D94}"/>
    <cellStyle name="Calculation 2 4 16 4 2" xfId="58746" xr:uid="{2D9575C3-A52F-4333-8A0C-9791D84A776B}"/>
    <cellStyle name="Calculation 2 4 16 5" xfId="48576" xr:uid="{2AC1919D-DAAB-4D87-A8CD-42D958D1C2AC}"/>
    <cellStyle name="Calculation 2 4 16 5 2" xfId="55365" xr:uid="{490E51F6-E949-4DF6-A627-B3F83A2423F4}"/>
    <cellStyle name="Calculation 2 4 16 6" xfId="53651" xr:uid="{D2737CA0-F577-431D-9943-54208D7D20CB}"/>
    <cellStyle name="Calculation 2 4 16 7" xfId="46962" xr:uid="{E48D6F74-1B9A-480B-8A35-1D80E5AD1EF2}"/>
    <cellStyle name="Calculation 2 4 17" xfId="44861" xr:uid="{F445175E-EA46-4589-BE24-409FC9DB771C}"/>
    <cellStyle name="Calculation 2 4 17 2" xfId="50487" xr:uid="{B8C2471C-4B67-4B01-A9A2-16C3DF605D27}"/>
    <cellStyle name="Calculation 2 4 17 2 2" xfId="57269" xr:uid="{467D2AB5-2769-4D70-AD5B-D8A8C9785D91}"/>
    <cellStyle name="Calculation 2 4 17 3" xfId="52089" xr:uid="{EFE97C50-070A-441E-BAA7-A3BB9531C9A3}"/>
    <cellStyle name="Calculation 2 4 17 3 2" xfId="58870" xr:uid="{37947BA1-BEDA-4A68-BEB5-91D8AC1485C6}"/>
    <cellStyle name="Calculation 2 4 17 4" xfId="48881" xr:uid="{02A5E664-9483-480C-BDD4-FF1CA7B1EA42}"/>
    <cellStyle name="Calculation 2 4 17 4 2" xfId="55662" xr:uid="{C6951EA3-D176-406D-B207-1225814F925B}"/>
    <cellStyle name="Calculation 2 4 17 5" xfId="48604" xr:uid="{80B64172-6ED2-48C7-9B84-B84D127F497A}"/>
    <cellStyle name="Calculation 2 4 17 5 2" xfId="55393" xr:uid="{D571B786-BC23-44EE-8D9F-E7419507DBC5}"/>
    <cellStyle name="Calculation 2 4 17 6" xfId="53679" xr:uid="{A7E065BD-0F47-4E2A-B6FC-61F6423BCBE9}"/>
    <cellStyle name="Calculation 2 4 17 7" xfId="46990" xr:uid="{6330FA8E-207C-4E79-9BEE-D95FD29710D6}"/>
    <cellStyle name="Calculation 2 4 18" xfId="44891" xr:uid="{3B02FCA0-AC0B-472E-AC60-8F6B67501CF3}"/>
    <cellStyle name="Calculation 2 4 18 2" xfId="50481" xr:uid="{71B5C548-30B2-432A-90B7-346810C44E4B}"/>
    <cellStyle name="Calculation 2 4 18 2 2" xfId="57263" xr:uid="{1037F6FB-5C67-4918-A959-1D5ED992F7EF}"/>
    <cellStyle name="Calculation 2 4 18 3" xfId="52083" xr:uid="{E7D58E3F-8C44-4604-AF26-44903AABD14C}"/>
    <cellStyle name="Calculation 2 4 18 3 2" xfId="58864" xr:uid="{2F47FE0B-B0FE-4BFD-ABC7-95DB41DB179D}"/>
    <cellStyle name="Calculation 2 4 18 4" xfId="51768" xr:uid="{40E00A94-F397-499F-BB33-0D0A6187145B}"/>
    <cellStyle name="Calculation 2 4 18 4 2" xfId="58549" xr:uid="{C21DA146-B5B9-4897-A5BA-3B715A056313}"/>
    <cellStyle name="Calculation 2 4 18 5" xfId="48598" xr:uid="{6349A11F-C3E0-4339-9040-70594D7CCF75}"/>
    <cellStyle name="Calculation 2 4 18 5 2" xfId="55387" xr:uid="{5116C331-E4D6-4757-9677-CBA5F893C3E0}"/>
    <cellStyle name="Calculation 2 4 18 6" xfId="53673" xr:uid="{62031765-7CAB-4E1C-BF25-56FCCF03C20B}"/>
    <cellStyle name="Calculation 2 4 18 7" xfId="46984" xr:uid="{7BB02982-A518-45F4-8EA9-3DF93E9B4F18}"/>
    <cellStyle name="Calculation 2 4 19" xfId="44935" xr:uid="{C06A52C5-A690-482E-A0B8-6557759E4271}"/>
    <cellStyle name="Calculation 2 4 19 2" xfId="50532" xr:uid="{2FE722DF-0FE3-4C5F-973C-31D68A93EE9B}"/>
    <cellStyle name="Calculation 2 4 19 2 2" xfId="57314" xr:uid="{EEB35585-5AFA-4A1F-81C0-5D20C3EAE3C5}"/>
    <cellStyle name="Calculation 2 4 19 3" xfId="52134" xr:uid="{6894D0E5-7B78-4AB1-B480-66AA8DCAD41E}"/>
    <cellStyle name="Calculation 2 4 19 3 2" xfId="58915" xr:uid="{C55658AB-A9FC-46B1-9AC2-39DA993B4842}"/>
    <cellStyle name="Calculation 2 4 19 4" xfId="49019" xr:uid="{ACFBC491-B20E-4F4B-82EE-F4D93A080F6A}"/>
    <cellStyle name="Calculation 2 4 19 4 2" xfId="55802" xr:uid="{B0829A29-B5FC-4262-8CF6-B23D8C5558F9}"/>
    <cellStyle name="Calculation 2 4 19 5" xfId="48649" xr:uid="{38437B42-0560-4727-A42D-5EAF37E23BCE}"/>
    <cellStyle name="Calculation 2 4 19 5 2" xfId="55438" xr:uid="{EB613DB4-DF6E-4C4A-AE23-8970EE2E07E7}"/>
    <cellStyle name="Calculation 2 4 19 6" xfId="53724" xr:uid="{F317F082-FCCD-4793-B276-220C59A3BB8B}"/>
    <cellStyle name="Calculation 2 4 19 7" xfId="47035" xr:uid="{817F52B1-7B88-421F-BB02-63EFAA05F20B}"/>
    <cellStyle name="Calculation 2 4 2" xfId="477" xr:uid="{9AD3BF73-3AE8-4CAA-83E2-F0F204D467BE}"/>
    <cellStyle name="Calculation 2 4 2 10" xfId="9341" xr:uid="{2381C0E6-00F4-43AA-AAEA-0B7D11896E79}"/>
    <cellStyle name="Calculation 2 4 2 10 2" xfId="18330" xr:uid="{C89BFD05-7D28-4924-8948-76CD9B866B47}"/>
    <cellStyle name="Calculation 2 4 2 10 2 2" xfId="25236" xr:uid="{A4B3ED26-51C8-4C08-831A-838756F0D088}"/>
    <cellStyle name="Calculation 2 4 2 10 3" xfId="36241" xr:uid="{6E24CD8A-7C00-429D-85D7-450AEA514CA5}"/>
    <cellStyle name="Calculation 2 4 2 11" xfId="12539" xr:uid="{B6C1C4B9-9F16-4897-A3A7-A111B605374C}"/>
    <cellStyle name="Calculation 2 4 2 11 2" xfId="21528" xr:uid="{55DEF6FF-1674-4F44-B14C-3A2567065916}"/>
    <cellStyle name="Calculation 2 4 2 11 2 2" xfId="33909" xr:uid="{CE116878-97FF-48A1-9207-7CB5637DA6CB}"/>
    <cellStyle name="Calculation 2 4 2 11 3" xfId="34081" xr:uid="{53CE90FC-DC94-4E64-BB0F-E73F05E38783}"/>
    <cellStyle name="Calculation 2 4 2 12" xfId="2483" xr:uid="{41CE5729-FDEE-4459-975F-2E848B38C9AC}"/>
    <cellStyle name="Calculation 2 4 2 12 2" xfId="26577" xr:uid="{F9FE855D-E70B-4806-AD9F-0730851B39D0}"/>
    <cellStyle name="Calculation 2 4 2 13" xfId="13392" xr:uid="{8BFB8892-FE6E-4969-9F93-707F6C1BB463}"/>
    <cellStyle name="Calculation 2 4 2 13 2" xfId="32981" xr:uid="{F7400109-5932-4A03-8962-12562D7E550A}"/>
    <cellStyle name="Calculation 2 4 2 14" xfId="35243" xr:uid="{9C9AD3CB-1A8A-4656-A687-61CA33E32961}"/>
    <cellStyle name="Calculation 2 4 2 15" xfId="44325" xr:uid="{AEFE0789-E2D6-46B2-BE53-6DB02E3DAB2D}"/>
    <cellStyle name="Calculation 2 4 2 16" xfId="45510" xr:uid="{6FA95C87-41A6-41B1-B4B2-B9E1BFDC145A}"/>
    <cellStyle name="Calculation 2 4 2 2" xfId="826" xr:uid="{D8C9419C-78AF-4BFE-A37A-348DBF8CC7A7}"/>
    <cellStyle name="Calculation 2 4 2 2 2" xfId="5195" xr:uid="{654BA6E8-7025-489E-9416-ADECC4585909}"/>
    <cellStyle name="Calculation 2 4 2 2 2 2" xfId="7781" xr:uid="{46F5850F-926F-4E5B-BCD4-20685038533F}"/>
    <cellStyle name="Calculation 2 4 2 2 2 2 2" xfId="16770" xr:uid="{32976A9C-DEDE-4C38-AC4B-09E00DF436EE}"/>
    <cellStyle name="Calculation 2 4 2 2 2 2 2 2" xfId="29877" xr:uid="{C81D1CB6-A1BF-4C29-8B2D-D6449F62F2FE}"/>
    <cellStyle name="Calculation 2 4 2 2 2 2 3" xfId="37683" xr:uid="{A0D81D06-6CD0-4C51-BDC0-6F780913FE82}"/>
    <cellStyle name="Calculation 2 4 2 2 2 2 4" xfId="56297" xr:uid="{061395F9-CF58-42EE-A31E-0C6E6347DCE6}"/>
    <cellStyle name="Calculation 2 4 2 2 2 3" xfId="10418" xr:uid="{12D1F331-485C-4431-98C0-66F4CC87EF45}"/>
    <cellStyle name="Calculation 2 4 2 2 2 3 2" xfId="19407" xr:uid="{7D414A41-DA52-4CFC-8393-7EBEB3FB5296}"/>
    <cellStyle name="Calculation 2 4 2 2 2 3 2 2" xfId="32567" xr:uid="{8E3234F3-1D22-43E9-A22E-C81B3F10D88B}"/>
    <cellStyle name="Calculation 2 4 2 2 2 3 3" xfId="26647" xr:uid="{5DDD05A8-A000-4186-9BCF-BDD1EBCBB67F}"/>
    <cellStyle name="Calculation 2 4 2 2 2 4" xfId="14184" xr:uid="{8C26DBFE-565D-4D52-9CFF-6EC52AB8106D}"/>
    <cellStyle name="Calculation 2 4 2 2 2 4 2" xfId="31819" xr:uid="{ECB2A2F6-F970-4D2E-BD7F-DA30FBB74087}"/>
    <cellStyle name="Calculation 2 4 2 2 2 5" xfId="35736" xr:uid="{A07D79FD-183F-47EF-8408-A98D7A783DBA}"/>
    <cellStyle name="Calculation 2 4 2 2 2 6" xfId="49515" xr:uid="{9B4BCF6C-8AC7-43D3-A50E-D1A9AFABA1A5}"/>
    <cellStyle name="Calculation 2 4 2 2 3" xfId="3263" xr:uid="{556EA121-D4FC-4B71-B025-FB52195AF878}"/>
    <cellStyle name="Calculation 2 4 2 2 3 2" xfId="29028" xr:uid="{963B9540-DCEE-4876-B252-7C015FEC8D6C}"/>
    <cellStyle name="Calculation 2 4 2 2 3 2 2" xfId="58540" xr:uid="{3D93596C-D190-48E3-B545-C28F0F7C9172}"/>
    <cellStyle name="Calculation 2 4 2 2 3 3" xfId="51759" xr:uid="{248EE173-2560-4F28-9E90-8A7D04137AAF}"/>
    <cellStyle name="Calculation 2 4 2 2 4" xfId="23199" xr:uid="{126EAB4E-199D-4215-88A4-472990E8BEF1}"/>
    <cellStyle name="Calculation 2 4 2 2 4 2" xfId="54442" xr:uid="{14FDB528-1769-4EE3-BE5F-37F805BD52AC}"/>
    <cellStyle name="Calculation 2 4 2 2 4 3" xfId="47632" xr:uid="{F7CD231C-180F-48D3-819F-426EC1CA85D2}"/>
    <cellStyle name="Calculation 2 4 2 2 5" xfId="52902" xr:uid="{7F35C159-2594-4B8A-923C-105D986704E7}"/>
    <cellStyle name="Calculation 2 4 2 2 6" xfId="46024" xr:uid="{54A3284B-ECD7-4EF4-BF05-0968549ED8D4}"/>
    <cellStyle name="Calculation 2 4 2 3" xfId="1171" xr:uid="{2944F63E-7767-4164-A165-80C75230FE5A}"/>
    <cellStyle name="Calculation 2 4 2 3 2" xfId="5516" xr:uid="{6F4E485D-2975-4DB5-ABB2-F91ACF688865}"/>
    <cellStyle name="Calculation 2 4 2 3 2 2" xfId="8102" xr:uid="{36370190-ACBB-4FE4-BB07-1D9360B6987F}"/>
    <cellStyle name="Calculation 2 4 2 3 2 2 2" xfId="17091" xr:uid="{6624F321-DBD8-4315-8651-3849B24664D8}"/>
    <cellStyle name="Calculation 2 4 2 3 2 2 2 2" xfId="40837" xr:uid="{384E2737-6C45-4E09-B6D7-4AD3509D7E1C}"/>
    <cellStyle name="Calculation 2 4 2 3 2 2 3" xfId="33542" xr:uid="{1AFA115D-ED08-420F-91E8-8159D8561DE7}"/>
    <cellStyle name="Calculation 2 4 2 3 2 2 4" xfId="56705" xr:uid="{0A7ACDBD-0DDE-4903-9DA7-1D4A49D724C3}"/>
    <cellStyle name="Calculation 2 4 2 3 2 3" xfId="10739" xr:uid="{61D89AD2-AEC2-4E51-B1E3-EBE2C81CACAE}"/>
    <cellStyle name="Calculation 2 4 2 3 2 3 2" xfId="19728" xr:uid="{A330B94D-B3D5-4DCE-9904-77AB18F732C6}"/>
    <cellStyle name="Calculation 2 4 2 3 2 3 2 2" xfId="41999" xr:uid="{59672F66-4B6B-499C-B14B-316DF261F89D}"/>
    <cellStyle name="Calculation 2 4 2 3 2 3 3" xfId="31084" xr:uid="{C56313D5-F74B-434D-A517-8E5448D5F6F6}"/>
    <cellStyle name="Calculation 2 4 2 3 2 4" xfId="14505" xr:uid="{BEBE68E1-7C2A-42F2-9278-4A16FD434FAD}"/>
    <cellStyle name="Calculation 2 4 2 3 2 4 2" xfId="28389" xr:uid="{907980EA-0CD2-48BB-AEA4-06A0E6BD0210}"/>
    <cellStyle name="Calculation 2 4 2 3 2 5" xfId="33658" xr:uid="{FCD4365C-14A9-4B54-9813-FEE8DBC0EABB}"/>
    <cellStyle name="Calculation 2 4 2 3 2 6" xfId="49923" xr:uid="{3531E673-5C3B-4257-B8B5-A64270C63FF7}"/>
    <cellStyle name="Calculation 2 4 2 3 3" xfId="3608" xr:uid="{04A65553-F2C4-4A02-9947-9A718F172DF9}"/>
    <cellStyle name="Calculation 2 4 2 3 3 2" xfId="32876" xr:uid="{504AEC04-6F5D-440E-9F3E-5CF53493BC6D}"/>
    <cellStyle name="Calculation 2 4 2 3 3 2 2" xfId="58951" xr:uid="{5E4F4B1D-4F73-4597-9317-DFA58F8AE357}"/>
    <cellStyle name="Calculation 2 4 2 3 3 3" xfId="52170" xr:uid="{C8037C0A-BC01-4284-918E-55EA18D810F6}"/>
    <cellStyle name="Calculation 2 4 2 3 4" xfId="42588" xr:uid="{DE5BE206-51A3-41C2-BE55-CB4A96A87B23}"/>
    <cellStyle name="Calculation 2 4 2 3 4 2" xfId="54832" xr:uid="{71C7EF73-D393-4C5A-B01D-CF4F4D0D565E}"/>
    <cellStyle name="Calculation 2 4 2 3 4 3" xfId="48040" xr:uid="{E154F9E1-87BD-4E23-8357-C507240962A9}"/>
    <cellStyle name="Calculation 2 4 2 3 5" xfId="53132" xr:uid="{B4A087A7-987E-4152-B31E-347E5F473AE9}"/>
    <cellStyle name="Calculation 2 4 2 3 6" xfId="46426" xr:uid="{432D21EA-08D3-402D-BB2F-0572B633349F}"/>
    <cellStyle name="Calculation 2 4 2 4" xfId="1515" xr:uid="{52BC4678-701F-47FB-96F2-BE8F71AB7592}"/>
    <cellStyle name="Calculation 2 4 2 4 2" xfId="5860" xr:uid="{CE924490-7238-4D02-90DE-ABBE6BAFB1D1}"/>
    <cellStyle name="Calculation 2 4 2 4 2 2" xfId="8446" xr:uid="{225DAE68-BBE8-4AC8-9D2A-7DCB476F7659}"/>
    <cellStyle name="Calculation 2 4 2 4 2 2 2" xfId="17435" xr:uid="{AE16B621-7B80-4F0E-8F5D-EFD64D1EB17D}"/>
    <cellStyle name="Calculation 2 4 2 4 2 2 2 2" xfId="32075" xr:uid="{70684A1F-124C-4E11-ADCA-C4667F596895}"/>
    <cellStyle name="Calculation 2 4 2 4 2 2 3" xfId="40830" xr:uid="{1B84C7BE-7486-454D-A321-D608F67F7677}"/>
    <cellStyle name="Calculation 2 4 2 4 2 3" xfId="11083" xr:uid="{BF22FFF7-C89D-4875-8C20-7D6822991277}"/>
    <cellStyle name="Calculation 2 4 2 4 2 3 2" xfId="20072" xr:uid="{37E5443A-84E6-4F5A-ADB6-E3BC185C91DE}"/>
    <cellStyle name="Calculation 2 4 2 4 2 3 2 2" xfId="23164" xr:uid="{72572FE7-DC05-4674-A43E-DB78498D51E3}"/>
    <cellStyle name="Calculation 2 4 2 4 2 3 3" xfId="34731" xr:uid="{F854DE91-764F-4AEB-B862-0B74022D5F5F}"/>
    <cellStyle name="Calculation 2 4 2 4 2 4" xfId="14849" xr:uid="{DE6FBA49-B09B-4BDE-A8AE-76E292F7CC2F}"/>
    <cellStyle name="Calculation 2 4 2 4 2 4 2" xfId="39118" xr:uid="{1B76604C-3D61-4EC8-A1A7-67A4312DD8D1}"/>
    <cellStyle name="Calculation 2 4 2 4 2 5" xfId="41188" xr:uid="{49E8BD92-D54B-4C8F-83D0-D323B1EC0C2D}"/>
    <cellStyle name="Calculation 2 4 2 4 2 6" xfId="55825" xr:uid="{F21BB0AF-3384-490C-A923-C07F34B441D2}"/>
    <cellStyle name="Calculation 2 4 2 4 3" xfId="3952" xr:uid="{CFF12702-1D3D-43DC-AA8E-09E87757A2CE}"/>
    <cellStyle name="Calculation 2 4 2 4 3 2" xfId="42577" xr:uid="{3FD2AC0E-870A-4EB6-AAE3-EADA2214FA63}"/>
    <cellStyle name="Calculation 2 4 2 4 4" xfId="35563" xr:uid="{BDCBA1D2-B81D-4423-82F6-F327E267103A}"/>
    <cellStyle name="Calculation 2 4 2 4 5" xfId="49043" xr:uid="{193B7235-BC6F-4E7B-AC39-45020CD3809D}"/>
    <cellStyle name="Calculation 2 4 2 5" xfId="1906" xr:uid="{9779156A-CF56-4440-8BB7-CE776519DBA2}"/>
    <cellStyle name="Calculation 2 4 2 5 2" xfId="6222" xr:uid="{7D177CE8-76A3-4AD4-86D0-446286ED5408}"/>
    <cellStyle name="Calculation 2 4 2 5 2 2" xfId="8808" xr:uid="{573B5DB2-AAF4-4DDC-A6AF-F47293BB8C59}"/>
    <cellStyle name="Calculation 2 4 2 5 2 2 2" xfId="17797" xr:uid="{98BC12C3-3420-48CD-8510-BDBFBE3F112C}"/>
    <cellStyle name="Calculation 2 4 2 5 2 2 2 2" xfId="35930" xr:uid="{4595D6E0-62EC-4D40-8FEB-5D563205F8CC}"/>
    <cellStyle name="Calculation 2 4 2 5 2 2 3" xfId="42912" xr:uid="{2D518CB6-CC18-4A60-B5CD-E89C995A1313}"/>
    <cellStyle name="Calculation 2 4 2 5 2 3" xfId="11445" xr:uid="{DDA24949-736B-428D-AEA6-4B4D681492D1}"/>
    <cellStyle name="Calculation 2 4 2 5 2 3 2" xfId="20434" xr:uid="{68570918-615A-4CEA-8071-E7B2937D207C}"/>
    <cellStyle name="Calculation 2 4 2 5 2 3 2 2" xfId="31245" xr:uid="{9278FA88-5164-41F2-955E-28696DB7C89E}"/>
    <cellStyle name="Calculation 2 4 2 5 2 3 3" xfId="24278" xr:uid="{85D63D34-D979-4ACD-9591-DDCEB0796DB6}"/>
    <cellStyle name="Calculation 2 4 2 5 2 4" xfId="15211" xr:uid="{FD7DA61E-5D79-42EE-B5E6-75AB28BDC414}"/>
    <cellStyle name="Calculation 2 4 2 5 2 4 2" xfId="33213" xr:uid="{C049EB78-3395-43ED-AA10-E9B940A66E13}"/>
    <cellStyle name="Calculation 2 4 2 5 2 5" xfId="35133" xr:uid="{C9651A1A-E88B-48BC-AFF8-C6566B2069D4}"/>
    <cellStyle name="Calculation 2 4 2 5 2 6" xfId="58351" xr:uid="{19EB85DB-1770-49A1-9AA4-061441D523C8}"/>
    <cellStyle name="Calculation 2 4 2 5 3" xfId="4343" xr:uid="{2A3281E1-3724-4E6B-9B68-03B0FD6BC2BD}"/>
    <cellStyle name="Calculation 2 4 2 5 3 2" xfId="24435" xr:uid="{CCA50268-CD8F-4691-9339-01AE5EDD2B5C}"/>
    <cellStyle name="Calculation 2 4 2 5 4" xfId="36278" xr:uid="{24566451-BCD7-454A-B93C-546497A0C689}"/>
    <cellStyle name="Calculation 2 4 2 5 5" xfId="51569" xr:uid="{9056E4E9-87BC-4896-9030-21EF6EA60198}"/>
    <cellStyle name="Calculation 2 4 2 6" xfId="2134" xr:uid="{40496312-A2BC-4901-93F8-371991B58295}"/>
    <cellStyle name="Calculation 2 4 2 6 2" xfId="6435" xr:uid="{22B988AB-3B31-4C7F-BDD0-B65AF487A9D1}"/>
    <cellStyle name="Calculation 2 4 2 6 2 2" xfId="9021" xr:uid="{11B5E386-326F-4191-ACF5-5600E724BDC6}"/>
    <cellStyle name="Calculation 2 4 2 6 2 2 2" xfId="18010" xr:uid="{5D67E416-3DE5-43EB-B5BC-1BDC32CDDC25}"/>
    <cellStyle name="Calculation 2 4 2 6 2 2 2 2" xfId="23971" xr:uid="{D0846ED6-27CF-4A83-B0B0-8197175DE96C}"/>
    <cellStyle name="Calculation 2 4 2 6 2 2 3" xfId="38064" xr:uid="{E860A1C6-2298-4247-8CF3-8835C3F39F1C}"/>
    <cellStyle name="Calculation 2 4 2 6 2 3" xfId="11658" xr:uid="{17135971-2073-4222-AB6E-B49BE1B32919}"/>
    <cellStyle name="Calculation 2 4 2 6 2 3 2" xfId="20647" xr:uid="{6E1C45D2-667A-4C15-B9E1-A1C2EECC5003}"/>
    <cellStyle name="Calculation 2 4 2 6 2 3 2 2" xfId="41035" xr:uid="{5EABE44E-73E8-4EAB-92F7-12A722B03F62}"/>
    <cellStyle name="Calculation 2 4 2 6 2 3 3" xfId="40558" xr:uid="{EDE36319-483C-45CC-9B10-46788635F686}"/>
    <cellStyle name="Calculation 2 4 2 6 2 4" xfId="15424" xr:uid="{40F472B6-C07A-4B64-BA9E-0554B660EE5E}"/>
    <cellStyle name="Calculation 2 4 2 6 2 4 2" xfId="42947" xr:uid="{F154A1EA-DA30-4990-8D97-CC07DFB6BB44}"/>
    <cellStyle name="Calculation 2 4 2 6 2 5" xfId="26605" xr:uid="{1BBFC11E-2D6F-47FF-8BD4-504F65E907B2}"/>
    <cellStyle name="Calculation 2 4 2 6 2 6" xfId="53994" xr:uid="{E8B767B4-D93E-4C32-8B81-925E57A20309}"/>
    <cellStyle name="Calculation 2 4 2 6 3" xfId="4571" xr:uid="{BF9C6D44-D22E-4C26-B921-FB20D12AB840}"/>
    <cellStyle name="Calculation 2 4 2 6 3 2" xfId="38565" xr:uid="{84BC5A0A-9717-4EA6-A1D2-C2AD0306818C}"/>
    <cellStyle name="Calculation 2 4 2 6 4" xfId="35652" xr:uid="{E4A30176-E499-4038-8D64-137F30D29616}"/>
    <cellStyle name="Calculation 2 4 2 6 5" xfId="47326" xr:uid="{4F3760DA-142D-4162-B187-D740653F47F1}"/>
    <cellStyle name="Calculation 2 4 2 7" xfId="2944" xr:uid="{14E5891C-8DB8-4752-BCF1-1A8CD69DBE47}"/>
    <cellStyle name="Calculation 2 4 2 7 2" xfId="7094" xr:uid="{ECE0F46A-CF45-4393-B366-6344195914FB}"/>
    <cellStyle name="Calculation 2 4 2 7 2 2" xfId="12220" xr:uid="{27638C35-A54E-4117-A4F4-D5FED48249EC}"/>
    <cellStyle name="Calculation 2 4 2 7 2 2 2" xfId="21209" xr:uid="{E03B95A5-8961-4EBB-A0DF-EF56D8F5A553}"/>
    <cellStyle name="Calculation 2 4 2 7 2 2 2 2" xfId="34991" xr:uid="{A0793C16-C43D-4F18-84C9-838EF978C054}"/>
    <cellStyle name="Calculation 2 4 2 7 2 2 3" xfId="34066" xr:uid="{C9F1DA21-42AF-43B0-AF86-73C5AC0BD49D}"/>
    <cellStyle name="Calculation 2 4 2 7 2 3" xfId="13012" xr:uid="{EF9DCF94-A720-416C-8F4A-37882E17B8EA}"/>
    <cellStyle name="Calculation 2 4 2 7 2 3 2" xfId="22001" xr:uid="{1BA71D0E-7466-4F41-8DD0-637ECC80E268}"/>
    <cellStyle name="Calculation 2 4 2 7 2 3 2 2" xfId="32780" xr:uid="{B5312D7A-73BD-4A25-8090-7BBDF61FD6FB}"/>
    <cellStyle name="Calculation 2 4 2 7 2 3 3" xfId="36908" xr:uid="{0ACD56B3-89C0-45FE-952E-C26D0AFE90C2}"/>
    <cellStyle name="Calculation 2 4 2 7 2 4" xfId="16083" xr:uid="{5616ABFB-997F-4CB2-9714-D5AB05F49B34}"/>
    <cellStyle name="Calculation 2 4 2 7 2 4 2" xfId="30367" xr:uid="{93ECF898-8147-41A6-9C58-7FAC8A797F52}"/>
    <cellStyle name="Calculation 2 4 2 7 2 5" xfId="35014" xr:uid="{1C433E13-F718-4CD5-B4D7-76C37EFD64CE}"/>
    <cellStyle name="Calculation 2 4 2 7 3" xfId="9657" xr:uid="{C55AA14C-5D65-4B57-B007-80E5EF275837}"/>
    <cellStyle name="Calculation 2 4 2 7 3 2" xfId="18646" xr:uid="{37067567-90B1-44FB-BA12-B495B0AC54BA}"/>
    <cellStyle name="Calculation 2 4 2 7 3 2 2" xfId="41848" xr:uid="{BAE1021E-B72A-4B44-B34B-8D8181B2F45B}"/>
    <cellStyle name="Calculation 2 4 2 7 3 3" xfId="26461" xr:uid="{F6D8D47A-7A9A-4AA3-9DE2-3448FA2AEE9E}"/>
    <cellStyle name="Calculation 2 4 2 7 4" xfId="24630" xr:uid="{47230BDF-B0D6-4DE0-B8A1-B672F0DFF50C}"/>
    <cellStyle name="Calculation 2 4 2 7 5" xfId="52639" xr:uid="{09577C01-5DCD-4A21-908A-7FA2950980F7}"/>
    <cellStyle name="Calculation 2 4 2 8" xfId="4871" xr:uid="{46E1337E-313E-4D45-A676-690314FCBD74}"/>
    <cellStyle name="Calculation 2 4 2 8 2" xfId="7457" xr:uid="{F833F9A6-7B88-492E-9611-37BD1A187F90}"/>
    <cellStyle name="Calculation 2 4 2 8 2 2" xfId="16446" xr:uid="{54E49BA6-EAC9-4E09-BCFF-4731EF80673C}"/>
    <cellStyle name="Calculation 2 4 2 8 2 2 2" xfId="28322" xr:uid="{C7AA273F-A5EB-4CB9-9471-2B29EC0AF7F6}"/>
    <cellStyle name="Calculation 2 4 2 8 2 3" xfId="38743" xr:uid="{C4376951-C967-4B4A-9ACE-8F7E51D176DF}"/>
    <cellStyle name="Calculation 2 4 2 8 3" xfId="10094" xr:uid="{EED8DFC2-51AE-4680-B6A2-F995DE74B490}"/>
    <cellStyle name="Calculation 2 4 2 8 3 2" xfId="19083" xr:uid="{2DB12431-020C-45F3-9FA1-F60942BADBFE}"/>
    <cellStyle name="Calculation 2 4 2 8 3 2 2" xfId="28742" xr:uid="{E511930A-9B28-46B5-91CD-B1AF5333A600}"/>
    <cellStyle name="Calculation 2 4 2 8 3 3" xfId="26643" xr:uid="{94D25BD7-1141-444F-9190-8CEAEDA43D51}"/>
    <cellStyle name="Calculation 2 4 2 8 4" xfId="13860" xr:uid="{B6176805-A93A-494B-B9C0-0C3C3BF74586}"/>
    <cellStyle name="Calculation 2 4 2 8 4 2" xfId="43723" xr:uid="{BDDCE90A-0181-4787-9B37-95C3D710C4B7}"/>
    <cellStyle name="Calculation 2 4 2 8 5" xfId="29544" xr:uid="{8F31DE39-DFEA-46DA-8EC2-544BD07B30CD}"/>
    <cellStyle name="Calculation 2 4 2 9" xfId="6779" xr:uid="{81F298A0-5ED7-4716-8C1D-2360EB8744EF}"/>
    <cellStyle name="Calculation 2 4 2 9 2" xfId="11978" xr:uid="{14250A11-F972-42B3-A2BC-A81B352CC82D}"/>
    <cellStyle name="Calculation 2 4 2 9 2 2" xfId="20967" xr:uid="{FEA572FA-4D91-4C43-96A3-23ED5CFBB0A8}"/>
    <cellStyle name="Calculation 2 4 2 9 2 2 2" xfId="22440" xr:uid="{53B7E0B5-2139-48E8-BB07-9C9D15C402F4}"/>
    <cellStyle name="Calculation 2 4 2 9 2 3" xfId="39983" xr:uid="{DA341684-0A39-4EAC-9CAE-EE81005EAFCF}"/>
    <cellStyle name="Calculation 2 4 2 9 3" xfId="15768" xr:uid="{34206335-6060-4201-853A-E24BDD05C10B}"/>
    <cellStyle name="Calculation 2 4 2 9 3 2" xfId="43253" xr:uid="{8D844F45-D4A1-47DF-BFA9-A6AEFF30334C}"/>
    <cellStyle name="Calculation 2 4 2 9 4" xfId="29732" xr:uid="{E9D6299A-7DBE-44A5-9B60-6E63BD729DF6}"/>
    <cellStyle name="Calculation 2 4 20" xfId="44932" xr:uid="{C2E52726-8180-4924-9DC9-09C3B016FA37}"/>
    <cellStyle name="Calculation 2 4 20 2" xfId="50289" xr:uid="{AFFF2023-256F-43F1-9524-EC588C07773B}"/>
    <cellStyle name="Calculation 2 4 20 2 2" xfId="57071" xr:uid="{2812C320-8E55-468E-8C29-ED7264EC0C72}"/>
    <cellStyle name="Calculation 2 4 20 3" xfId="51896" xr:uid="{7FFD5BA1-68A3-4C80-828A-3E74970E9E5F}"/>
    <cellStyle name="Calculation 2 4 20 3 2" xfId="58677" xr:uid="{90502C47-10E9-4FB9-8F6F-AC0ECBB07D1B}"/>
    <cellStyle name="Calculation 2 4 20 4" xfId="51460" xr:uid="{6D61D624-7E72-4C11-8E72-F6C62186B0CC}"/>
    <cellStyle name="Calculation 2 4 20 4 2" xfId="58242" xr:uid="{D370D94D-1D40-43EF-919C-48F86DBB59AE}"/>
    <cellStyle name="Calculation 2 4 20 5" xfId="48406" xr:uid="{99199CD5-D875-44E6-A964-5259B4AF4911}"/>
    <cellStyle name="Calculation 2 4 20 5 2" xfId="55198" xr:uid="{3A51BBC2-63AF-4413-BC42-4B41B9EDCEDA}"/>
    <cellStyle name="Calculation 2 4 20 6" xfId="53484" xr:uid="{60A8B46D-B523-4E0E-B66E-CDC59AD5A179}"/>
    <cellStyle name="Calculation 2 4 20 7" xfId="46792" xr:uid="{6C4EE070-52CD-4131-B495-909A8B4E84EA}"/>
    <cellStyle name="Calculation 2 4 21" xfId="45057" xr:uid="{6E8F2460-9012-4F1A-AD1A-DA5C85B03492}"/>
    <cellStyle name="Calculation 2 4 21 2" xfId="50609" xr:uid="{2025C7D0-3DBF-427B-A0E3-B3BB6B13113E}"/>
    <cellStyle name="Calculation 2 4 21 2 2" xfId="57391" xr:uid="{7DDD2E97-ABCD-4BA2-BB6C-DC3D46A1A7B5}"/>
    <cellStyle name="Calculation 2 4 21 3" xfId="52423" xr:uid="{127FD5C5-E908-4F26-8D1C-F9A8A24D339B}"/>
    <cellStyle name="Calculation 2 4 21 3 2" xfId="59204" xr:uid="{CABDDF1A-D3C5-4F6C-A78F-EE21F8CEE95E}"/>
    <cellStyle name="Calculation 2 4 21 4" xfId="48726" xr:uid="{6B311F9A-F574-4FA9-A3C3-6776EE3D4D26}"/>
    <cellStyle name="Calculation 2 4 21 4 2" xfId="55515" xr:uid="{DB92E417-50F3-4CD5-AD87-8A4BCECF7E30}"/>
    <cellStyle name="Calculation 2 4 21 5" xfId="53801" xr:uid="{4CA8D88E-F882-4B2F-8D1A-AF2CFB9C008E}"/>
    <cellStyle name="Calculation 2 4 21 6" xfId="47112" xr:uid="{9710D4EA-4B3F-4448-A852-E1AA73E75EF5}"/>
    <cellStyle name="Calculation 2 4 22" xfId="45102" xr:uid="{86F3FF9E-DEB5-45EA-B0D8-1DFEED0650F4}"/>
    <cellStyle name="Calculation 2 4 22 2" xfId="50655" xr:uid="{9039F6E8-425C-4508-B06E-9F67426B9624}"/>
    <cellStyle name="Calculation 2 4 22 2 2" xfId="57437" xr:uid="{DA9EC255-38A4-4900-8F1B-D4BA1BC469F7}"/>
    <cellStyle name="Calculation 2 4 22 3" xfId="52466" xr:uid="{E8609A41-8E26-4800-85CA-0014250329C5}"/>
    <cellStyle name="Calculation 2 4 22 3 2" xfId="59247" xr:uid="{2A88757D-1D95-443D-9E10-A8729519372B}"/>
    <cellStyle name="Calculation 2 4 22 4" xfId="48772" xr:uid="{6B61FB0A-ABE4-4330-9D7E-717CAFC69404}"/>
    <cellStyle name="Calculation 2 4 22 4 2" xfId="55558" xr:uid="{7D7F81BB-D7FD-47DC-97A6-1EE370DBC2BD}"/>
    <cellStyle name="Calculation 2 4 22 5" xfId="53844" xr:uid="{573EB871-21CD-49BC-BA7C-CAECF5A3C7E0}"/>
    <cellStyle name="Calculation 2 4 22 6" xfId="47158" xr:uid="{8904CB6B-F262-4139-99F0-73526DDB8C75}"/>
    <cellStyle name="Calculation 2 4 23" xfId="45083" xr:uid="{7ED69DEC-A731-4064-888A-C2AE7D8710AE}"/>
    <cellStyle name="Calculation 2 4 23 2" xfId="50671" xr:uid="{6A13D196-26D7-43D5-9CF9-5F6A171C88FE}"/>
    <cellStyle name="Calculation 2 4 23 2 2" xfId="57453" xr:uid="{11A8D77D-A68B-438B-B139-6336D7B7ECB8}"/>
    <cellStyle name="Calculation 2 4 23 3" xfId="52482" xr:uid="{130C22CB-F1CF-4760-AA46-663C7824B1C7}"/>
    <cellStyle name="Calculation 2 4 23 3 2" xfId="59263" xr:uid="{C295A29C-4580-45A3-B1E7-E86563B2C385}"/>
    <cellStyle name="Calculation 2 4 23 4" xfId="48788" xr:uid="{69A8A18E-030E-478F-84A3-2EF10DFC117D}"/>
    <cellStyle name="Calculation 2 4 23 4 2" xfId="55574" xr:uid="{567DA3E6-DFA9-44DA-9BE1-8DA188918474}"/>
    <cellStyle name="Calculation 2 4 23 5" xfId="53860" xr:uid="{E82687AA-CB5C-4DAB-89CA-76AD77745716}"/>
    <cellStyle name="Calculation 2 4 23 6" xfId="47174" xr:uid="{7F96D7BB-5A53-4B4C-8289-64983A4233C9}"/>
    <cellStyle name="Calculation 2 4 24" xfId="45121" xr:uid="{E5B6650E-6C3C-4F24-806D-9C13F4E5DC34}"/>
    <cellStyle name="Calculation 2 4 24 2" xfId="50738" xr:uid="{A5B1630E-98CE-467E-BCC1-11876566F42C}"/>
    <cellStyle name="Calculation 2 4 24 2 2" xfId="57520" xr:uid="{C7E08571-BC88-4C23-82E8-5A0C82C03C23}"/>
    <cellStyle name="Calculation 2 4 24 3" xfId="52547" xr:uid="{93737E0B-16F9-432E-BC01-C46819E6326A}"/>
    <cellStyle name="Calculation 2 4 24 3 2" xfId="59328" xr:uid="{37199FC3-40F3-49D7-9C8D-F3A8B5813F23}"/>
    <cellStyle name="Calculation 2 4 24 4" xfId="48845" xr:uid="{45248558-50A6-45AB-9B5C-EEFF11A27186}"/>
    <cellStyle name="Calculation 2 4 24 4 2" xfId="55627" xr:uid="{0150690A-F7CB-4EBF-9897-4F5AE488E831}"/>
    <cellStyle name="Calculation 2 4 24 5" xfId="53925" xr:uid="{CFF69218-C1B0-470F-8B5B-D2077899756D}"/>
    <cellStyle name="Calculation 2 4 24 6" xfId="47242" xr:uid="{8D5B4291-B150-4A53-B85F-EA226DDB69BC}"/>
    <cellStyle name="Calculation 2 4 25" xfId="45181" xr:uid="{CB487D7B-64A0-4A13-91B0-CB207FB1B758}"/>
    <cellStyle name="Calculation 2 4 25 2" xfId="50768" xr:uid="{902FFB7E-DF21-4002-8841-41482D562231}"/>
    <cellStyle name="Calculation 2 4 25 2 2" xfId="57550" xr:uid="{682DF77C-5983-43E2-B523-BA7FC2B0DDA8}"/>
    <cellStyle name="Calculation 2 4 25 3" xfId="52577" xr:uid="{FDAE06E3-B4B7-4699-BF0D-3143B72C1884}"/>
    <cellStyle name="Calculation 2 4 25 3 2" xfId="59358" xr:uid="{7AEF9649-EBCC-4F07-A54F-A4018A6D2F04}"/>
    <cellStyle name="Calculation 2 4 25 4" xfId="48866" xr:uid="{25D6746A-D4AD-4844-BFB5-FB32F0C8C913}"/>
    <cellStyle name="Calculation 2 4 25 4 2" xfId="55647" xr:uid="{38365AA7-71C1-4CE5-9B20-DD087F71A1D5}"/>
    <cellStyle name="Calculation 2 4 25 5" xfId="53955" xr:uid="{35E13441-3B92-4303-9876-7AB3FB71B499}"/>
    <cellStyle name="Calculation 2 4 25 6" xfId="47272" xr:uid="{03EE484D-C697-4D26-99EE-1E600CCC50E3}"/>
    <cellStyle name="Calculation 2 4 26" xfId="45189" xr:uid="{E757C1E7-9F57-495E-9786-E3E883C7579B}"/>
    <cellStyle name="Calculation 2 4 26 2" xfId="50782" xr:uid="{DFCA4BB7-8B27-4470-AD62-AB2BDF61224A}"/>
    <cellStyle name="Calculation 2 4 26 2 2" xfId="57564" xr:uid="{F34C34FA-B83D-46F9-93E1-425EC276D568}"/>
    <cellStyle name="Calculation 2 4 26 3" xfId="52591" xr:uid="{824CE80D-A585-449C-9C67-4FEF0474EEF7}"/>
    <cellStyle name="Calculation 2 4 26 3 2" xfId="59372" xr:uid="{46CE6F93-D23B-4E91-B27A-A22ED9BDDA94}"/>
    <cellStyle name="Calculation 2 4 26 4" xfId="53969" xr:uid="{DC0DF27F-7DDA-44FC-90F7-8C7E289FE08E}"/>
    <cellStyle name="Calculation 2 4 26 5" xfId="47286" xr:uid="{E028584B-F064-4776-A743-B1EBCB0EB686}"/>
    <cellStyle name="Calculation 2 4 27" xfId="45276" xr:uid="{C2B8BBCC-BFF5-4499-8185-652BB4D0B8A4}"/>
    <cellStyle name="Calculation 2 4 27 2" xfId="55766" xr:uid="{BA19F16A-7C67-479E-B142-CBC564496AF2}"/>
    <cellStyle name="Calculation 2 4 27 3" xfId="48983" xr:uid="{098D883F-69BC-486F-9917-954AF568E30B}"/>
    <cellStyle name="Calculation 2 4 28" xfId="45368" xr:uid="{C722A571-E0A8-40F6-956E-A9003F582C02}"/>
    <cellStyle name="Calculation 2 4 28 2" xfId="59053" xr:uid="{A2520580-8C96-42B4-B57F-41C927C26961}"/>
    <cellStyle name="Calculation 2 4 28 3" xfId="52272" xr:uid="{ECA943A9-4868-4572-B670-4761C7898FD6}"/>
    <cellStyle name="Calculation 2 4 29" xfId="45392" xr:uid="{F4E0782E-A66D-41E0-A44C-63612F33FEDD}"/>
    <cellStyle name="Calculation 2 4 29 2" xfId="52622" xr:uid="{6181ADE0-4E8F-402C-81F8-14EA55E4AA18}"/>
    <cellStyle name="Calculation 2 4 3" xfId="694" xr:uid="{1BE0CA91-8560-4655-857D-450E94CB476F}"/>
    <cellStyle name="Calculation 2 4 3 2" xfId="5070" xr:uid="{4D9D887C-FC26-49F4-8C90-7E867DDC52BC}"/>
    <cellStyle name="Calculation 2 4 3 2 2" xfId="7656" xr:uid="{EF6024D8-0E9E-4520-BAE9-88D73EEF636A}"/>
    <cellStyle name="Calculation 2 4 3 2 2 2" xfId="16645" xr:uid="{1C3C23A1-8B3E-41DE-97D7-1AA5156CB38C}"/>
    <cellStyle name="Calculation 2 4 3 2 2 2 2" xfId="37932" xr:uid="{72C98219-7685-45F6-A7C9-701AF2D17190}"/>
    <cellStyle name="Calculation 2 4 3 2 2 2 3" xfId="56354" xr:uid="{EC16FD9C-A92A-4B44-A9E8-196522359E0F}"/>
    <cellStyle name="Calculation 2 4 3 2 2 3" xfId="39049" xr:uid="{EB401290-BF38-4F41-9DDA-08B01AD2E39A}"/>
    <cellStyle name="Calculation 2 4 3 2 2 4" xfId="49572" xr:uid="{68C1C962-044C-4FFE-88E8-E27A1770FB2B}"/>
    <cellStyle name="Calculation 2 4 3 2 3" xfId="10293" xr:uid="{5039895B-5800-4C37-807C-B75AEC544178}"/>
    <cellStyle name="Calculation 2 4 3 2 3 2" xfId="19282" xr:uid="{75852186-2A82-4C1E-BFCA-B29748887752}"/>
    <cellStyle name="Calculation 2 4 3 2 3 2 2" xfId="30125" xr:uid="{83B73485-A11E-417F-B515-3295DF426AE8}"/>
    <cellStyle name="Calculation 2 4 3 2 3 2 3" xfId="58178" xr:uid="{468B21B5-4E1E-499C-A0C3-5267ADEDB662}"/>
    <cellStyle name="Calculation 2 4 3 2 3 3" xfId="34543" xr:uid="{78A027CB-9B8B-4E8F-BE72-4317F603A4A9}"/>
    <cellStyle name="Calculation 2 4 3 2 3 4" xfId="51396" xr:uid="{9E3E40B1-174D-4B7B-B803-83A9D0A0B23D}"/>
    <cellStyle name="Calculation 2 4 3 2 4" xfId="14059" xr:uid="{6F6F24A4-214E-46E1-85FD-9EA74A7596AF}"/>
    <cellStyle name="Calculation 2 4 3 2 4 2" xfId="32538" xr:uid="{A8DE8C8E-2BF7-4A36-86D8-92A9B0C76870}"/>
    <cellStyle name="Calculation 2 4 3 2 4 2 2" xfId="54499" xr:uid="{12B79B64-6FE0-4A44-8C53-D436B0A4B3D9}"/>
    <cellStyle name="Calculation 2 4 3 2 4 3" xfId="47689" xr:uid="{520585E8-F72F-4173-A097-5D31A3D54D6A}"/>
    <cellStyle name="Calculation 2 4 3 2 5" xfId="25820" xr:uid="{D3708042-AE5D-4C5E-847A-061430C0B5EF}"/>
    <cellStyle name="Calculation 2 4 3 2 5 2" xfId="52935" xr:uid="{76835B76-C331-43E7-A953-D50358231DFF}"/>
    <cellStyle name="Calculation 2 4 3 2 6" xfId="46081" xr:uid="{1F06ECBE-5B4F-4C58-B932-80EF73DF1423}"/>
    <cellStyle name="Calculation 2 4 3 3" xfId="3131" xr:uid="{EEF58B8B-B43A-4DD7-9793-56B297076AB3}"/>
    <cellStyle name="Calculation 2 4 3 3 2" xfId="43358" xr:uid="{D78818B6-F502-4925-BE7B-368C7C2489EA}"/>
    <cellStyle name="Calculation 2 4 3 3 2 2" xfId="56762" xr:uid="{1CAA06C9-1E56-48A0-B371-58D646625D90}"/>
    <cellStyle name="Calculation 2 4 3 3 2 3" xfId="49980" xr:uid="{B3C4BCA2-8BFB-4729-82C8-7155B2A60495}"/>
    <cellStyle name="Calculation 2 4 3 3 3" xfId="51511" xr:uid="{C0863463-0873-4ABD-8551-3FAE94E56B02}"/>
    <cellStyle name="Calculation 2 4 3 3 3 2" xfId="58293" xr:uid="{A231A010-005E-4931-AF8B-3370A658CDAD}"/>
    <cellStyle name="Calculation 2 4 3 3 4" xfId="48097" xr:uid="{2AAA0DA7-8F06-46EC-B4FF-0444D108FB31}"/>
    <cellStyle name="Calculation 2 4 3 3 4 2" xfId="54889" xr:uid="{43291ED8-AA0A-4DDE-ACEA-0E4773B326D8}"/>
    <cellStyle name="Calculation 2 4 3 3 5" xfId="53189" xr:uid="{7D86429F-6675-46C0-85FA-5EF25770DB2C}"/>
    <cellStyle name="Calculation 2 4 3 3 6" xfId="46483" xr:uid="{0635E6D0-2A9C-4B4C-BF00-AB64355ECE0D}"/>
    <cellStyle name="Calculation 2 4 3 4" xfId="42889" xr:uid="{AD7D9210-146D-42EA-A866-11AF723B4844}"/>
    <cellStyle name="Calculation 2 4 3 4 2" xfId="55882" xr:uid="{D217C7E3-5294-480A-92DD-E7C11F2C5F72}"/>
    <cellStyle name="Calculation 2 4 3 4 3" xfId="49100" xr:uid="{700060E9-86E3-446A-BCDC-83085A136757}"/>
    <cellStyle name="Calculation 2 4 3 5" xfId="44343" xr:uid="{590D4192-F7A2-4767-8FBF-7C8B6E7A993A}"/>
    <cellStyle name="Calculation 2 4 3 5 2" xfId="58262" xr:uid="{672613A6-5754-43A6-BD83-8714440E80D6}"/>
    <cellStyle name="Calculation 2 4 3 5 3" xfId="51480" xr:uid="{4C327E34-41CC-4E06-B1A8-B999C776C393}"/>
    <cellStyle name="Calculation 2 4 3 6" xfId="45567" xr:uid="{2F45B0C2-B3AA-4CFF-BACD-10876765496B}"/>
    <cellStyle name="Calculation 2 4 3 6 2" xfId="54051" xr:uid="{61A2AFA1-4323-439B-BBCB-9491A80CE365}"/>
    <cellStyle name="Calculation 2 4 3 7" xfId="52672" xr:uid="{52E1423C-E58E-41A1-9E6B-124570BA1904}"/>
    <cellStyle name="Calculation 2 4 30" xfId="45416" xr:uid="{6D753FD1-EB21-4343-990D-A416746F74AC}"/>
    <cellStyle name="Calculation 2 4 31" xfId="45415" xr:uid="{AAD4B3A3-0AF9-4282-855B-3C5A5D18F0CC}"/>
    <cellStyle name="Calculation 2 4 32" xfId="44257" xr:uid="{CC4492F0-9B6C-4318-8720-CB91B2975DAE}"/>
    <cellStyle name="Calculation 2 4 33" xfId="44194" xr:uid="{CD9E28C7-D931-4A6F-8D0B-9C5F350EE6A3}"/>
    <cellStyle name="Calculation 2 4 34" xfId="45486" xr:uid="{A5D0E570-F96B-4FC3-AEEB-D467979D988B}"/>
    <cellStyle name="Calculation 2 4 4" xfId="1039" xr:uid="{B598A701-5188-41AF-9397-5EFFFB879A33}"/>
    <cellStyle name="Calculation 2 4 4 2" xfId="5391" xr:uid="{F3ECB309-8FB4-4BB6-AAA8-438411D0B2F8}"/>
    <cellStyle name="Calculation 2 4 4 2 2" xfId="7977" xr:uid="{4D27767F-C1EC-4B58-832E-E3B8315BCC50}"/>
    <cellStyle name="Calculation 2 4 4 2 2 2" xfId="16966" xr:uid="{C6C14395-7C4D-406D-A5EB-C3A6FE16C21B}"/>
    <cellStyle name="Calculation 2 4 4 2 2 2 2" xfId="39421" xr:uid="{21488912-2F0D-4E16-9BF0-79785EEDBBEE}"/>
    <cellStyle name="Calculation 2 4 4 2 2 2 3" xfId="56413" xr:uid="{9D008778-EF1E-4FFE-B7FC-9C6BF3FAA67E}"/>
    <cellStyle name="Calculation 2 4 4 2 2 3" xfId="36949" xr:uid="{A62370DB-FE5B-4E71-8C33-9E17021D754E}"/>
    <cellStyle name="Calculation 2 4 4 2 2 4" xfId="49631" xr:uid="{68189F64-9E17-4A35-A779-0F49309F5CA2}"/>
    <cellStyle name="Calculation 2 4 4 2 3" xfId="10614" xr:uid="{703B867A-7DBD-4993-8DAD-DFF3556FA3DF}"/>
    <cellStyle name="Calculation 2 4 4 2 3 2" xfId="19603" xr:uid="{688B555C-93CF-4903-B00A-EF59D48EF6A6}"/>
    <cellStyle name="Calculation 2 4 4 2 3 2 2" xfId="24790" xr:uid="{4FCD1B16-7A27-42EB-8223-5C02BE138C36}"/>
    <cellStyle name="Calculation 2 4 4 2 3 2 3" xfId="58980" xr:uid="{F90449E4-2597-4923-97C4-168E3C737C1D}"/>
    <cellStyle name="Calculation 2 4 4 2 3 3" xfId="30982" xr:uid="{C477077B-CDFF-409F-B0D9-C8A4CAE95972}"/>
    <cellStyle name="Calculation 2 4 4 2 3 4" xfId="52199" xr:uid="{9BB34FDA-1487-4657-9BFB-E47AD22C32ED}"/>
    <cellStyle name="Calculation 2 4 4 2 4" xfId="14380" xr:uid="{1DC1325F-12D9-4D5C-A887-2BFF75D3C985}"/>
    <cellStyle name="Calculation 2 4 4 2 4 2" xfId="32176" xr:uid="{E6FB5E9A-0959-4125-B392-C3D6C1CFB903}"/>
    <cellStyle name="Calculation 2 4 4 2 4 2 2" xfId="54555" xr:uid="{580A60F6-6147-4D7A-AA68-E82403D37829}"/>
    <cellStyle name="Calculation 2 4 4 2 4 3" xfId="47748" xr:uid="{044B771D-CC7A-4183-896A-D9EDD555CDCE}"/>
    <cellStyle name="Calculation 2 4 4 2 5" xfId="31555" xr:uid="{DE0D1429-D833-47B8-B618-F7BD29C383FC}"/>
    <cellStyle name="Calculation 2 4 4 2 5 2" xfId="52968" xr:uid="{1DC3E9CC-191E-4CEF-B176-6129AABDCC0B}"/>
    <cellStyle name="Calculation 2 4 4 2 6" xfId="46137" xr:uid="{9B9D176E-6365-4FC5-A38A-FC4996C08DA7}"/>
    <cellStyle name="Calculation 2 4 4 3" xfId="3476" xr:uid="{1EB1F458-3123-44BF-9A78-97039C249058}"/>
    <cellStyle name="Calculation 2 4 4 3 2" xfId="22327" xr:uid="{8E44EA8B-C389-49FF-9CDA-336667BC2C27}"/>
    <cellStyle name="Calculation 2 4 4 3 2 2" xfId="56818" xr:uid="{6FFC5389-FA90-4AA7-A6FD-7DC72E3C049B}"/>
    <cellStyle name="Calculation 2 4 4 3 2 3" xfId="50036" xr:uid="{FF2D6331-66FB-4BB7-847D-A5EF3EF7D5D9}"/>
    <cellStyle name="Calculation 2 4 4 3 3" xfId="51273" xr:uid="{DC1925CF-14CC-4878-B0BC-A65378A2E374}"/>
    <cellStyle name="Calculation 2 4 4 3 3 2" xfId="58055" xr:uid="{95680225-333B-4B72-9633-573019F43070}"/>
    <cellStyle name="Calculation 2 4 4 3 4" xfId="48153" xr:uid="{E02D4046-EC5C-4485-AF9E-88232CEAD0F6}"/>
    <cellStyle name="Calculation 2 4 4 3 4 2" xfId="54945" xr:uid="{5B4BEC34-372C-4018-B07C-8A915D2FAD98}"/>
    <cellStyle name="Calculation 2 4 4 3 5" xfId="53245" xr:uid="{86C9F37A-4A43-410A-9866-175727AB3096}"/>
    <cellStyle name="Calculation 2 4 4 3 6" xfId="46539" xr:uid="{041B90ED-5EED-48A3-A80E-D7C4DFE8D806}"/>
    <cellStyle name="Calculation 2 4 4 4" xfId="23107" xr:uid="{1C63571F-91B5-4BC4-8CC8-F1D27D7237CD}"/>
    <cellStyle name="Calculation 2 4 4 4 2" xfId="55941" xr:uid="{F92DA53F-2131-4D49-8389-2A6A511EBA22}"/>
    <cellStyle name="Calculation 2 4 4 4 3" xfId="49159" xr:uid="{C9D53264-293F-4BEF-AB9B-87828F9A9D89}"/>
    <cellStyle name="Calculation 2 4 4 5" xfId="44280" xr:uid="{956C2FC4-ED7C-4C20-858A-B8B02DA6BC5C}"/>
    <cellStyle name="Calculation 2 4 4 5 2" xfId="58620" xr:uid="{42B68D46-9105-4C0A-B7D8-AB331E227C1C}"/>
    <cellStyle name="Calculation 2 4 4 5 3" xfId="51839" xr:uid="{84E9BDF0-ECD6-4535-BC33-2B86F2955939}"/>
    <cellStyle name="Calculation 2 4 4 6" xfId="45626" xr:uid="{1DD2120A-69E1-4A27-90F8-F15730FBEB0B}"/>
    <cellStyle name="Calculation 2 4 4 6 2" xfId="54107" xr:uid="{C32255CA-E633-4BB3-AC91-74A3F35FA9E7}"/>
    <cellStyle name="Calculation 2 4 4 7" xfId="52705" xr:uid="{C412DD9C-0CE6-44FF-A138-98226A35B746}"/>
    <cellStyle name="Calculation 2 4 5" xfId="1383" xr:uid="{4CF881E6-830D-49BA-969F-103B1F05E0D6}"/>
    <cellStyle name="Calculation 2 4 5 2" xfId="5728" xr:uid="{7CE0228D-5E03-460D-B343-C47EACD5CB1D}"/>
    <cellStyle name="Calculation 2 4 5 2 2" xfId="8314" xr:uid="{E626E8EA-04BB-4945-BF3A-862BF0ACD0D6}"/>
    <cellStyle name="Calculation 2 4 5 2 2 2" xfId="17303" xr:uid="{408A86CB-4475-437C-80A5-646F9E72B393}"/>
    <cellStyle name="Calculation 2 4 5 2 2 2 2" xfId="41214" xr:uid="{18287ECC-F61C-4594-8B51-50A21164D1FA}"/>
    <cellStyle name="Calculation 2 4 5 2 2 2 3" xfId="56432" xr:uid="{F96C9B61-89E1-479E-B0FC-320E2AAD8D51}"/>
    <cellStyle name="Calculation 2 4 5 2 2 3" xfId="42148" xr:uid="{B0ED5482-E50D-459A-9D98-14AB7CCF7360}"/>
    <cellStyle name="Calculation 2 4 5 2 2 4" xfId="49650" xr:uid="{54437904-39FA-4C02-AA5B-722FCD93EF5F}"/>
    <cellStyle name="Calculation 2 4 5 2 3" xfId="10951" xr:uid="{2C9D97AC-B01C-42BE-9EA4-8074694DD49E}"/>
    <cellStyle name="Calculation 2 4 5 2 3 2" xfId="19940" xr:uid="{D43389E1-51E0-440F-B1EA-A7899CD7C19E}"/>
    <cellStyle name="Calculation 2 4 5 2 3 2 2" xfId="39674" xr:uid="{C29AA417-EE2F-42E2-ABCC-B482C5B5A0F5}"/>
    <cellStyle name="Calculation 2 4 5 2 3 2 3" xfId="57781" xr:uid="{B4385695-8AC1-453C-900E-221CC3608174}"/>
    <cellStyle name="Calculation 2 4 5 2 3 3" xfId="31066" xr:uid="{DE19F71B-51E5-4AED-B1F0-BAF9BE414AB4}"/>
    <cellStyle name="Calculation 2 4 5 2 3 4" xfId="50999" xr:uid="{AA218CC6-E5C4-45B6-A61A-FD48F2999923}"/>
    <cellStyle name="Calculation 2 4 5 2 4" xfId="14717" xr:uid="{B6BA97A3-3F07-4694-812C-E63B7E07363D}"/>
    <cellStyle name="Calculation 2 4 5 2 4 2" xfId="39206" xr:uid="{AD4A716F-1F04-4376-9987-D8D5F6632BA2}"/>
    <cellStyle name="Calculation 2 4 5 2 4 2 2" xfId="54571" xr:uid="{2771B70A-675D-49F2-8E68-81529F095613}"/>
    <cellStyle name="Calculation 2 4 5 2 4 3" xfId="47767" xr:uid="{E5EA4AD8-AA6D-40AF-9B53-0D22AE960643}"/>
    <cellStyle name="Calculation 2 4 5 2 5" xfId="29396" xr:uid="{FF3468DE-A361-4157-9A81-CD8C9579411F}"/>
    <cellStyle name="Calculation 2 4 5 2 5 2" xfId="52977" xr:uid="{4E845A4A-B56C-4CA3-A6E5-FBBA4C08290C}"/>
    <cellStyle name="Calculation 2 4 5 2 6" xfId="46153" xr:uid="{712F7A7C-A5C8-4802-B1A0-3CE9A2354418}"/>
    <cellStyle name="Calculation 2 4 5 3" xfId="3820" xr:uid="{A03AAAA9-7CB0-42BB-A168-1448DC733A29}"/>
    <cellStyle name="Calculation 2 4 5 3 2" xfId="26230" xr:uid="{CBF13F6B-5042-4D4C-A2BE-34899CB56152}"/>
    <cellStyle name="Calculation 2 4 5 3 2 2" xfId="56834" xr:uid="{4EC78BD7-9781-49F7-AC4A-0F5612F6383B}"/>
    <cellStyle name="Calculation 2 4 5 3 2 3" xfId="50052" xr:uid="{049382C9-0B60-4C50-A7D2-27A523747273}"/>
    <cellStyle name="Calculation 2 4 5 3 3" xfId="50805" xr:uid="{0193D774-5256-4DBC-B239-E59DB96D21AA}"/>
    <cellStyle name="Calculation 2 4 5 3 3 2" xfId="57587" xr:uid="{A4D68C09-76F1-4B6B-98B8-1F1A3C8DF00E}"/>
    <cellStyle name="Calculation 2 4 5 3 4" xfId="48169" xr:uid="{CDE2AAB4-3644-4900-A677-AA83253D5F71}"/>
    <cellStyle name="Calculation 2 4 5 3 4 2" xfId="54961" xr:uid="{0E4A557A-B13B-411B-BEC1-C4037F307D7C}"/>
    <cellStyle name="Calculation 2 4 5 3 5" xfId="53261" xr:uid="{9F88FE4B-0FD5-45E7-A675-5135C4C0AAAC}"/>
    <cellStyle name="Calculation 2 4 5 3 6" xfId="46555" xr:uid="{B1C19CAB-5C83-4F4D-A3CE-D41AAE2CEC77}"/>
    <cellStyle name="Calculation 2 4 5 4" xfId="44024" xr:uid="{5C7B73A8-BE2F-4B89-9AE3-DD6DE2C28D07}"/>
    <cellStyle name="Calculation 2 4 5 4 2" xfId="55960" xr:uid="{9F8CF770-A2E8-49D7-9651-614B8826CFC2}"/>
    <cellStyle name="Calculation 2 4 5 4 3" xfId="49178" xr:uid="{529CEDE8-90A5-40F0-A505-6F51D5D36E5F}"/>
    <cellStyle name="Calculation 2 4 5 5" xfId="44404" xr:uid="{7E27FA37-63FE-4D18-96EA-461BEC2871C7}"/>
    <cellStyle name="Calculation 2 4 5 5 2" xfId="55660" xr:uid="{1F48A1B0-F07A-4084-84D6-AA856D7013D0}"/>
    <cellStyle name="Calculation 2 4 5 5 3" xfId="48879" xr:uid="{97A52BD2-3E43-4EA0-BE54-EF123A353F20}"/>
    <cellStyle name="Calculation 2 4 5 6" xfId="45645" xr:uid="{C3D430F8-B563-44A3-AFCA-3EC9D2BA76F0}"/>
    <cellStyle name="Calculation 2 4 5 6 2" xfId="54123" xr:uid="{7F5D245D-0A90-4F65-B273-67D1F10431D5}"/>
    <cellStyle name="Calculation 2 4 5 7" xfId="52714" xr:uid="{85124922-8CE3-4528-AD0C-E8425670E6DA}"/>
    <cellStyle name="Calculation 2 4 6" xfId="1708" xr:uid="{BD1EF36A-8940-403D-B4B4-9F8374CC6836}"/>
    <cellStyle name="Calculation 2 4 6 2" xfId="6034" xr:uid="{8FC6A48E-86A2-4ABE-B201-E6A7A6B20363}"/>
    <cellStyle name="Calculation 2 4 6 2 2" xfId="8620" xr:uid="{5F543B34-8F06-418B-8327-08E83E3C1445}"/>
    <cellStyle name="Calculation 2 4 6 2 2 2" xfId="17609" xr:uid="{B0FB1273-9561-419D-B88E-74FFF4072E15}"/>
    <cellStyle name="Calculation 2 4 6 2 2 2 2" xfId="30326" xr:uid="{74EF0122-23D7-4028-813A-AF9CD88C2308}"/>
    <cellStyle name="Calculation 2 4 6 2 2 2 3" xfId="56468" xr:uid="{518CEBC2-CDF9-459C-B760-F77CE5986018}"/>
    <cellStyle name="Calculation 2 4 6 2 2 3" xfId="23776" xr:uid="{8762714F-D615-4874-B221-CB67EF886B4F}"/>
    <cellStyle name="Calculation 2 4 6 2 2 4" xfId="49686" xr:uid="{4665332F-BEC2-4984-B580-DE9B7E4C369E}"/>
    <cellStyle name="Calculation 2 4 6 2 3" xfId="11257" xr:uid="{6D75BF60-414B-4ACE-832E-7D50C0D1A041}"/>
    <cellStyle name="Calculation 2 4 6 2 3 2" xfId="20246" xr:uid="{D1FEDEBB-732C-47C8-A144-1F90C90A9326}"/>
    <cellStyle name="Calculation 2 4 6 2 3 2 2" xfId="41370" xr:uid="{44983820-7173-481D-91AF-FC436EC1680D}"/>
    <cellStyle name="Calculation 2 4 6 2 3 2 3" xfId="58121" xr:uid="{F117CEA9-3E3A-4DB3-80D9-06C570507ABF}"/>
    <cellStyle name="Calculation 2 4 6 2 3 3" xfId="43792" xr:uid="{BCE9CCED-5A13-4657-BD88-F4F8ECDFF6F2}"/>
    <cellStyle name="Calculation 2 4 6 2 3 4" xfId="51339" xr:uid="{A8575807-8E68-4123-9064-85704BED83BB}"/>
    <cellStyle name="Calculation 2 4 6 2 4" xfId="15023" xr:uid="{090BAB90-1565-43BE-9278-C1A64C12348F}"/>
    <cellStyle name="Calculation 2 4 6 2 4 2" xfId="43342" xr:uid="{A9894A98-59F4-48C4-9280-B018A7234BBB}"/>
    <cellStyle name="Calculation 2 4 6 2 4 2 2" xfId="54607" xr:uid="{D0BD0705-8F6D-472A-B0B6-201A0DA611C1}"/>
    <cellStyle name="Calculation 2 4 6 2 4 3" xfId="47803" xr:uid="{015A79FF-E7DC-465F-BAE5-5C13DB9B4153}"/>
    <cellStyle name="Calculation 2 4 6 2 5" xfId="33378" xr:uid="{7A7A986E-E0C2-4F40-824D-9D53DD7025F5}"/>
    <cellStyle name="Calculation 2 4 6 2 5 2" xfId="52998" xr:uid="{3E37DCF2-C6B4-40A7-ACF0-24F82F13DD59}"/>
    <cellStyle name="Calculation 2 4 6 2 6" xfId="46189" xr:uid="{1D8E49E2-2C9F-4FFF-B0B3-17BAB7D07BE9}"/>
    <cellStyle name="Calculation 2 4 6 3" xfId="4145" xr:uid="{43B0BFD9-E6AE-47AB-8A2A-95B0065A5155}"/>
    <cellStyle name="Calculation 2 4 6 3 2" xfId="29505" xr:uid="{5389151E-CA4D-4A0B-9C75-EAF882AB03F3}"/>
    <cellStyle name="Calculation 2 4 6 3 2 2" xfId="56870" xr:uid="{0BF9889C-4963-41B8-97B8-B36E0C788EAF}"/>
    <cellStyle name="Calculation 2 4 6 3 2 3" xfId="50088" xr:uid="{D7506A52-A089-4F8E-8FA8-9A733E3C1755}"/>
    <cellStyle name="Calculation 2 4 6 3 3" xfId="52210" xr:uid="{DEC4E18C-4C09-4908-AF7D-2AC461BDB63A}"/>
    <cellStyle name="Calculation 2 4 6 3 3 2" xfId="58991" xr:uid="{B8BE2A8A-C318-42B4-A33A-F6AAF2EFF027}"/>
    <cellStyle name="Calculation 2 4 6 3 4" xfId="48205" xr:uid="{4D2B6C41-2BBF-47B4-9405-E0598F491FCA}"/>
    <cellStyle name="Calculation 2 4 6 3 4 2" xfId="54997" xr:uid="{95FC2648-BABC-46C0-BB6F-50BDDE083AA7}"/>
    <cellStyle name="Calculation 2 4 6 3 5" xfId="53297" xr:uid="{5DBDBC64-09D5-4FC8-956F-0FB195DCF319}"/>
    <cellStyle name="Calculation 2 4 6 3 6" xfId="46591" xr:uid="{D76670A4-EDB6-4FE1-BD5D-5110AFB7BED4}"/>
    <cellStyle name="Calculation 2 4 6 4" xfId="41335" xr:uid="{09BA09D7-61E7-43C1-B1B1-C1136D51F09E}"/>
    <cellStyle name="Calculation 2 4 6 4 2" xfId="55996" xr:uid="{E0B785AE-06BF-480D-910B-8E21F3FB8966}"/>
    <cellStyle name="Calculation 2 4 6 4 3" xfId="49214" xr:uid="{0120EFA2-EC19-41CC-85DF-657D8E0A4E47}"/>
    <cellStyle name="Calculation 2 4 6 5" xfId="44442" xr:uid="{33863F1E-A0AB-4E32-BD15-A7A1BE88D07B}"/>
    <cellStyle name="Calculation 2 4 6 5 2" xfId="59010" xr:uid="{366DDC4F-ED0B-414D-8AA8-DCEA7C0523BA}"/>
    <cellStyle name="Calculation 2 4 6 5 3" xfId="52229" xr:uid="{B813599F-C0E1-4B19-9092-FD3F67F478CD}"/>
    <cellStyle name="Calculation 2 4 6 6" xfId="45681" xr:uid="{BE8CCBFB-F3D2-4927-A8CD-15852F33C13B}"/>
    <cellStyle name="Calculation 2 4 6 6 2" xfId="54159" xr:uid="{CA5D1490-EBF6-4E59-A878-CEFF94E9A2B0}"/>
    <cellStyle name="Calculation 2 4 6 7" xfId="52735" xr:uid="{E9A17134-9204-4CEB-98C8-1145E74E5315}"/>
    <cellStyle name="Calculation 2 4 7" xfId="2002" xr:uid="{43C60CE9-6CC6-4A69-A821-064667ED256B}"/>
    <cellStyle name="Calculation 2 4 7 2" xfId="6310" xr:uid="{C6558EE4-48AC-4C80-87A7-FBFF53C1DC49}"/>
    <cellStyle name="Calculation 2 4 7 2 2" xfId="8896" xr:uid="{3A0EAF80-0D96-4478-8A94-344D0F4F9DA5}"/>
    <cellStyle name="Calculation 2 4 7 2 2 2" xfId="17885" xr:uid="{DA264F70-4E1A-4A1D-B615-84FF434C7A60}"/>
    <cellStyle name="Calculation 2 4 7 2 2 2 2" xfId="42316" xr:uid="{ADA395C2-71A0-4FA5-AF9A-F41F19AF46A9}"/>
    <cellStyle name="Calculation 2 4 7 2 2 2 3" xfId="56504" xr:uid="{137E3197-BE9A-4FBD-9F42-C19C433F2A07}"/>
    <cellStyle name="Calculation 2 4 7 2 2 3" xfId="24875" xr:uid="{488E5C30-0EFB-413C-B20A-4A34146F27DC}"/>
    <cellStyle name="Calculation 2 4 7 2 2 4" xfId="49722" xr:uid="{05D13014-C82F-4E96-8468-180D388E2844}"/>
    <cellStyle name="Calculation 2 4 7 2 3" xfId="11533" xr:uid="{5447753F-D491-4745-8B2F-426A09FE961F}"/>
    <cellStyle name="Calculation 2 4 7 2 3 2" xfId="20522" xr:uid="{C40BEF92-EABC-49E5-A241-443E06774809}"/>
    <cellStyle name="Calculation 2 4 7 2 3 2 2" xfId="36548" xr:uid="{3CFD0309-F057-4C65-945A-0938EF0E0003}"/>
    <cellStyle name="Calculation 2 4 7 2 3 2 3" xfId="59132" xr:uid="{D28C0A96-A6FB-4B4A-9E16-DEB941425D8D}"/>
    <cellStyle name="Calculation 2 4 7 2 3 3" xfId="31140" xr:uid="{84DB8335-32E6-49F8-91E3-1B689DDA7D51}"/>
    <cellStyle name="Calculation 2 4 7 2 3 4" xfId="52351" xr:uid="{87994671-ABE2-427D-A372-A88E1BE7863F}"/>
    <cellStyle name="Calculation 2 4 7 2 4" xfId="15299" xr:uid="{B51AB5C4-6D3B-4768-A6AA-F7E7B227B9A0}"/>
    <cellStyle name="Calculation 2 4 7 2 4 2" xfId="25731" xr:uid="{8D086890-A3D0-4014-90EF-3A5725A8F618}"/>
    <cellStyle name="Calculation 2 4 7 2 4 2 2" xfId="54643" xr:uid="{8A025BCF-E6BA-4003-8A6C-8B0F548E5BF8}"/>
    <cellStyle name="Calculation 2 4 7 2 4 3" xfId="47839" xr:uid="{2FABB8B0-1707-4EF8-A76B-EE774F10F730}"/>
    <cellStyle name="Calculation 2 4 7 2 5" xfId="42843" xr:uid="{FE62336D-BA4C-4574-B58B-930CA2C21537}"/>
    <cellStyle name="Calculation 2 4 7 2 5 2" xfId="53019" xr:uid="{0B50D8B6-582A-41FF-81D5-9F8ACF9760E5}"/>
    <cellStyle name="Calculation 2 4 7 2 6" xfId="46225" xr:uid="{73852F3D-8D84-404B-9168-8135C8D333C6}"/>
    <cellStyle name="Calculation 2 4 7 3" xfId="4439" xr:uid="{7116A592-DB2C-43C2-AD91-6BD8D213E0B6}"/>
    <cellStyle name="Calculation 2 4 7 3 2" xfId="34281" xr:uid="{FEDFBE38-C22B-4B88-9920-778791349295}"/>
    <cellStyle name="Calculation 2 4 7 3 2 2" xfId="56906" xr:uid="{81E2A777-B8E5-4B9E-86DA-632913F9AFFA}"/>
    <cellStyle name="Calculation 2 4 7 3 2 3" xfId="50124" xr:uid="{C8A8542A-BF19-4155-8CC7-5CA12D0B4DA0}"/>
    <cellStyle name="Calculation 2 4 7 3 3" xfId="48917" xr:uid="{A608EC87-1E0A-4EBE-BDDB-9BD20C845256}"/>
    <cellStyle name="Calculation 2 4 7 3 3 2" xfId="55700" xr:uid="{2287493F-458F-4B6F-86A0-92393FAFD0C9}"/>
    <cellStyle name="Calculation 2 4 7 3 4" xfId="48241" xr:uid="{F00A9094-8C43-44F8-9764-C8167A760242}"/>
    <cellStyle name="Calculation 2 4 7 3 4 2" xfId="55033" xr:uid="{0F6C0DAB-7E44-4187-BCF5-23975B9B674C}"/>
    <cellStyle name="Calculation 2 4 7 3 5" xfId="53333" xr:uid="{DFE54F26-8471-4365-983F-80220634BBAC}"/>
    <cellStyle name="Calculation 2 4 7 3 6" xfId="46627" xr:uid="{F173EBCE-FFE1-46EA-9FD3-F4DD8289B10D}"/>
    <cellStyle name="Calculation 2 4 7 4" xfId="22447" xr:uid="{DF015D32-764B-4606-A888-5516D4A250F1}"/>
    <cellStyle name="Calculation 2 4 7 4 2" xfId="56032" xr:uid="{765C83BF-6B2F-41C9-A346-89AEB7462082}"/>
    <cellStyle name="Calculation 2 4 7 4 3" xfId="49250" xr:uid="{60135A17-F778-4137-9F6C-24A470BDB8F2}"/>
    <cellStyle name="Calculation 2 4 7 5" xfId="44491" xr:uid="{F13ADB0B-AE9D-4A83-B548-F39B64A821E2}"/>
    <cellStyle name="Calculation 2 4 7 5 2" xfId="58407" xr:uid="{BA818FAA-B279-414F-9E50-34E00EEF38B9}"/>
    <cellStyle name="Calculation 2 4 7 5 3" xfId="51626" xr:uid="{56FB3C33-320A-4EA9-AB1C-1B3D2A61CA4A}"/>
    <cellStyle name="Calculation 2 4 7 6" xfId="45717" xr:uid="{4C23BD23-0ABA-4B31-B7ED-20FE2418B8D5}"/>
    <cellStyle name="Calculation 2 4 7 6 2" xfId="54195" xr:uid="{7475FD59-5B63-4920-A081-99296E2EF323}"/>
    <cellStyle name="Calculation 2 4 7 7" xfId="52756" xr:uid="{EDB92EE3-A863-4395-809B-3FABAC3C7F64}"/>
    <cellStyle name="Calculation 2 4 8" xfId="2813" xr:uid="{FE8A51AD-9A6C-4CAC-B6B0-D65269401D5E}"/>
    <cellStyle name="Calculation 2 4 8 2" xfId="6963" xr:uid="{C9AC8F6A-33AE-4063-B591-4AA1D584EF35}"/>
    <cellStyle name="Calculation 2 4 8 2 2" xfId="12092" xr:uid="{7B36927D-EAE4-47DD-B2CA-6E5DA04A471C}"/>
    <cellStyle name="Calculation 2 4 8 2 2 2" xfId="21081" xr:uid="{10DA3E07-58E6-473C-9BB1-59D67CD621E4}"/>
    <cellStyle name="Calculation 2 4 8 2 2 2 2" xfId="40920" xr:uid="{5F058AA2-9DFE-450C-B5DE-F3428A7626B8}"/>
    <cellStyle name="Calculation 2 4 8 2 2 2 3" xfId="56553" xr:uid="{83A37BB3-9F85-471F-80EF-BA663DB3BA55}"/>
    <cellStyle name="Calculation 2 4 8 2 2 3" xfId="35822" xr:uid="{B2A5EE97-D5F6-4867-B89C-3AFD5AF24C52}"/>
    <cellStyle name="Calculation 2 4 8 2 2 4" xfId="49771" xr:uid="{3EF27CC5-444C-40DD-B923-B7EF452438CF}"/>
    <cellStyle name="Calculation 2 4 8 2 3" xfId="12912" xr:uid="{8B5FF970-4398-4636-92BF-94CD13CF1A02}"/>
    <cellStyle name="Calculation 2 4 8 2 3 2" xfId="21901" xr:uid="{F6C1CCAF-51A0-4663-839D-EFD0B37885ED}"/>
    <cellStyle name="Calculation 2 4 8 2 3 2 2" xfId="40335" xr:uid="{74F67941-2C3C-47C3-8BE7-257246F71499}"/>
    <cellStyle name="Calculation 2 4 8 2 3 2 3" xfId="58344" xr:uid="{E237B32F-1465-4849-821D-C1B06D43F546}"/>
    <cellStyle name="Calculation 2 4 8 2 3 3" xfId="37009" xr:uid="{41272707-4BAC-4FB5-BBCB-8FD1BFD5E617}"/>
    <cellStyle name="Calculation 2 4 8 2 3 4" xfId="51562" xr:uid="{1B9C9C1B-7583-4F69-954A-9B666232C482}"/>
    <cellStyle name="Calculation 2 4 8 2 4" xfId="15952" xr:uid="{9E29949D-A1B4-491E-89DA-40708D663142}"/>
    <cellStyle name="Calculation 2 4 8 2 4 2" xfId="31903" xr:uid="{8A2867C1-B68F-4533-BB81-329EDB9AB709}"/>
    <cellStyle name="Calculation 2 4 8 2 4 2 2" xfId="54689" xr:uid="{16007F87-BA47-442C-94B9-C0A6A5A5646D}"/>
    <cellStyle name="Calculation 2 4 8 2 4 3" xfId="47888" xr:uid="{B290A3A9-E642-49D3-B372-920AACF3544A}"/>
    <cellStyle name="Calculation 2 4 8 2 5" xfId="27208" xr:uid="{E20F50A9-07F6-4B80-B03B-D9F576B128B1}"/>
    <cellStyle name="Calculation 2 4 8 2 5 2" xfId="53045" xr:uid="{1537126D-B0D3-4C6D-B9AB-3E5C1D6F56F7}"/>
    <cellStyle name="Calculation 2 4 8 2 6" xfId="46274" xr:uid="{F125A830-EB8A-4493-B927-DD902E0EA982}"/>
    <cellStyle name="Calculation 2 4 8 3" xfId="9526" xr:uid="{04AA45AE-611A-4901-89B0-4606CB78819A}"/>
    <cellStyle name="Calculation 2 4 8 3 2" xfId="18515" xr:uid="{449BFB1B-2E90-4B1C-B980-B1DBB0A8B3D0}"/>
    <cellStyle name="Calculation 2 4 8 3 2 2" xfId="28949" xr:uid="{8989BD84-A27F-41D9-958C-C7E041D2C322}"/>
    <cellStyle name="Calculation 2 4 8 3 2 2 2" xfId="56952" xr:uid="{2816DEA7-7DA4-400B-9516-4DEAE84C0ABB}"/>
    <cellStyle name="Calculation 2 4 8 3 2 3" xfId="50170" xr:uid="{FD8852F4-AEBF-4E14-BC2F-6825A4C8F8E1}"/>
    <cellStyle name="Calculation 2 4 8 3 3" xfId="25043" xr:uid="{9A8B1ED7-B2DD-4564-BB1C-F0394394194A}"/>
    <cellStyle name="Calculation 2 4 8 3 3 2" xfId="58505" xr:uid="{A9609D8C-94C3-4401-A991-99CD97EC193B}"/>
    <cellStyle name="Calculation 2 4 8 3 3 3" xfId="51724" xr:uid="{F73A85F4-4DBF-4497-867B-6FB87DEC0E5E}"/>
    <cellStyle name="Calculation 2 4 8 3 4" xfId="48287" xr:uid="{D880B17D-F5A7-4F4A-8506-76891A11DD07}"/>
    <cellStyle name="Calculation 2 4 8 3 4 2" xfId="55079" xr:uid="{11A426F3-04F5-4065-A3A7-D118A168123F}"/>
    <cellStyle name="Calculation 2 4 8 3 5" xfId="53379" xr:uid="{63F6484D-4620-42B7-BA2E-135B79A63975}"/>
    <cellStyle name="Calculation 2 4 8 3 6" xfId="46673" xr:uid="{837FA619-03E7-4E4F-AB43-FE819A943AAA}"/>
    <cellStyle name="Calculation 2 4 8 4" xfId="42966" xr:uid="{E44F8FED-ADB5-4813-AE2B-011577830C60}"/>
    <cellStyle name="Calculation 2 4 8 4 2" xfId="56081" xr:uid="{3481EE06-4E0C-42CD-B2C1-CC512D1EAC1D}"/>
    <cellStyle name="Calculation 2 4 8 4 3" xfId="49299" xr:uid="{9A3EA120-0DC6-4B57-9786-6F56FE87FB4F}"/>
    <cellStyle name="Calculation 2 4 8 5" xfId="44490" xr:uid="{87431615-0C88-4B33-B832-D06CB1F1B58C}"/>
    <cellStyle name="Calculation 2 4 8 5 2" xfId="58370" xr:uid="{230E6144-76BD-4906-8EF6-510E77066D5D}"/>
    <cellStyle name="Calculation 2 4 8 5 3" xfId="51588" xr:uid="{32BBD6C5-1B18-4E62-BD62-6A32C74725F0}"/>
    <cellStyle name="Calculation 2 4 8 6" xfId="45766" xr:uid="{01097E19-1F78-4C18-998D-ABCB88E92560}"/>
    <cellStyle name="Calculation 2 4 8 6 2" xfId="54241" xr:uid="{E7984809-6B08-4184-B2E2-C21DD1E8A285}"/>
    <cellStyle name="Calculation 2 4 8 7" xfId="52782" xr:uid="{0E966A58-6160-44B4-8C96-B79DAFBAEFB7}"/>
    <cellStyle name="Calculation 2 4 9" xfId="4746" xr:uid="{80D639A1-BDA5-48FF-992A-6A63E09F2E09}"/>
    <cellStyle name="Calculation 2 4 9 2" xfId="7332" xr:uid="{1D23743E-A8AB-4DA0-9CE0-132DE11E73BE}"/>
    <cellStyle name="Calculation 2 4 9 2 2" xfId="16321" xr:uid="{A867AF1C-818D-4EE9-9D8A-886F5069EF51}"/>
    <cellStyle name="Calculation 2 4 9 2 2 2" xfId="31879" xr:uid="{D105F0B3-A9C7-4E2B-AE09-11B887EB2F84}"/>
    <cellStyle name="Calculation 2 4 9 2 2 2 2" xfId="56593" xr:uid="{37F1BF4A-57DE-44C2-8863-1C265FBA3F3C}"/>
    <cellStyle name="Calculation 2 4 9 2 2 3" xfId="49811" xr:uid="{B8E7EAC2-C660-4825-85AD-F12CE511289D}"/>
    <cellStyle name="Calculation 2 4 9 2 3" xfId="22335" xr:uid="{305E79C6-1A84-4E0E-AA1A-6FA999BE34BA}"/>
    <cellStyle name="Calculation 2 4 9 2 3 2" xfId="59019" xr:uid="{725D679F-B1A3-4FAD-BC1D-B1DD3EDD54E5}"/>
    <cellStyle name="Calculation 2 4 9 2 3 3" xfId="52238" xr:uid="{DA19B951-F7A6-423F-97DD-C8A0CD0E184F}"/>
    <cellStyle name="Calculation 2 4 9 2 4" xfId="47928" xr:uid="{1BCB9BB7-8AB6-45FC-9059-BE4CB437D3E2}"/>
    <cellStyle name="Calculation 2 4 9 2 4 2" xfId="54726" xr:uid="{61470AC1-0C1A-4D72-AFDC-2AD5E42F3ADA}"/>
    <cellStyle name="Calculation 2 4 9 2 5" xfId="53066" xr:uid="{4739CBAA-2C2A-480A-9957-9EE2D2410530}"/>
    <cellStyle name="Calculation 2 4 9 2 6" xfId="46314" xr:uid="{AB5D502A-5BEA-4C0C-B1BB-1A2D531D39C1}"/>
    <cellStyle name="Calculation 2 4 9 3" xfId="9969" xr:uid="{702930CC-3220-4FEA-988F-FAC9063B742D}"/>
    <cellStyle name="Calculation 2 4 9 3 2" xfId="18958" xr:uid="{A56142C9-E5BA-4BEE-80EB-1C86E63C3D0F}"/>
    <cellStyle name="Calculation 2 4 9 3 2 2" xfId="32032" xr:uid="{02580E96-DEC1-47D4-9772-32444045DE6E}"/>
    <cellStyle name="Calculation 2 4 9 3 2 2 2" xfId="56989" xr:uid="{51625E9F-D554-4549-96DF-6D18825897A1}"/>
    <cellStyle name="Calculation 2 4 9 3 2 3" xfId="50207" xr:uid="{CBE0AEA9-AEB0-473F-B8C1-510CFD8C8B62}"/>
    <cellStyle name="Calculation 2 4 9 3 3" xfId="34546" xr:uid="{5EBDE736-0A83-4B14-86F1-8B108B95CC66}"/>
    <cellStyle name="Calculation 2 4 9 3 3 2" xfId="55690" xr:uid="{DD73E4D4-5CC4-480E-8233-CE04867E634A}"/>
    <cellStyle name="Calculation 2 4 9 3 3 3" xfId="48909" xr:uid="{43F7DC11-94D9-4108-9A15-FFDE7384BEB6}"/>
    <cellStyle name="Calculation 2 4 9 3 4" xfId="48324" xr:uid="{CDD7DAD5-5ADB-4B24-B93F-A173A389A716}"/>
    <cellStyle name="Calculation 2 4 9 3 4 2" xfId="55116" xr:uid="{E1F5E5AA-8FEB-48E1-A35C-1510BE26801B}"/>
    <cellStyle name="Calculation 2 4 9 3 5" xfId="53416" xr:uid="{38824414-A951-4318-8E7D-BF39EB3AFECA}"/>
    <cellStyle name="Calculation 2 4 9 3 6" xfId="46710" xr:uid="{1653F438-8651-4863-8FFD-5177B3492C3E}"/>
    <cellStyle name="Calculation 2 4 9 4" xfId="13735" xr:uid="{74CECC6E-B672-40AE-BF82-14EBD18568CF}"/>
    <cellStyle name="Calculation 2 4 9 4 2" xfId="23942" xr:uid="{68DD52B0-FB0B-422E-92A7-054264D12B22}"/>
    <cellStyle name="Calculation 2 4 9 4 2 2" xfId="56121" xr:uid="{4643D165-9E9F-4ADF-8BB5-47FA752C896D}"/>
    <cellStyle name="Calculation 2 4 9 4 3" xfId="49339" xr:uid="{7A6E22BE-E0DD-43BC-9F5F-1BA58086C3D1}"/>
    <cellStyle name="Calculation 2 4 9 5" xfId="23198" xr:uid="{C5C4F8E4-A5C7-4FB7-9B43-C246B3853BCF}"/>
    <cellStyle name="Calculation 2 4 9 5 2" xfId="58369" xr:uid="{7491350D-A72F-4AAD-A5BA-F304CC8E7FF3}"/>
    <cellStyle name="Calculation 2 4 9 5 3" xfId="51587" xr:uid="{1A0D97B8-979F-46B6-BB63-51D425DA11A1}"/>
    <cellStyle name="Calculation 2 4 9 6" xfId="44543" xr:uid="{3F002B44-87C1-4AE9-91F9-0980599B0CBF}"/>
    <cellStyle name="Calculation 2 4 9 6 2" xfId="54278" xr:uid="{26C6EB59-DAA6-42B3-8155-57FBC646A5CD}"/>
    <cellStyle name="Calculation 2 4 9 6 3" xfId="47465" xr:uid="{709E967C-B69C-4BDA-AB09-D8A9333143FD}"/>
    <cellStyle name="Calculation 2 4 9 7" xfId="45806" xr:uid="{41AB90A2-9DA9-4103-8E8B-87F091556727}"/>
    <cellStyle name="Calculation 2 5" xfId="220" xr:uid="{78AF89C2-F67D-4628-830C-7FDFD40086D9}"/>
    <cellStyle name="Calculation 2 5 10" xfId="9106" xr:uid="{5D9DFFE5-4AEC-49A8-829C-123B449CD18F}"/>
    <cellStyle name="Calculation 2 5 10 2" xfId="18095" xr:uid="{318EBDEB-7DD7-48EF-9EFA-747EF85024C8}"/>
    <cellStyle name="Calculation 2 5 10 2 2" xfId="35040" xr:uid="{A13AD9D1-9706-4F5C-9779-024B055AD1CD}"/>
    <cellStyle name="Calculation 2 5 10 3" xfId="37441" xr:uid="{357AC0BD-D82C-4BA7-8BAA-98E5E14A81D8}"/>
    <cellStyle name="Calculation 2 5 11" xfId="9703" xr:uid="{56E6F814-922B-4588-B0EB-B68F2DE0A07B}"/>
    <cellStyle name="Calculation 2 5 11 2" xfId="18692" xr:uid="{9DD44489-AE9B-4F98-B3E4-1EA98E629E5A}"/>
    <cellStyle name="Calculation 2 5 11 2 2" xfId="31572" xr:uid="{FF04E6F9-37EC-4AE5-9AEB-4049CB228C35}"/>
    <cellStyle name="Calculation 2 5 11 3" xfId="31082" xr:uid="{97743293-E3A7-4204-9F39-C1709A79724E}"/>
    <cellStyle name="Calculation 2 5 12" xfId="2226" xr:uid="{C3DFF376-1F81-4EB0-9871-F312A7423354}"/>
    <cellStyle name="Calculation 2 5 12 2" xfId="42556" xr:uid="{D3C69B4A-E812-4242-A023-CB9632E34FE0}"/>
    <cellStyle name="Calculation 2 5 13" xfId="13135" xr:uid="{B0ED52F4-55A6-4926-96D1-6690611B2858}"/>
    <cellStyle name="Calculation 2 5 13 2" xfId="32003" xr:uid="{F07402C0-C8DF-40FD-B69F-AD17A9021BA9}"/>
    <cellStyle name="Calculation 2 5 14" xfId="28509" xr:uid="{54025BE8-88D9-44F9-A2B0-62BC87FF89B8}"/>
    <cellStyle name="Calculation 2 5 15" xfId="44291" xr:uid="{E22A82D3-2990-420A-B8BF-8CB0DFDA2A0A}"/>
    <cellStyle name="Calculation 2 5 16" xfId="45530" xr:uid="{33835CDF-1EF9-4BF9-82A2-DDBBED7FDB12}"/>
    <cellStyle name="Calculation 2 5 2" xfId="569" xr:uid="{0434415B-79F3-41B0-AD9A-8EE9EAB68E59}"/>
    <cellStyle name="Calculation 2 5 2 2" xfId="4960" xr:uid="{6299AF94-0801-4475-B1D6-05745F5F5365}"/>
    <cellStyle name="Calculation 2 5 2 2 2" xfId="7546" xr:uid="{B788B886-217E-4642-B519-246B91A58BF7}"/>
    <cellStyle name="Calculation 2 5 2 2 2 2" xfId="16535" xr:uid="{5041C22B-3055-460C-85F1-07A57C18ABE3}"/>
    <cellStyle name="Calculation 2 5 2 2 2 2 2" xfId="31367" xr:uid="{6782E439-882F-4FE0-AE96-5A86AF221BE3}"/>
    <cellStyle name="Calculation 2 5 2 2 2 3" xfId="36111" xr:uid="{40C08207-7C26-4061-BB09-41DC0458DE43}"/>
    <cellStyle name="Calculation 2 5 2 2 2 4" xfId="56317" xr:uid="{C823AB97-095E-4047-B2BA-89DF23E00DB9}"/>
    <cellStyle name="Calculation 2 5 2 2 3" xfId="10183" xr:uid="{DEDEAEA6-643C-4628-AAE8-D2434EBDD839}"/>
    <cellStyle name="Calculation 2 5 2 2 3 2" xfId="19172" xr:uid="{DBF1FC6D-D55B-4A4D-A1F1-C5FC187BA38E}"/>
    <cellStyle name="Calculation 2 5 2 2 3 2 2" xfId="29292" xr:uid="{0BD12F4C-4041-41F7-95DB-6C9C7EFD3218}"/>
    <cellStyle name="Calculation 2 5 2 2 3 3" xfId="24126" xr:uid="{AA4B39E9-8285-45AA-8FE5-DABE78436280}"/>
    <cellStyle name="Calculation 2 5 2 2 4" xfId="13949" xr:uid="{6F700CE3-1DA1-44C7-9B12-B574866A1CBB}"/>
    <cellStyle name="Calculation 2 5 2 2 4 2" xfId="25907" xr:uid="{706E61C7-3079-402D-9FF9-476BFD72AEBB}"/>
    <cellStyle name="Calculation 2 5 2 2 5" xfId="23872" xr:uid="{8D3C9472-BDD0-453B-9BD6-964130D86C0D}"/>
    <cellStyle name="Calculation 2 5 2 2 6" xfId="49535" xr:uid="{41DA8333-BB7C-40A0-A112-F320913FE56E}"/>
    <cellStyle name="Calculation 2 5 2 3" xfId="3006" xr:uid="{6A15CCF2-BF88-4EA0-8CE6-6DEF5C4700A9}"/>
    <cellStyle name="Calculation 2 5 2 3 2" xfId="26119" xr:uid="{4BD1F11A-D848-4E3A-8827-63BC1BD22491}"/>
    <cellStyle name="Calculation 2 5 2 3 2 2" xfId="57641" xr:uid="{26E11ABC-33A0-479F-BEF4-DDCDBC4429B5}"/>
    <cellStyle name="Calculation 2 5 2 3 3" xfId="50859" xr:uid="{78914E24-CBAD-4055-B849-B317553181BD}"/>
    <cellStyle name="Calculation 2 5 2 4" xfId="22555" xr:uid="{6742517E-3A93-4A3E-9C6D-6A4B58BDE12C}"/>
    <cellStyle name="Calculation 2 5 2 4 2" xfId="54462" xr:uid="{2F5604D7-C8BE-41F4-A247-9BC3B667F11E}"/>
    <cellStyle name="Calculation 2 5 2 4 3" xfId="47652" xr:uid="{D02661E3-F4D4-4F12-9D75-9D50550229AE}"/>
    <cellStyle name="Calculation 2 5 2 5" xfId="52913" xr:uid="{EA97341B-3731-460F-9DEC-B5628F515F75}"/>
    <cellStyle name="Calculation 2 5 2 6" xfId="46044" xr:uid="{38294DA0-7DC1-4EB8-AFCD-3188AB4DED56}"/>
    <cellStyle name="Calculation 2 5 3" xfId="914" xr:uid="{A399C7A2-899D-4E5D-9926-EB0615564974}"/>
    <cellStyle name="Calculation 2 5 3 2" xfId="5281" xr:uid="{EDC5862E-1154-4C5E-A814-19060FFE7B0E}"/>
    <cellStyle name="Calculation 2 5 3 2 2" xfId="7867" xr:uid="{BAB9EDFF-F226-4FDF-BA56-3E648EC0D80A}"/>
    <cellStyle name="Calculation 2 5 3 2 2 2" xfId="16856" xr:uid="{18F09344-B6F6-41A4-AE6C-EEB636776355}"/>
    <cellStyle name="Calculation 2 5 3 2 2 2 2" xfId="23720" xr:uid="{E42C91AF-FFB7-489E-BDC6-68D85696D9BA}"/>
    <cellStyle name="Calculation 2 5 3 2 2 3" xfId="30216" xr:uid="{F683DB07-A1B3-4E91-8E92-BF06248B7ACE}"/>
    <cellStyle name="Calculation 2 5 3 2 2 4" xfId="56725" xr:uid="{76F270CF-8BD9-4221-B8D4-F990EA264C74}"/>
    <cellStyle name="Calculation 2 5 3 2 3" xfId="10504" xr:uid="{1DF8C36A-0A3A-4F2A-AF12-EA51E8F072DC}"/>
    <cellStyle name="Calculation 2 5 3 2 3 2" xfId="19493" xr:uid="{CF61A7E0-48E7-4CA1-AA5D-C6B6B9E3A5D5}"/>
    <cellStyle name="Calculation 2 5 3 2 3 2 2" xfId="40473" xr:uid="{FBC39BC1-CB68-4BC9-A370-C5F994E9F47E}"/>
    <cellStyle name="Calculation 2 5 3 2 3 3" xfId="26510" xr:uid="{01A65933-4B7F-443E-8CBB-9D042234A86C}"/>
    <cellStyle name="Calculation 2 5 3 2 4" xfId="14270" xr:uid="{74F79EC5-AD1B-4450-961C-7BE74BD3C061}"/>
    <cellStyle name="Calculation 2 5 3 2 4 2" xfId="30992" xr:uid="{D66C45D2-7090-4E7E-BF6E-46B0440D78C0}"/>
    <cellStyle name="Calculation 2 5 3 2 5" xfId="38543" xr:uid="{6C895799-0252-42DA-9EA4-2E3A7BCACB3C}"/>
    <cellStyle name="Calculation 2 5 3 2 6" xfId="49943" xr:uid="{59FD869F-AE9E-4CBF-B3A7-4086E06D4B23}"/>
    <cellStyle name="Calculation 2 5 3 3" xfId="3351" xr:uid="{518F95AB-233F-487A-8D22-23883B06F4B5}"/>
    <cellStyle name="Calculation 2 5 3 3 2" xfId="33244" xr:uid="{B22E75AA-0673-4682-90B1-3B7B2B5397DF}"/>
    <cellStyle name="Calculation 2 5 3 3 2 2" xfId="58606" xr:uid="{9FB76D5C-1D48-421D-8310-557B24DDE9FC}"/>
    <cellStyle name="Calculation 2 5 3 3 3" xfId="51825" xr:uid="{3A6055B0-8D88-48AB-B8EA-231EFCDD417A}"/>
    <cellStyle name="Calculation 2 5 3 4" xfId="41101" xr:uid="{7562C4B3-4CF3-44F1-AB62-8149E3757023}"/>
    <cellStyle name="Calculation 2 5 3 4 2" xfId="54852" xr:uid="{CEC3A93E-6C7F-4ED8-A438-0E52BB2797B9}"/>
    <cellStyle name="Calculation 2 5 3 4 3" xfId="48060" xr:uid="{0F9A3612-06C2-4C3C-9CB8-9F90D76EBE8A}"/>
    <cellStyle name="Calculation 2 5 3 5" xfId="53152" xr:uid="{17AF4F8C-49FF-4FA5-9CF1-84742B4C7CC1}"/>
    <cellStyle name="Calculation 2 5 3 6" xfId="46446" xr:uid="{DB299C01-A639-4BE9-AA68-B2B1D0D4D12F}"/>
    <cellStyle name="Calculation 2 5 4" xfId="1258" xr:uid="{544C493E-7AED-485A-9FF3-ABE36B3A5AB3}"/>
    <cellStyle name="Calculation 2 5 4 2" xfId="5603" xr:uid="{ACA6144C-65B9-49F7-B7E7-D72F71C40275}"/>
    <cellStyle name="Calculation 2 5 4 2 2" xfId="8189" xr:uid="{D336686F-5AB8-4A8F-8197-0061929C0C36}"/>
    <cellStyle name="Calculation 2 5 4 2 2 2" xfId="17178" xr:uid="{498FF4CA-F038-4F64-A204-85F9D639435C}"/>
    <cellStyle name="Calculation 2 5 4 2 2 2 2" xfId="32300" xr:uid="{DF083739-BE2F-4A32-A1DB-4B68BEF94C3A}"/>
    <cellStyle name="Calculation 2 5 4 2 2 3" xfId="35372" xr:uid="{B2F163AA-57F1-4F1A-9E1A-F7D8EA094486}"/>
    <cellStyle name="Calculation 2 5 4 2 3" xfId="10826" xr:uid="{9BCD81DC-8F06-4F8E-86B7-863AE7F7BF7F}"/>
    <cellStyle name="Calculation 2 5 4 2 3 2" xfId="19815" xr:uid="{8F1CD47C-4F27-4140-9F08-380A582512D6}"/>
    <cellStyle name="Calculation 2 5 4 2 3 2 2" xfId="37690" xr:uid="{C33037C9-DE41-4A0A-BCE2-37A4FBFB9321}"/>
    <cellStyle name="Calculation 2 5 4 2 3 3" xfId="36016" xr:uid="{021C1414-C2C6-4F6F-9CCC-D4125C7A7459}"/>
    <cellStyle name="Calculation 2 5 4 2 4" xfId="14592" xr:uid="{91F0BF31-6B94-4F00-A4C2-EE9E78718B74}"/>
    <cellStyle name="Calculation 2 5 4 2 4 2" xfId="30093" xr:uid="{C8E851A2-1B19-4307-9953-830398318079}"/>
    <cellStyle name="Calculation 2 5 4 2 5" xfId="29614" xr:uid="{84EAF72A-BE49-4242-A1E5-6BC159AB04EE}"/>
    <cellStyle name="Calculation 2 5 4 2 6" xfId="55845" xr:uid="{A6300505-92AD-42D3-9508-B4A506360236}"/>
    <cellStyle name="Calculation 2 5 4 3" xfId="3695" xr:uid="{90F0EB50-9297-486A-8043-B836B952C37A}"/>
    <cellStyle name="Calculation 2 5 4 3 2" xfId="33577" xr:uid="{5C079C61-0822-4DB9-996B-20B0BACE4098}"/>
    <cellStyle name="Calculation 2 5 4 4" xfId="26798" xr:uid="{C90114A3-7455-4EF8-9DED-10BF53C9654D}"/>
    <cellStyle name="Calculation 2 5 4 5" xfId="49063" xr:uid="{B72C8D16-0DA3-4FC2-AD4D-1948597A6AC5}"/>
    <cellStyle name="Calculation 2 5 5" xfId="1832" xr:uid="{D662E3C7-47E2-4A8A-8992-2FFA1ECA22F1}"/>
    <cellStyle name="Calculation 2 5 5 2" xfId="6149" xr:uid="{BE8FD16D-512C-4222-9946-B32CFA18FE32}"/>
    <cellStyle name="Calculation 2 5 5 2 2" xfId="8735" xr:uid="{208C39AD-4ED4-465C-93E9-50C4775E24B5}"/>
    <cellStyle name="Calculation 2 5 5 2 2 2" xfId="17724" xr:uid="{01FB20F2-E32F-4976-BBFB-89A35C22FC28}"/>
    <cellStyle name="Calculation 2 5 5 2 2 2 2" xfId="29158" xr:uid="{6629D68A-8DB1-4EF7-9223-9CFA8F09FEAD}"/>
    <cellStyle name="Calculation 2 5 5 2 2 3" xfId="39324" xr:uid="{266D1561-1D1C-4701-9A7F-221E0460CE97}"/>
    <cellStyle name="Calculation 2 5 5 2 3" xfId="11372" xr:uid="{B43496EC-717E-45F9-A803-A995FF61618E}"/>
    <cellStyle name="Calculation 2 5 5 2 3 2" xfId="20361" xr:uid="{F7CC0551-5E06-49BF-8ACF-12B6B3BA48F4}"/>
    <cellStyle name="Calculation 2 5 5 2 3 2 2" xfId="36404" xr:uid="{10880326-29DD-4991-9683-D455BDC104F4}"/>
    <cellStyle name="Calculation 2 5 5 2 3 3" xfId="22345" xr:uid="{38143272-B1B7-4098-8030-80734B8F8EEE}"/>
    <cellStyle name="Calculation 2 5 5 2 4" xfId="15138" xr:uid="{B524AC25-FF51-46F3-9EBB-43DB6BAE3446}"/>
    <cellStyle name="Calculation 2 5 5 2 4 2" xfId="23584" xr:uid="{5D29B65E-D677-4FD6-84B3-17F38BCE6A5C}"/>
    <cellStyle name="Calculation 2 5 5 2 5" xfId="40169" xr:uid="{6FBFC1BA-E40C-4609-BA8F-9C393614D73E}"/>
    <cellStyle name="Calculation 2 5 5 2 6" xfId="58217" xr:uid="{22713F94-1590-484E-8F42-E16B3BC5AB19}"/>
    <cellStyle name="Calculation 2 5 5 3" xfId="4269" xr:uid="{755245D6-2488-4BCE-9EFA-E674029EE19E}"/>
    <cellStyle name="Calculation 2 5 5 3 2" xfId="41112" xr:uid="{C14EA06B-DE62-437B-B854-95C4C8DB02EB}"/>
    <cellStyle name="Calculation 2 5 5 4" xfId="30820" xr:uid="{3BB6E891-E523-464F-9757-AC8B5230A6CA}"/>
    <cellStyle name="Calculation 2 5 5 5" xfId="51435" xr:uid="{F3F88C58-4308-4A4E-8093-78172AFBB62F}"/>
    <cellStyle name="Calculation 2 5 6" xfId="1653" xr:uid="{31B88CA7-0A7E-4E48-9307-4A630432EA61}"/>
    <cellStyle name="Calculation 2 5 6 2" xfId="5983" xr:uid="{C8676CF3-109D-49C2-8763-E6854ABB1274}"/>
    <cellStyle name="Calculation 2 5 6 2 2" xfId="8569" xr:uid="{E7C2DB8F-A8C1-475F-AC58-0494A3FD3973}"/>
    <cellStyle name="Calculation 2 5 6 2 2 2" xfId="17558" xr:uid="{339C40A8-29A4-4A25-8B8E-46FE3E75C63F}"/>
    <cellStyle name="Calculation 2 5 6 2 2 2 2" xfId="27155" xr:uid="{47BE7618-686D-476C-8475-A680C1338BFC}"/>
    <cellStyle name="Calculation 2 5 6 2 2 3" xfId="25607" xr:uid="{8611E2C4-A3C4-44EA-A7FB-6D85AEA09892}"/>
    <cellStyle name="Calculation 2 5 6 2 3" xfId="11206" xr:uid="{59B09DE8-4F9D-4211-8841-D2D764F15C5E}"/>
    <cellStyle name="Calculation 2 5 6 2 3 2" xfId="20195" xr:uid="{18A0149B-44F3-4100-A861-698B824977F8}"/>
    <cellStyle name="Calculation 2 5 6 2 3 2 2" xfId="30275" xr:uid="{27AAB751-B9F4-4069-9D3E-ACA96FA1AD0E}"/>
    <cellStyle name="Calculation 2 5 6 2 3 3" xfId="36032" xr:uid="{2531DF76-05CF-4B1C-9BE3-1D6FDBD1683C}"/>
    <cellStyle name="Calculation 2 5 6 2 4" xfId="14972" xr:uid="{75878996-1F66-4A86-97EB-0BFF33C59E61}"/>
    <cellStyle name="Calculation 2 5 6 2 4 2" xfId="36919" xr:uid="{EA8AA207-0B5A-4A15-9D04-2A5313AA35AD}"/>
    <cellStyle name="Calculation 2 5 6 2 5" xfId="41357" xr:uid="{F5540CF2-B1CC-4346-978E-29ECBD95AA24}"/>
    <cellStyle name="Calculation 2 5 6 2 6" xfId="54014" xr:uid="{5F9E8E1A-8AFE-470B-864E-ABB435951BDB}"/>
    <cellStyle name="Calculation 2 5 6 3" xfId="4090" xr:uid="{E4E3B7A7-5811-443E-B24F-45A62D0A73AF}"/>
    <cellStyle name="Calculation 2 5 6 3 2" xfId="43879" xr:uid="{EB0DB259-A9B9-4E90-8567-4D3C0FBA87BB}"/>
    <cellStyle name="Calculation 2 5 6 4" xfId="33942" xr:uid="{44FC49F6-68E8-4A8D-800D-DA1BF79E8B7C}"/>
    <cellStyle name="Calculation 2 5 6 5" xfId="47346" xr:uid="{7F32EE3D-B5FE-4CD8-A30B-DB37263BB521}"/>
    <cellStyle name="Calculation 2 5 7" xfId="2688" xr:uid="{95070956-A646-490B-B5A7-DFDD5E1DE826}"/>
    <cellStyle name="Calculation 2 5 7 2" xfId="6878" xr:uid="{26F001DA-1155-49C7-A32E-4BD9364A6700}"/>
    <cellStyle name="Calculation 2 5 7 2 2" xfId="12020" xr:uid="{C8F72543-A577-4A95-837F-195BB1A3CE97}"/>
    <cellStyle name="Calculation 2 5 7 2 2 2" xfId="21009" xr:uid="{A3DDCCCF-3CE8-4AF8-BAED-F20B7307C016}"/>
    <cellStyle name="Calculation 2 5 7 2 2 2 2" xfId="26226" xr:uid="{18EBA5E4-2344-49D5-AC57-22B2C8D1B1B4}"/>
    <cellStyle name="Calculation 2 5 7 2 2 3" xfId="22902" xr:uid="{ABEFDED0-D029-4AA4-8925-1D638CC65AFD}"/>
    <cellStyle name="Calculation 2 5 7 2 3" xfId="12845" xr:uid="{7A41CC4C-09DF-4325-BB89-623DC9CC400C}"/>
    <cellStyle name="Calculation 2 5 7 2 3 2" xfId="21834" xr:uid="{F566174F-4DD7-457B-ADB7-05F0CDB114D3}"/>
    <cellStyle name="Calculation 2 5 7 2 3 2 2" xfId="23076" xr:uid="{47A59728-17B8-4A24-95FF-0A66AA50AEDD}"/>
    <cellStyle name="Calculation 2 5 7 2 3 3" xfId="28828" xr:uid="{7A209F89-0985-477C-B6BC-D9482FD5914A}"/>
    <cellStyle name="Calculation 2 5 7 2 4" xfId="15867" xr:uid="{B9F2A297-A089-41DA-8AEC-144452E2DE7E}"/>
    <cellStyle name="Calculation 2 5 7 2 4 2" xfId="32526" xr:uid="{D0ADDACB-F528-438A-A079-7066899A9D56}"/>
    <cellStyle name="Calculation 2 5 7 2 5" xfId="27687" xr:uid="{25670695-2F66-4A9D-B68C-C4EE3B9DB38B}"/>
    <cellStyle name="Calculation 2 5 7 3" xfId="9449" xr:uid="{9947E293-4305-4AFE-8936-5EDA785695AB}"/>
    <cellStyle name="Calculation 2 5 7 3 2" xfId="18438" xr:uid="{F59D53E5-9614-4525-A8E7-B0E5009FE656}"/>
    <cellStyle name="Calculation 2 5 7 3 2 2" xfId="26972" xr:uid="{A8BE5DD7-0C76-4E99-BBC8-59A025EDDF55}"/>
    <cellStyle name="Calculation 2 5 7 3 3" xfId="23404" xr:uid="{72286B7A-E096-4A19-A29C-5BE723AAB713}"/>
    <cellStyle name="Calculation 2 5 7 4" xfId="27133" xr:uid="{27552ED5-C38A-4428-B72E-DA923FED8D30}"/>
    <cellStyle name="Calculation 2 5 7 5" xfId="52650" xr:uid="{CED084CC-8640-4A82-B4D4-49907C0A503D}"/>
    <cellStyle name="Calculation 2 5 8" xfId="2551" xr:uid="{43D7D34D-6DC2-47EB-8139-6965D6394632}"/>
    <cellStyle name="Calculation 2 5 8 2" xfId="6792" xr:uid="{E2366AA5-CB79-4AAC-90C8-BD90A68F815F}"/>
    <cellStyle name="Calculation 2 5 8 2 2" xfId="15781" xr:uid="{BD52DE39-DB7C-4A70-8B86-60E356670A6D}"/>
    <cellStyle name="Calculation 2 5 8 2 2 2" xfId="32870" xr:uid="{559643D3-C2FB-4282-815C-5F1440DAC608}"/>
    <cellStyle name="Calculation 2 5 8 2 3" xfId="38072" xr:uid="{57354F6E-FBC2-402B-A639-7E0A18122052}"/>
    <cellStyle name="Calculation 2 5 8 3" xfId="9362" xr:uid="{13E17996-1597-4D80-87E4-6579D95046E2}"/>
    <cellStyle name="Calculation 2 5 8 3 2" xfId="18351" xr:uid="{188961E4-4ED5-447B-B9E5-F4AB2E43C74E}"/>
    <cellStyle name="Calculation 2 5 8 3 2 2" xfId="22209" xr:uid="{5D07F3D4-26F2-4C10-BC57-025DC14B9C4A}"/>
    <cellStyle name="Calculation 2 5 8 3 3" xfId="22973" xr:uid="{20E06D53-8930-4A3E-95AB-8BB376A56F0A}"/>
    <cellStyle name="Calculation 2 5 8 4" xfId="13405" xr:uid="{18E95D64-0EEE-49B8-B7AC-E515B182D690}"/>
    <cellStyle name="Calculation 2 5 8 4 2" xfId="27645" xr:uid="{B601153F-22CD-462D-AF62-993EF0738125}"/>
    <cellStyle name="Calculation 2 5 8 5" xfId="32624" xr:uid="{98FCBF51-1F9C-4341-A971-A759F5B95D40}"/>
    <cellStyle name="Calculation 2 5 9" xfId="6522" xr:uid="{226DE710-98B7-4652-B8C5-E8D9DE7C6E4E}"/>
    <cellStyle name="Calculation 2 5 9 2" xfId="11743" xr:uid="{D8617267-460D-4F4C-8057-36658A7ADC19}"/>
    <cellStyle name="Calculation 2 5 9 2 2" xfId="20732" xr:uid="{58798177-0855-42E0-AD9C-9AB7FEC65E22}"/>
    <cellStyle name="Calculation 2 5 9 2 2 2" xfId="30599" xr:uid="{2753825A-D14B-4953-95AB-96DB4773CA40}"/>
    <cellStyle name="Calculation 2 5 9 2 3" xfId="26391" xr:uid="{8E9053F3-3613-417A-AE74-DC92A794946A}"/>
    <cellStyle name="Calculation 2 5 9 3" xfId="15511" xr:uid="{D710EDA8-58F3-48B8-AC6E-3A60D9312531}"/>
    <cellStyle name="Calculation 2 5 9 3 2" xfId="24110" xr:uid="{E2C9C5BB-A745-4966-9273-77ACC280A83B}"/>
    <cellStyle name="Calculation 2 5 9 4" xfId="33902" xr:uid="{3788958C-D6EA-401C-8E53-157A46CBF036}"/>
    <cellStyle name="Calculation 2 6" xfId="360" xr:uid="{C8CFD9CB-C8BC-45D7-B13F-BCD1F48C0CD3}"/>
    <cellStyle name="Calculation 2 6 10" xfId="9231" xr:uid="{C4D6DB4E-355A-4104-9EB7-744C406413A4}"/>
    <cellStyle name="Calculation 2 6 10 2" xfId="18220" xr:uid="{DA3A95D9-7A70-4F28-9DA1-42669459DED1}"/>
    <cellStyle name="Calculation 2 6 10 2 2" xfId="23336" xr:uid="{6A6ED5B1-E42D-4E94-A4AF-8F61CAABE04C}"/>
    <cellStyle name="Calculation 2 6 10 3" xfId="36538" xr:uid="{65C2C939-E5F1-4385-B176-901DC1583C4E}"/>
    <cellStyle name="Calculation 2 6 11" xfId="12387" xr:uid="{0EF8DB3C-7E8D-4581-A4FF-895E0B4CFBF8}"/>
    <cellStyle name="Calculation 2 6 11 2" xfId="21376" xr:uid="{924B56DC-F900-4A39-84E7-B88791A612C9}"/>
    <cellStyle name="Calculation 2 6 11 2 2" xfId="35181" xr:uid="{559FEC44-DF48-470C-9DD5-1FBBAD4A8533}"/>
    <cellStyle name="Calculation 2 6 11 3" xfId="36595" xr:uid="{F979AA75-C63D-45D1-96E1-44D6CDD5ECEF}"/>
    <cellStyle name="Calculation 2 6 12" xfId="2366" xr:uid="{0BE265D4-3696-42CF-B31A-E5630EF3CF3F}"/>
    <cellStyle name="Calculation 2 6 12 2" xfId="39053" xr:uid="{23BF3C8A-F8FF-42D7-B272-EAAD9E2DB239}"/>
    <cellStyle name="Calculation 2 6 13" xfId="13275" xr:uid="{D8F80E05-F59E-402B-A5EE-0F6E54C17477}"/>
    <cellStyle name="Calculation 2 6 13 2" xfId="43584" xr:uid="{5BE3C5B2-5938-473F-8FC7-366C4F2EC09A}"/>
    <cellStyle name="Calculation 2 6 14" xfId="29400" xr:uid="{8A0D9CF5-FB9F-4752-98E7-B14246CA206C}"/>
    <cellStyle name="Calculation 2 6 15" xfId="44313" xr:uid="{2111A0CD-5CDC-44EE-A4B0-D7F7D1F5D3E2}"/>
    <cellStyle name="Calculation 2 6 16" xfId="45547" xr:uid="{2CB88CB0-D01B-472D-8C01-0D1C5F64994B}"/>
    <cellStyle name="Calculation 2 6 2" xfId="709" xr:uid="{04A0237B-783A-4330-A07A-088393EA70D6}"/>
    <cellStyle name="Calculation 2 6 2 2" xfId="5085" xr:uid="{C50780E0-6C58-470E-8E84-1D4A1D0332AA}"/>
    <cellStyle name="Calculation 2 6 2 2 2" xfId="7671" xr:uid="{B980D7F0-6AF5-4E86-B0C5-6C80C53505B5}"/>
    <cellStyle name="Calculation 2 6 2 2 2 2" xfId="16660" xr:uid="{257E4B41-8D17-4046-94D7-D4D63C85F9E0}"/>
    <cellStyle name="Calculation 2 6 2 2 2 2 2" xfId="39813" xr:uid="{7971A263-6857-4216-8D82-4F2091964B5A}"/>
    <cellStyle name="Calculation 2 6 2 2 2 3" xfId="22506" xr:uid="{1CB9FAB1-D906-413C-88F3-67A71483DDBF}"/>
    <cellStyle name="Calculation 2 6 2 2 2 4" xfId="56334" xr:uid="{BB48B80F-BCB6-4E95-8FC8-6E3C049E54D3}"/>
    <cellStyle name="Calculation 2 6 2 2 3" xfId="10308" xr:uid="{D0ACB9BD-BB2C-4C9E-9A8F-8D39C436B480}"/>
    <cellStyle name="Calculation 2 6 2 2 3 2" xfId="19297" xr:uid="{0A7E672F-E9F6-4D9F-A00E-A51203094D32}"/>
    <cellStyle name="Calculation 2 6 2 2 3 2 2" xfId="38354" xr:uid="{CF9DED51-7CBE-4137-B49A-9E2742A3A242}"/>
    <cellStyle name="Calculation 2 6 2 2 3 3" xfId="22479" xr:uid="{1D3A9760-F772-4B2A-9BC1-663DDB990151}"/>
    <cellStyle name="Calculation 2 6 2 2 4" xfId="14074" xr:uid="{C9199B1B-4160-4601-BACD-7110440BF0D2}"/>
    <cellStyle name="Calculation 2 6 2 2 4 2" xfId="35074" xr:uid="{A92ADC1C-28A2-4828-B790-A08260B0490D}"/>
    <cellStyle name="Calculation 2 6 2 2 5" xfId="32813" xr:uid="{E5492DBF-46BA-467B-9E62-1C35192D2989}"/>
    <cellStyle name="Calculation 2 6 2 2 6" xfId="49552" xr:uid="{D82EF7B6-7BBC-4A02-BE2E-2B057CEAD8E4}"/>
    <cellStyle name="Calculation 2 6 2 3" xfId="3146" xr:uid="{73F84B86-D3E9-4A97-97E4-DC344868922E}"/>
    <cellStyle name="Calculation 2 6 2 3 2" xfId="29285" xr:uid="{564995E1-37B4-4ABC-B28C-5CD3B2E0B944}"/>
    <cellStyle name="Calculation 2 6 2 3 2 2" xfId="58716" xr:uid="{84569AA5-2C7D-4388-98CD-309946B86ADA}"/>
    <cellStyle name="Calculation 2 6 2 3 3" xfId="51935" xr:uid="{C772CAF7-0FE5-4671-8F39-4239079D32C5}"/>
    <cellStyle name="Calculation 2 6 2 4" xfId="28561" xr:uid="{F72747C3-DE88-4AEB-8561-AFEDD432D29D}"/>
    <cellStyle name="Calculation 2 6 2 4 2" xfId="54479" xr:uid="{02CF086F-F011-4D02-AC86-A94AEFF3B9FD}"/>
    <cellStyle name="Calculation 2 6 2 4 3" xfId="47669" xr:uid="{E2027FAB-B256-47A4-9FDD-5D38FC3B9910}"/>
    <cellStyle name="Calculation 2 6 2 5" xfId="52924" xr:uid="{0C40539F-EE2A-4875-B2B5-2B5597975A02}"/>
    <cellStyle name="Calculation 2 6 2 6" xfId="46061" xr:uid="{62FA1349-FAA3-4838-BBB5-69DFDFADC850}"/>
    <cellStyle name="Calculation 2 6 3" xfId="1054" xr:uid="{41C3D5BF-4F4E-4972-9548-457127CA61A1}"/>
    <cellStyle name="Calculation 2 6 3 2" xfId="5406" xr:uid="{6E1A42CC-03CA-4AC5-9275-875FB80C9557}"/>
    <cellStyle name="Calculation 2 6 3 2 2" xfId="7992" xr:uid="{8E8A26D1-542E-471D-9501-36EDB31354CD}"/>
    <cellStyle name="Calculation 2 6 3 2 2 2" xfId="16981" xr:uid="{5046D05D-95DA-45DC-AD81-912024F0795B}"/>
    <cellStyle name="Calculation 2 6 3 2 2 2 2" xfId="25944" xr:uid="{C138949B-791B-4B57-9E08-3AC099569FC2}"/>
    <cellStyle name="Calculation 2 6 3 2 2 3" xfId="39323" xr:uid="{8CF6A45C-92EF-4F7B-888E-A8514DD14C94}"/>
    <cellStyle name="Calculation 2 6 3 2 2 4" xfId="56742" xr:uid="{67665BAE-D8EA-403A-919E-0F0D354244AA}"/>
    <cellStyle name="Calculation 2 6 3 2 3" xfId="10629" xr:uid="{A23DAED7-7995-4242-A1AC-562792B479CA}"/>
    <cellStyle name="Calculation 2 6 3 2 3 2" xfId="19618" xr:uid="{FAA96438-651B-427A-B205-FFC95C3A6EAE}"/>
    <cellStyle name="Calculation 2 6 3 2 3 2 2" xfId="36409" xr:uid="{163BC75D-705D-484D-B793-0E0CB53DC3B0}"/>
    <cellStyle name="Calculation 2 6 3 2 3 3" xfId="26966" xr:uid="{4CCF3327-858C-49BF-BF50-E832FD265524}"/>
    <cellStyle name="Calculation 2 6 3 2 4" xfId="14395" xr:uid="{08C8BB3A-C0A2-45D8-A962-7E72753ECC20}"/>
    <cellStyle name="Calculation 2 6 3 2 4 2" xfId="37940" xr:uid="{D6FC0276-FAEC-459A-AEB5-D425D758B83E}"/>
    <cellStyle name="Calculation 2 6 3 2 5" xfId="33959" xr:uid="{B69AF8ED-AF65-456D-BA84-EAA5CA30AB5E}"/>
    <cellStyle name="Calculation 2 6 3 2 6" xfId="49960" xr:uid="{94BA3197-E575-4BEC-8772-550B174FAF5E}"/>
    <cellStyle name="Calculation 2 6 3 3" xfId="3491" xr:uid="{40D9FD79-B3FE-4627-A6E4-96693FD90FA0}"/>
    <cellStyle name="Calculation 2 6 3 3 2" xfId="37660" xr:uid="{31940781-2946-4F3E-8220-9734BB0A925D}"/>
    <cellStyle name="Calculation 2 6 3 3 2 2" xfId="57677" xr:uid="{5AA2008F-0B7F-4542-82E5-A11AAB623251}"/>
    <cellStyle name="Calculation 2 6 3 3 3" xfId="50895" xr:uid="{F2179CA0-3A78-431F-BBF3-F743A43DD87C}"/>
    <cellStyle name="Calculation 2 6 3 4" xfId="37418" xr:uid="{F6242B91-39D1-4151-A44D-CF705168DC69}"/>
    <cellStyle name="Calculation 2 6 3 4 2" xfId="54869" xr:uid="{C42F7E62-6A02-4389-AFB2-1DACAF1605EC}"/>
    <cellStyle name="Calculation 2 6 3 4 3" xfId="48077" xr:uid="{8E0F80B5-1E1D-4656-A2FB-888A47F1B71D}"/>
    <cellStyle name="Calculation 2 6 3 5" xfId="53169" xr:uid="{01562330-5BF9-4656-A134-A39B67923654}"/>
    <cellStyle name="Calculation 2 6 3 6" xfId="46463" xr:uid="{E1904A4C-0AD7-4D82-B996-5F3BC0C72392}"/>
    <cellStyle name="Calculation 2 6 4" xfId="1398" xr:uid="{5B59DCC9-B11C-4715-BA68-F1EF8F073EC3}"/>
    <cellStyle name="Calculation 2 6 4 2" xfId="5743" xr:uid="{32593373-DA67-4306-958A-0C0E00F65370}"/>
    <cellStyle name="Calculation 2 6 4 2 2" xfId="8329" xr:uid="{8D1CC5B7-BBB0-4385-BB74-660014535AB9}"/>
    <cellStyle name="Calculation 2 6 4 2 2 2" xfId="17318" xr:uid="{D0D78CF8-6355-47EA-B63A-319BB3F09B39}"/>
    <cellStyle name="Calculation 2 6 4 2 2 2 2" xfId="43543" xr:uid="{3190E905-B6D1-4E7A-8D4B-56BA90349DF2}"/>
    <cellStyle name="Calculation 2 6 4 2 2 3" xfId="22784" xr:uid="{1234840D-9188-4E9A-A98A-67584FF58195}"/>
    <cellStyle name="Calculation 2 6 4 2 3" xfId="10966" xr:uid="{D67C8122-5680-4566-9F43-E4C4B1D5D55D}"/>
    <cellStyle name="Calculation 2 6 4 2 3 2" xfId="19955" xr:uid="{D573E873-AA83-4AE3-813D-F4E99F1636F9}"/>
    <cellStyle name="Calculation 2 6 4 2 3 2 2" xfId="26611" xr:uid="{74ABE16C-5CB4-4E56-9788-8C932A077B8D}"/>
    <cellStyle name="Calculation 2 6 4 2 3 3" xfId="38943" xr:uid="{82E62B52-09AB-41AD-B4BF-6192D96FC6A4}"/>
    <cellStyle name="Calculation 2 6 4 2 4" xfId="14732" xr:uid="{B96988E8-88C0-40BB-9F11-2F599C2519B1}"/>
    <cellStyle name="Calculation 2 6 4 2 4 2" xfId="25787" xr:uid="{007CC085-D387-4960-B392-57ADB8301CEC}"/>
    <cellStyle name="Calculation 2 6 4 2 5" xfId="24147" xr:uid="{E5D3B74A-8202-4956-8F62-698C9D0C3AB1}"/>
    <cellStyle name="Calculation 2 6 4 2 6" xfId="55862" xr:uid="{C3A65742-AD01-4AC4-9C9F-67600B58B1F1}"/>
    <cellStyle name="Calculation 2 6 4 3" xfId="3835" xr:uid="{759A4F06-C5E8-4D2D-89BC-E95DFA474241}"/>
    <cellStyle name="Calculation 2 6 4 3 2" xfId="28946" xr:uid="{5140880E-B82B-46FA-AB5A-265C6B950BC5}"/>
    <cellStyle name="Calculation 2 6 4 4" xfId="32379" xr:uid="{ACB7E119-2EA1-47ED-A91F-3F71628AF243}"/>
    <cellStyle name="Calculation 2 6 4 5" xfId="49080" xr:uid="{4464AE9B-E969-4830-8D1D-6EFC7FF39B4C}"/>
    <cellStyle name="Calculation 2 6 5" xfId="1820" xr:uid="{7D17D738-E102-4655-AA17-D8C293D08E89}"/>
    <cellStyle name="Calculation 2 6 5 2" xfId="6137" xr:uid="{42EBD0E3-9507-42C9-85FF-15E97D0FE77C}"/>
    <cellStyle name="Calculation 2 6 5 2 2" xfId="8723" xr:uid="{04151F66-F5F6-44D4-B8CC-7DBCFDF86B89}"/>
    <cellStyle name="Calculation 2 6 5 2 2 2" xfId="17712" xr:uid="{5ACCD41B-1A09-43EB-AAA7-9161095827EB}"/>
    <cellStyle name="Calculation 2 6 5 2 2 2 2" xfId="31468" xr:uid="{2F641B70-37CE-4865-ABE3-14DE7ED4CBCB}"/>
    <cellStyle name="Calculation 2 6 5 2 2 3" xfId="35055" xr:uid="{4FFFD604-FE50-4C4B-8656-158B2644062E}"/>
    <cellStyle name="Calculation 2 6 5 2 3" xfId="11360" xr:uid="{A9912061-BA18-4436-94F6-6477377D4F86}"/>
    <cellStyle name="Calculation 2 6 5 2 3 2" xfId="20349" xr:uid="{B667BB78-433E-4518-9723-E700F7F044DA}"/>
    <cellStyle name="Calculation 2 6 5 2 3 2 2" xfId="29194" xr:uid="{68FBA116-D8CC-472D-AFAE-4ECAE4E3C0B7}"/>
    <cellStyle name="Calculation 2 6 5 2 3 3" xfId="40079" xr:uid="{C650D335-FB2E-4CD9-BEB3-B045B5DCEE4C}"/>
    <cellStyle name="Calculation 2 6 5 2 4" xfId="15126" xr:uid="{4D28A206-8ED8-4EA5-9CB8-0DE2E635DB6B}"/>
    <cellStyle name="Calculation 2 6 5 2 4 2" xfId="33680" xr:uid="{E247A640-3F19-4DD7-9B55-128B5857EA79}"/>
    <cellStyle name="Calculation 2 6 5 2 5" xfId="35612" xr:uid="{8791ABBC-5AC7-4DAC-94F6-A86924DADA15}"/>
    <cellStyle name="Calculation 2 6 5 2 6" xfId="59130" xr:uid="{1DB60E70-8188-4CFF-8510-73E2539C31E6}"/>
    <cellStyle name="Calculation 2 6 5 3" xfId="4257" xr:uid="{1DDF4DD6-679D-40D7-A3F9-ADB12D319105}"/>
    <cellStyle name="Calculation 2 6 5 3 2" xfId="23716" xr:uid="{7128545D-CFFF-426F-B3B9-4F4B4914AFE5}"/>
    <cellStyle name="Calculation 2 6 5 4" xfId="36644" xr:uid="{6E854983-7B36-4A4C-B1BA-3189A2B47778}"/>
    <cellStyle name="Calculation 2 6 5 5" xfId="52349" xr:uid="{60F5B820-DDF2-46E5-9E26-EFB6324F6135}"/>
    <cellStyle name="Calculation 2 6 6" xfId="2017" xr:uid="{36B3A5AD-52C8-4803-93B5-21E9827F39B5}"/>
    <cellStyle name="Calculation 2 6 6 2" xfId="6325" xr:uid="{46D74F24-F19E-473C-A818-CCCF807CF251}"/>
    <cellStyle name="Calculation 2 6 6 2 2" xfId="8911" xr:uid="{E4F55223-0988-4C5D-8C50-3B3BA56FFE14}"/>
    <cellStyle name="Calculation 2 6 6 2 2 2" xfId="17900" xr:uid="{C187142E-B1CB-4700-82D7-E5EC52A3D719}"/>
    <cellStyle name="Calculation 2 6 6 2 2 2 2" xfId="23152" xr:uid="{DF97D6B6-E7A6-4D3B-A55A-F2761858964B}"/>
    <cellStyle name="Calculation 2 6 6 2 2 3" xfId="36513" xr:uid="{BB5F9882-879A-49E2-A7AE-7B071DD68EA0}"/>
    <cellStyle name="Calculation 2 6 6 2 3" xfId="11548" xr:uid="{11485117-72A5-448C-A3A2-EBA0F92AC8E8}"/>
    <cellStyle name="Calculation 2 6 6 2 3 2" xfId="20537" xr:uid="{6B462A68-FCB9-43F9-B1A1-45298E5E6986}"/>
    <cellStyle name="Calculation 2 6 6 2 3 2 2" xfId="41241" xr:uid="{01A70A5D-1009-43BE-869A-7C25B166B209}"/>
    <cellStyle name="Calculation 2 6 6 2 3 3" xfId="39933" xr:uid="{8201D2DE-C871-4915-B8F9-D54E218549AD}"/>
    <cellStyle name="Calculation 2 6 6 2 4" xfId="15314" xr:uid="{2E3C9B02-0826-4572-A8B8-C936D2484053}"/>
    <cellStyle name="Calculation 2 6 6 2 4 2" xfId="32741" xr:uid="{FB9C760F-2283-47FD-AFC7-5113FB966273}"/>
    <cellStyle name="Calculation 2 6 6 2 5" xfId="42810" xr:uid="{26FA0881-3658-4038-9B5B-2F199866FA24}"/>
    <cellStyle name="Calculation 2 6 6 2 6" xfId="54031" xr:uid="{5F254212-B2C7-40C3-B426-4963B3B5710C}"/>
    <cellStyle name="Calculation 2 6 6 3" xfId="4454" xr:uid="{434E8E42-1DCA-4202-8B36-E49BAE1B49B2}"/>
    <cellStyle name="Calculation 2 6 6 3 2" xfId="42612" xr:uid="{8429299B-7423-437D-BD47-8D7AA7D608E9}"/>
    <cellStyle name="Calculation 2 6 6 4" xfId="36842" xr:uid="{0CEFBCA7-977F-4188-B186-30CEABCB9504}"/>
    <cellStyle name="Calculation 2 6 6 5" xfId="47363" xr:uid="{2A4DE711-7EB6-4E94-8BC6-2305244EBEF0}"/>
    <cellStyle name="Calculation 2 6 7" xfId="2828" xr:uid="{EDE6792F-5790-4819-AC37-291C4F19762E}"/>
    <cellStyle name="Calculation 2 6 7 2" xfId="6978" xr:uid="{0C04292A-708E-4697-9208-CB5BF11BB3EE}"/>
    <cellStyle name="Calculation 2 6 7 2 2" xfId="12107" xr:uid="{7EFD45F3-6B27-48E4-A844-78FE2518ABFF}"/>
    <cellStyle name="Calculation 2 6 7 2 2 2" xfId="21096" xr:uid="{5A6AB3AD-13E3-47AF-A60D-E9B7608CE4E3}"/>
    <cellStyle name="Calculation 2 6 7 2 2 2 2" xfId="43301" xr:uid="{E2264EF9-AD8C-435C-B701-C0C2FAD8E00C}"/>
    <cellStyle name="Calculation 2 6 7 2 2 3" xfId="39216" xr:uid="{AF07AA1D-A083-4A83-A26F-4363AACDD1FA}"/>
    <cellStyle name="Calculation 2 6 7 2 3" xfId="12925" xr:uid="{4D4FCE81-EA7D-4362-8521-E3911C51583C}"/>
    <cellStyle name="Calculation 2 6 7 2 3 2" xfId="21914" xr:uid="{7B4FB88C-900C-446A-9568-ECEFAD3961B8}"/>
    <cellStyle name="Calculation 2 6 7 2 3 2 2" xfId="25116" xr:uid="{9D812B27-0DDF-47A3-82FE-5C463B315586}"/>
    <cellStyle name="Calculation 2 6 7 2 3 3" xfId="43236" xr:uid="{B69934FA-CECD-48CB-A86C-91A49C20CA71}"/>
    <cellStyle name="Calculation 2 6 7 2 4" xfId="15967" xr:uid="{64F381BD-BA49-4434-A244-F8EE006B23E2}"/>
    <cellStyle name="Calculation 2 6 7 2 4 2" xfId="42919" xr:uid="{904C65C8-E31C-47C7-82BB-8AF321DE9BE9}"/>
    <cellStyle name="Calculation 2 6 7 2 5" xfId="31595" xr:uid="{4205AA9F-27B9-42D3-8DB8-F99211A82516}"/>
    <cellStyle name="Calculation 2 6 7 3" xfId="9541" xr:uid="{B187FA53-3AB2-4862-98E2-A33CB5F4E4C9}"/>
    <cellStyle name="Calculation 2 6 7 3 2" xfId="18530" xr:uid="{24570660-5733-42A3-9D17-49C18FFE1EB4}"/>
    <cellStyle name="Calculation 2 6 7 3 2 2" xfId="23539" xr:uid="{FAE854DF-3D27-40E5-B1EB-6EDDB53BBE64}"/>
    <cellStyle name="Calculation 2 6 7 3 3" xfId="36706" xr:uid="{1A5A115B-9C90-41FC-B516-44F27FB0AD86}"/>
    <cellStyle name="Calculation 2 6 7 4" xfId="28996" xr:uid="{733B2FFA-8733-4813-81C9-1BFACA57F05C}"/>
    <cellStyle name="Calculation 2 6 7 5" xfId="52661" xr:uid="{99B54D70-4F2F-4207-BD98-45239DAB5E27}"/>
    <cellStyle name="Calculation 2 6 8" xfId="4761" xr:uid="{22DA58F3-E292-4925-96C2-AB4B127C38FB}"/>
    <cellStyle name="Calculation 2 6 8 2" xfId="7347" xr:uid="{24042E40-044E-4BBB-9907-A37C587D9A04}"/>
    <cellStyle name="Calculation 2 6 8 2 2" xfId="16336" xr:uid="{E1923ED4-E414-4CDE-8EE0-B7C946A3B559}"/>
    <cellStyle name="Calculation 2 6 8 2 2 2" xfId="34608" xr:uid="{BB10ABB3-1812-4B53-8CF9-C6192504C250}"/>
    <cellStyle name="Calculation 2 6 8 2 3" xfId="36735" xr:uid="{8A5FA66E-7423-4494-86B9-0C5499FCF712}"/>
    <cellStyle name="Calculation 2 6 8 3" xfId="9984" xr:uid="{099854B3-42E7-44F5-B974-2DAC85C332C2}"/>
    <cellStyle name="Calculation 2 6 8 3 2" xfId="18973" xr:uid="{0429A84D-999D-4493-B7B2-7EF52F919E94}"/>
    <cellStyle name="Calculation 2 6 8 3 2 2" xfId="39124" xr:uid="{7959F5AB-B28E-4DEA-970F-ABDFE8599D1C}"/>
    <cellStyle name="Calculation 2 6 8 3 3" xfId="22483" xr:uid="{F00BC307-83C6-4CAD-B9F7-7A9400901934}"/>
    <cellStyle name="Calculation 2 6 8 4" xfId="13750" xr:uid="{5958A637-2841-46BD-A116-CC3C5D06F1BE}"/>
    <cellStyle name="Calculation 2 6 8 4 2" xfId="38670" xr:uid="{3E3CD292-598E-42E3-8A5A-6024111C6134}"/>
    <cellStyle name="Calculation 2 6 8 5" xfId="26963" xr:uid="{FD82342B-5016-44D3-88AD-C1C98F10C916}"/>
    <cellStyle name="Calculation 2 6 9" xfId="6662" xr:uid="{17F5FF59-ABE6-4398-BF64-22D42CE4FBEF}"/>
    <cellStyle name="Calculation 2 6 9 2" xfId="11868" xr:uid="{E459E6BA-BC7E-494C-AB9B-1E011C09A914}"/>
    <cellStyle name="Calculation 2 6 9 2 2" xfId="20857" xr:uid="{4D7826E6-EA6D-48AB-AE0F-FCB1188388B4}"/>
    <cellStyle name="Calculation 2 6 9 2 2 2" xfId="28733" xr:uid="{E8475E54-C16D-4ED1-A8AA-6AB107A837A4}"/>
    <cellStyle name="Calculation 2 6 9 2 3" xfId="43835" xr:uid="{37F7F9F2-A255-4D05-881B-ED0A6114C0EB}"/>
    <cellStyle name="Calculation 2 6 9 3" xfId="15651" xr:uid="{26596402-C209-4D0C-8564-25EA71E512B1}"/>
    <cellStyle name="Calculation 2 6 9 3 2" xfId="31710" xr:uid="{F9AA3712-2464-4471-B4F6-1897ADCE1CBD}"/>
    <cellStyle name="Calculation 2 6 9 4" xfId="27324" xr:uid="{D0FE26CE-BFBD-4E10-AD57-9AA2C9B229E7}"/>
    <cellStyle name="Calculation 2 7" xfId="493" xr:uid="{D9523A89-337F-43B7-ABB3-4B7D0549550D}"/>
    <cellStyle name="Calculation 2 7 10" xfId="44278" xr:uid="{03FB3A5E-86EA-42A7-ACF2-1EA6B74B0399}"/>
    <cellStyle name="Calculation 2 7 11" xfId="45598" xr:uid="{DEBC2A4C-4DC4-45C6-AB29-23FD984B6039}"/>
    <cellStyle name="Calculation 2 7 2" xfId="842" xr:uid="{59DDB2BA-49DE-440D-8874-312C0F630812}"/>
    <cellStyle name="Calculation 2 7 2 2" xfId="5211" xr:uid="{AF59BDF8-6E2D-4BED-B80C-897271FC837A}"/>
    <cellStyle name="Calculation 2 7 2 2 2" xfId="7797" xr:uid="{12B94155-9D1B-48E7-BCAF-09D4975069DF}"/>
    <cellStyle name="Calculation 2 7 2 2 2 2" xfId="16786" xr:uid="{E03608E8-412B-41DD-AF3A-D58AD1C62C94}"/>
    <cellStyle name="Calculation 2 7 2 2 2 2 2" xfId="25445" xr:uid="{DE75B0F0-431A-4A12-88A3-24E5A3343C32}"/>
    <cellStyle name="Calculation 2 7 2 2 2 3" xfId="29794" xr:uid="{D059D5AA-D009-4E1D-BF91-20EDF290094B}"/>
    <cellStyle name="Calculation 2 7 2 2 2 4" xfId="56385" xr:uid="{AFC1681F-6A45-436B-8A08-9A68A751F4F8}"/>
    <cellStyle name="Calculation 2 7 2 2 3" xfId="10434" xr:uid="{E4CEE73C-B405-4691-977B-DD9369EFD862}"/>
    <cellStyle name="Calculation 2 7 2 2 3 2" xfId="19423" xr:uid="{3FBD5B2C-9B8A-4E54-A080-3ED0C0785822}"/>
    <cellStyle name="Calculation 2 7 2 2 3 2 2" xfId="22783" xr:uid="{D03BBD5A-5075-44DC-83BA-B94526F5D8BB}"/>
    <cellStyle name="Calculation 2 7 2 2 3 3" xfId="22642" xr:uid="{EF1C9393-E7D3-4BF4-96D0-A815EC5D5E5F}"/>
    <cellStyle name="Calculation 2 7 2 2 4" xfId="14200" xr:uid="{105D6007-B770-482F-BCC4-A625570ED925}"/>
    <cellStyle name="Calculation 2 7 2 2 4 2" xfId="29592" xr:uid="{72F8B647-092C-480E-A315-340F59357591}"/>
    <cellStyle name="Calculation 2 7 2 2 5" xfId="31342" xr:uid="{5E53900C-EF2B-4980-ADCB-4449C3C1C859}"/>
    <cellStyle name="Calculation 2 7 2 2 6" xfId="49603" xr:uid="{BDFC6E55-3D3E-45CB-AF25-CEF617E44809}"/>
    <cellStyle name="Calculation 2 7 2 3" xfId="3279" xr:uid="{E22383CE-4507-4F48-842C-0FFEBC10D97C}"/>
    <cellStyle name="Calculation 2 7 2 3 2" xfId="24756" xr:uid="{1CF6E7BA-6D80-4FDA-B900-934615E2D088}"/>
    <cellStyle name="Calculation 2 7 2 3 2 2" xfId="57877" xr:uid="{7507D848-CC16-4C5C-BE26-BAEDDCE1E5DA}"/>
    <cellStyle name="Calculation 2 7 2 3 3" xfId="51095" xr:uid="{FD6B9779-70EB-4B4D-AE20-83F4BE4F3CA5}"/>
    <cellStyle name="Calculation 2 7 2 4" xfId="35905" xr:uid="{685DEDF6-8D70-49D7-890D-CADC9EC5EB2E}"/>
    <cellStyle name="Calculation 2 7 2 4 2" xfId="54527" xr:uid="{FAE9CC0B-E31B-44A9-B873-7F53D12E04EB}"/>
    <cellStyle name="Calculation 2 7 2 4 3" xfId="47720" xr:uid="{FC664C95-3AEA-4244-96D5-FA3372369D64}"/>
    <cellStyle name="Calculation 2 7 2 5" xfId="52953" xr:uid="{7912E117-676B-45AA-ABD4-296CBA1E275B}"/>
    <cellStyle name="Calculation 2 7 2 6" xfId="46109" xr:uid="{4F8FB36E-10F4-41A8-9605-C0BED7294093}"/>
    <cellStyle name="Calculation 2 7 3" xfId="1187" xr:uid="{6B64D112-7025-4014-B7F5-E732EC10C010}"/>
    <cellStyle name="Calculation 2 7 3 2" xfId="5532" xr:uid="{EC6586F2-92C5-4FEE-BD80-3E0CCA8EE60D}"/>
    <cellStyle name="Calculation 2 7 3 2 2" xfId="8118" xr:uid="{DB3C3C81-FEFA-4B7A-AB6C-FB05867C0598}"/>
    <cellStyle name="Calculation 2 7 3 2 2 2" xfId="17107" xr:uid="{04C7BBD9-25AF-4FF7-92A0-53DAF99FA201}"/>
    <cellStyle name="Calculation 2 7 3 2 2 2 2" xfId="30161" xr:uid="{A64784B1-C54C-4901-A55B-6B4C6043D3F0}"/>
    <cellStyle name="Calculation 2 7 3 2 2 3" xfId="28982" xr:uid="{2EE9AF13-0E08-4D88-9783-8310BC6AB465}"/>
    <cellStyle name="Calculation 2 7 3 2 2 4" xfId="56790" xr:uid="{68DB939B-522E-4E48-9782-8741BA9BB04A}"/>
    <cellStyle name="Calculation 2 7 3 2 3" xfId="10755" xr:uid="{9ECD5EEA-51DD-4759-B2A5-51EDEF281BF9}"/>
    <cellStyle name="Calculation 2 7 3 2 3 2" xfId="19744" xr:uid="{C9A7ACBD-30E8-4772-887D-08FE63C0AB64}"/>
    <cellStyle name="Calculation 2 7 3 2 3 2 2" xfId="23609" xr:uid="{7EF53A55-EADB-41AF-BCBA-CC0BE843EDEB}"/>
    <cellStyle name="Calculation 2 7 3 2 3 3" xfId="27227" xr:uid="{F40C230B-C9B3-40D7-87C3-FBFBDCED98FA}"/>
    <cellStyle name="Calculation 2 7 3 2 4" xfId="14521" xr:uid="{09DDB6EA-C725-4B6A-A941-3D8F05E2F4BE}"/>
    <cellStyle name="Calculation 2 7 3 2 4 2" xfId="40125" xr:uid="{C84D8265-164D-45B0-A78F-A6674142A869}"/>
    <cellStyle name="Calculation 2 7 3 2 5" xfId="29100" xr:uid="{6FB04020-DF1C-4C5F-943A-3EDAD7B91D85}"/>
    <cellStyle name="Calculation 2 7 3 2 6" xfId="50008" xr:uid="{18F3E944-7B35-4721-994D-6B33D18192E5}"/>
    <cellStyle name="Calculation 2 7 3 3" xfId="3624" xr:uid="{DAB3ED91-5FEE-491F-9E4F-4FA49F89D73F}"/>
    <cellStyle name="Calculation 2 7 3 3 2" xfId="22315" xr:uid="{4CCC23D3-7071-4BAE-B10D-E52039EF7F49}"/>
    <cellStyle name="Calculation 2 7 3 3 2 2" xfId="58978" xr:uid="{A3D2603A-FA03-452E-A47B-C2A906AB06D1}"/>
    <cellStyle name="Calculation 2 7 3 3 3" xfId="52197" xr:uid="{44C76788-E262-4BD8-B327-7D9FF78125FB}"/>
    <cellStyle name="Calculation 2 7 3 4" xfId="38506" xr:uid="{E98D29C0-8D2B-4EBE-9303-4D444E866A78}"/>
    <cellStyle name="Calculation 2 7 3 4 2" xfId="54917" xr:uid="{BD82FDB3-852F-4552-ADE5-05C5F28A1CF1}"/>
    <cellStyle name="Calculation 2 7 3 4 3" xfId="48125" xr:uid="{64F7034B-25CD-4A33-B71E-D96B38A8A8FC}"/>
    <cellStyle name="Calculation 2 7 3 5" xfId="53217" xr:uid="{6C419406-BE6E-493D-8706-230A1756AA3E}"/>
    <cellStyle name="Calculation 2 7 3 6" xfId="46511" xr:uid="{E3BE9F4E-64B4-4914-A379-B0E045982811}"/>
    <cellStyle name="Calculation 2 7 4" xfId="1531" xr:uid="{13215A62-E921-46A9-8C43-B9AA78CC8641}"/>
    <cellStyle name="Calculation 2 7 4 2" xfId="5876" xr:uid="{E837CAF8-C9C8-4A97-9832-3477328F9DE1}"/>
    <cellStyle name="Calculation 2 7 4 2 2" xfId="8462" xr:uid="{579F9D4E-667C-47AA-8393-35007F768F62}"/>
    <cellStyle name="Calculation 2 7 4 2 2 2" xfId="17451" xr:uid="{EC514A68-E93A-4FE8-81C8-31DB19236CD3}"/>
    <cellStyle name="Calculation 2 7 4 2 2 2 2" xfId="23091" xr:uid="{D49AE5DE-BB99-410C-95D2-49B0DC12DFCB}"/>
    <cellStyle name="Calculation 2 7 4 2 2 3" xfId="30154" xr:uid="{994D5C54-4F2A-4530-BB4A-8C22530557EC}"/>
    <cellStyle name="Calculation 2 7 4 2 3" xfId="11099" xr:uid="{5BFAC86B-9967-4B7C-8E45-311A47C38311}"/>
    <cellStyle name="Calculation 2 7 4 2 3 2" xfId="20088" xr:uid="{CC442B73-29B8-466A-BE13-CDC09A5F9B9B}"/>
    <cellStyle name="Calculation 2 7 4 2 3 2 2" xfId="27707" xr:uid="{308069D6-90C9-4175-9B4D-1624CB7B9DB1}"/>
    <cellStyle name="Calculation 2 7 4 2 3 3" xfId="27085" xr:uid="{2163BFBF-21FA-4A97-8A36-0AF1B6065F73}"/>
    <cellStyle name="Calculation 2 7 4 2 4" xfId="14865" xr:uid="{09AB24DC-14EA-4CA7-A659-B7013D3B8CD6}"/>
    <cellStyle name="Calculation 2 7 4 2 4 2" xfId="33685" xr:uid="{45876414-5103-414C-A599-9740E6F01E95}"/>
    <cellStyle name="Calculation 2 7 4 2 5" xfId="30497" xr:uid="{41E0BAA4-0149-4D55-83D2-50EA1FD06F73}"/>
    <cellStyle name="Calculation 2 7 4 2 6" xfId="55913" xr:uid="{63FA97C7-4A88-40D6-B2D9-30686ACD1BA0}"/>
    <cellStyle name="Calculation 2 7 4 3" xfId="3968" xr:uid="{1A8C2169-AD76-4B73-B9B0-661B0F13971D}"/>
    <cellStyle name="Calculation 2 7 4 3 2" xfId="37972" xr:uid="{088A621B-5CD5-44F8-BFE7-C5F8B6C64DB0}"/>
    <cellStyle name="Calculation 2 7 4 4" xfId="37688" xr:uid="{F9F68421-008B-4189-96BE-6C86E584500A}"/>
    <cellStyle name="Calculation 2 7 4 5" xfId="49131" xr:uid="{D221C0D5-D96E-443F-A527-9E0C51BE7E5B}"/>
    <cellStyle name="Calculation 2 7 5" xfId="1843" xr:uid="{2B7261F5-F0A8-461D-947C-FAFA21E71A45}"/>
    <cellStyle name="Calculation 2 7 5 2" xfId="6159" xr:uid="{901CD910-C0BF-4864-9914-F9F654D28C43}"/>
    <cellStyle name="Calculation 2 7 5 2 2" xfId="8745" xr:uid="{08A31787-EE1E-47AC-BC58-06EA73959703}"/>
    <cellStyle name="Calculation 2 7 5 2 2 2" xfId="17734" xr:uid="{215C9C7B-BD5D-4DCB-80C5-A0AFA8D69A46}"/>
    <cellStyle name="Calculation 2 7 5 2 2 2 2" xfId="37168" xr:uid="{A4B986B1-0043-4057-A89E-9EE1ADD60077}"/>
    <cellStyle name="Calculation 2 7 5 2 2 3" xfId="24799" xr:uid="{58098CF5-243C-42CE-8AE5-41F851FF1688}"/>
    <cellStyle name="Calculation 2 7 5 2 3" xfId="11382" xr:uid="{E01263C6-2325-4256-B175-BFE700560811}"/>
    <cellStyle name="Calculation 2 7 5 2 3 2" xfId="20371" xr:uid="{68215F24-F3D5-4C95-845D-7231C21879F0}"/>
    <cellStyle name="Calculation 2 7 5 2 3 2 2" xfId="34040" xr:uid="{1C1F0FBE-A425-44AE-87B3-8A6A50A76443}"/>
    <cellStyle name="Calculation 2 7 5 2 3 3" xfId="34288" xr:uid="{6FA031E8-2DFC-46E0-82FE-B3148143E4DF}"/>
    <cellStyle name="Calculation 2 7 5 2 4" xfId="15148" xr:uid="{619ED220-4C42-47A3-9ABA-DA0BC3582F7D}"/>
    <cellStyle name="Calculation 2 7 5 2 4 2" xfId="39377" xr:uid="{CB0863E7-25F3-4DA0-90B3-D4C11E147CB6}"/>
    <cellStyle name="Calculation 2 7 5 2 5" xfId="35964" xr:uid="{B87DF1D8-214A-4EA3-844A-0E2281057FD0}"/>
    <cellStyle name="Calculation 2 7 5 2 6" xfId="59076" xr:uid="{4D554A88-764E-422A-8E7C-907EF4A963EA}"/>
    <cellStyle name="Calculation 2 7 5 3" xfId="4280" xr:uid="{BEAD649B-7142-4114-BEFD-43493BB0A2C9}"/>
    <cellStyle name="Calculation 2 7 5 3 2" xfId="29401" xr:uid="{58197EBA-48F9-4E8F-B848-A6A82AFB9BC8}"/>
    <cellStyle name="Calculation 2 7 5 4" xfId="35928" xr:uid="{534BEF07-71A1-4A71-9A60-47967F4A5ECB}"/>
    <cellStyle name="Calculation 2 7 5 5" xfId="52295" xr:uid="{B7301F92-75D1-4A8C-B7A7-AB4DB04EBD66}"/>
    <cellStyle name="Calculation 2 7 6" xfId="2150" xr:uid="{C3A1AD63-B5AE-49E6-895A-2D6FCE43CA22}"/>
    <cellStyle name="Calculation 2 7 6 2" xfId="6451" xr:uid="{37596E4C-F886-4D92-A878-1399BE25C032}"/>
    <cellStyle name="Calculation 2 7 6 2 2" xfId="9037" xr:uid="{D3E8824B-FBC1-4FB8-AD32-87D4E8172462}"/>
    <cellStyle name="Calculation 2 7 6 2 2 2" xfId="18026" xr:uid="{1CF3AFA8-FD80-457D-8DD1-D836788655AE}"/>
    <cellStyle name="Calculation 2 7 6 2 2 2 2" xfId="33374" xr:uid="{BA7DE23F-5922-4EC5-B29E-15BC5397E25B}"/>
    <cellStyle name="Calculation 2 7 6 2 2 3" xfId="32631" xr:uid="{B4F53328-6A10-4835-A269-A063A320B5D8}"/>
    <cellStyle name="Calculation 2 7 6 2 3" xfId="11674" xr:uid="{6277833F-A346-426E-9480-76DAB4BC2E71}"/>
    <cellStyle name="Calculation 2 7 6 2 3 2" xfId="20663" xr:uid="{A44A125E-A97B-499A-ABF8-4E269AC91270}"/>
    <cellStyle name="Calculation 2 7 6 2 3 2 2" xfId="30277" xr:uid="{AC1677F4-A853-45C8-8210-DE60D81706AA}"/>
    <cellStyle name="Calculation 2 7 6 2 3 3" xfId="35688" xr:uid="{850851DC-79BE-4FCA-8410-2BE7EB5FB061}"/>
    <cellStyle name="Calculation 2 7 6 2 4" xfId="15440" xr:uid="{5A6E9F7F-95F1-47A8-89C6-1282915F2BBF}"/>
    <cellStyle name="Calculation 2 7 6 2 4 2" xfId="38118" xr:uid="{8E395BCD-41F7-4D1C-BCAF-1777FEF964E5}"/>
    <cellStyle name="Calculation 2 7 6 2 5" xfId="24370" xr:uid="{825E6E2B-B7F3-484A-9001-F48CE1734791}"/>
    <cellStyle name="Calculation 2 7 6 2 6" xfId="54079" xr:uid="{88F28A97-4CC7-4664-9585-6941F85CA823}"/>
    <cellStyle name="Calculation 2 7 6 3" xfId="4587" xr:uid="{39C78898-1CB0-4ECD-95E0-DE74AA8A3FDA}"/>
    <cellStyle name="Calculation 2 7 6 3 2" xfId="34341" xr:uid="{C5904474-268F-48BE-BA36-8DFE8D668339}"/>
    <cellStyle name="Calculation 2 7 6 4" xfId="31820" xr:uid="{10468056-A7C6-4640-BD75-1E0D93E07E4D}"/>
    <cellStyle name="Calculation 2 7 6 5" xfId="47402" xr:uid="{4D9E6647-1E70-4911-BAFC-213CB03D5B44}"/>
    <cellStyle name="Calculation 2 7 7" xfId="4887" xr:uid="{56AD807C-3D6F-4BB8-A5B6-3C267047B0DA}"/>
    <cellStyle name="Calculation 2 7 7 2" xfId="7473" xr:uid="{711EEB71-C175-4C2B-ACF9-298A25E04C7D}"/>
    <cellStyle name="Calculation 2 7 7 2 2" xfId="16462" xr:uid="{33957C55-5D96-4355-B83D-0ED68A868A0B}"/>
    <cellStyle name="Calculation 2 7 7 2 2 2" xfId="39635" xr:uid="{11297C42-1FCF-41B1-A23E-4F2E7157FD54}"/>
    <cellStyle name="Calculation 2 7 7 2 3" xfId="33067" xr:uid="{298E7C0B-5B52-4AA9-86C1-4129A3ED4343}"/>
    <cellStyle name="Calculation 2 7 7 3" xfId="10110" xr:uid="{C769AB4F-22B9-4FF2-9035-7F8181F1ADE6}"/>
    <cellStyle name="Calculation 2 7 7 3 2" xfId="19099" xr:uid="{A1E57F17-8E72-46B9-B03E-D10DBA914F3F}"/>
    <cellStyle name="Calculation 2 7 7 3 2 2" xfId="38689" xr:uid="{6131570B-5482-4EF5-8552-8CBDA51EEAD2}"/>
    <cellStyle name="Calculation 2 7 7 3 3" xfId="22636" xr:uid="{61412211-1EE3-41FA-96D4-7508B88CA344}"/>
    <cellStyle name="Calculation 2 7 7 4" xfId="13876" xr:uid="{18CA61D1-6DD7-4658-859D-F7E7BFF24413}"/>
    <cellStyle name="Calculation 2 7 7 4 2" xfId="38799" xr:uid="{109E46B4-0600-43C5-BC88-BDA78D2CC530}"/>
    <cellStyle name="Calculation 2 7 7 5" xfId="41891" xr:uid="{36CD74D3-3352-4BFB-938B-DA85E829F1B4}"/>
    <cellStyle name="Calculation 2 7 7 6" xfId="52690" xr:uid="{E53F6063-3275-4FFD-A3A4-DF178D1F9403}"/>
    <cellStyle name="Calculation 2 7 8" xfId="2499" xr:uid="{96A33D14-70BE-4219-BCA6-9D605FDE1236}"/>
    <cellStyle name="Calculation 2 7 8 2" xfId="24342" xr:uid="{8A3C13F4-E5BA-4F59-BF2F-17D88CC6D035}"/>
    <cellStyle name="Calculation 2 7 9" xfId="37241" xr:uid="{9A232EB1-5219-44C2-A0BD-4D1B8844473A}"/>
    <cellStyle name="Calculation 2 8" xfId="203" xr:uid="{C94A43E5-18BD-480A-AD5D-174B602BF041}"/>
    <cellStyle name="Calculation 2 8 2" xfId="2566" xr:uid="{99776734-B101-47C5-847C-5BD4D96B0657}"/>
    <cellStyle name="Calculation 2 8 2 2" xfId="6807" xr:uid="{348DDAC3-AEDA-461E-955D-A7542FCCDA90}"/>
    <cellStyle name="Calculation 2 8 2 2 2" xfId="15796" xr:uid="{CC7B984C-C589-4B72-8FFD-62D6C688F0A1}"/>
    <cellStyle name="Calculation 2 8 2 2 2 2" xfId="35455" xr:uid="{DAD12328-BF0F-4726-835C-880E9D8427A4}"/>
    <cellStyle name="Calculation 2 8 2 2 2 3" xfId="56401" xr:uid="{6F22293F-29B8-4B20-B6CD-5C87FFD40DEE}"/>
    <cellStyle name="Calculation 2 8 2 2 3" xfId="24653" xr:uid="{503B104E-6154-4A7C-B4CE-17C40E8D85ED}"/>
    <cellStyle name="Calculation 2 8 2 2 4" xfId="49619" xr:uid="{59E834BE-A4A8-42DE-AA42-473CAC2B53BE}"/>
    <cellStyle name="Calculation 2 8 2 3" xfId="9377" xr:uid="{04235694-7E37-4A34-A03F-C9ECA6EE2BF4}"/>
    <cellStyle name="Calculation 2 8 2 3 2" xfId="18366" xr:uid="{85045A88-E6FE-4213-9C27-D2B356900513}"/>
    <cellStyle name="Calculation 2 8 2 3 2 2" xfId="34869" xr:uid="{90A1E6BC-75B9-4D7D-8B31-B38E2430FE41}"/>
    <cellStyle name="Calculation 2 8 2 3 2 3" xfId="57634" xr:uid="{2F5E46DF-FD2A-4B46-BD67-2D45E819E734}"/>
    <cellStyle name="Calculation 2 8 2 3 3" xfId="37301" xr:uid="{42532F5A-4A24-41A7-8D24-6EF25254756C}"/>
    <cellStyle name="Calculation 2 8 2 3 4" xfId="50852" xr:uid="{35320682-553C-4516-B4AE-527A5B753852}"/>
    <cellStyle name="Calculation 2 8 2 4" xfId="13420" xr:uid="{D8E5CF71-5093-4714-873B-65FF63EFA8D1}"/>
    <cellStyle name="Calculation 2 8 2 4 2" xfId="32141" xr:uid="{11C4A5F2-3AE6-4659-8C76-B7F9134B9133}"/>
    <cellStyle name="Calculation 2 8 2 4 2 2" xfId="54543" xr:uid="{CAAE8824-A256-413F-9651-DCBC3A4D039D}"/>
    <cellStyle name="Calculation 2 8 2 4 3" xfId="47736" xr:uid="{61D64B95-D676-48A8-8674-21364F43EB28}"/>
    <cellStyle name="Calculation 2 8 2 5" xfId="35183" xr:uid="{06FBF88F-6079-4122-84E4-77F66970F0D0}"/>
    <cellStyle name="Calculation 2 8 2 5 2" xfId="52961" xr:uid="{9A6EDAA8-F911-40B4-97DC-43BCD6AFD1E6}"/>
    <cellStyle name="Calculation 2 8 2 6" xfId="46125" xr:uid="{2BE34AE8-013C-4D1D-916D-8FCE371D58C5}"/>
    <cellStyle name="Calculation 2 8 3" xfId="2671" xr:uid="{F888A330-7C17-42E2-B302-136C878931C5}"/>
    <cellStyle name="Calculation 2 8 3 2" xfId="22254" xr:uid="{E5A5A199-5D7D-4A1D-8EDA-12A1233D2A10}"/>
    <cellStyle name="Calculation 2 8 3 2 2" xfId="56806" xr:uid="{340DBA52-6842-403C-A5A6-38CCF9C1C5C9}"/>
    <cellStyle name="Calculation 2 8 3 2 3" xfId="50024" xr:uid="{6455B8BA-4031-4F4C-BE79-B28564F02A9C}"/>
    <cellStyle name="Calculation 2 8 3 3" xfId="51459" xr:uid="{CDF8C842-7C63-43D8-AFA3-9E047BA206F5}"/>
    <cellStyle name="Calculation 2 8 3 3 2" xfId="58241" xr:uid="{3FD4F366-1273-406E-9027-E7CB0B1F102E}"/>
    <cellStyle name="Calculation 2 8 3 4" xfId="48141" xr:uid="{96F4BE2A-5550-4D9F-966E-BD1ECF545A05}"/>
    <cellStyle name="Calculation 2 8 3 4 2" xfId="54933" xr:uid="{23D4598A-28F9-4E58-BA31-03A048007097}"/>
    <cellStyle name="Calculation 2 8 3 5" xfId="53233" xr:uid="{F38AD7C4-7B4E-4C19-8669-B32F02111C82}"/>
    <cellStyle name="Calculation 2 8 3 6" xfId="46527" xr:uid="{621F1B43-7E61-476E-92D3-6FF32F2BAA17}"/>
    <cellStyle name="Calculation 2 8 4" xfId="25191" xr:uid="{0F0FD572-042C-4B9B-AD99-259EBD345C9F}"/>
    <cellStyle name="Calculation 2 8 4 2" xfId="55929" xr:uid="{AB1B46AB-4A7C-4534-91E1-C9765309EF96}"/>
    <cellStyle name="Calculation 2 8 4 3" xfId="49147" xr:uid="{96300087-FCF2-49C7-8931-371498DA8B31}"/>
    <cellStyle name="Calculation 2 8 5" xfId="44425" xr:uid="{9A35E3DE-62DD-44D7-A458-EF13F4344142}"/>
    <cellStyle name="Calculation 2 8 5 2" xfId="58283" xr:uid="{BC086016-C5BD-4BB5-BB23-B5E82E206A56}"/>
    <cellStyle name="Calculation 2 8 5 3" xfId="51501" xr:uid="{3A575372-B72A-4882-8ED6-B5029163F92E}"/>
    <cellStyle name="Calculation 2 8 6" xfId="45614" xr:uid="{0D4A9924-D82A-4E4C-9374-CAAAF45C964D}"/>
    <cellStyle name="Calculation 2 8 6 2" xfId="54095" xr:uid="{64B3BF89-149B-4B4D-882B-5A1A7ACCE2D7}"/>
    <cellStyle name="Calculation 2 8 7" xfId="52698" xr:uid="{C8C9BCD8-8C3B-46FF-8352-4F20F171D4B2}"/>
    <cellStyle name="Calculation 2 9" xfId="552" xr:uid="{3D2DA52C-E7C4-46E0-ACED-7FFD57570F32}"/>
    <cellStyle name="Calculation 2 9 2" xfId="4945" xr:uid="{FBEC4F6A-0ECF-47F7-B5D4-6160642A60C2}"/>
    <cellStyle name="Calculation 2 9 2 2" xfId="7531" xr:uid="{12D9B474-D31F-4D75-B5D9-035CFC31E97C}"/>
    <cellStyle name="Calculation 2 9 2 2 2" xfId="16520" xr:uid="{EBFD1E95-D420-41E6-B877-857A6C844C10}"/>
    <cellStyle name="Calculation 2 9 2 2 2 2" xfId="30984" xr:uid="{7A735478-9B2B-44FA-AA03-2189D92412AC}"/>
    <cellStyle name="Calculation 2 9 2 2 2 3" xfId="56448" xr:uid="{CF1187B3-88E2-4A79-9FD0-D3C716C07BAE}"/>
    <cellStyle name="Calculation 2 9 2 2 3" xfId="24517" xr:uid="{15E339E2-E811-4868-9B0A-07F8E2EDF343}"/>
    <cellStyle name="Calculation 2 9 2 2 4" xfId="49666" xr:uid="{D58C1C00-84FC-49B7-AD51-3346D4A3DF1C}"/>
    <cellStyle name="Calculation 2 9 2 3" xfId="10168" xr:uid="{3F86A9C1-71BE-472B-8D48-FBFA69CD1D22}"/>
    <cellStyle name="Calculation 2 9 2 3 2" xfId="19157" xr:uid="{4396D7F1-ABE2-43F9-BE27-240334C9082F}"/>
    <cellStyle name="Calculation 2 9 2 3 2 2" xfId="43276" xr:uid="{1D71B683-6D5D-45C5-A641-2193CE102CF4}"/>
    <cellStyle name="Calculation 2 9 2 3 2 3" xfId="59079" xr:uid="{792A6BE8-8D91-4A1C-B23A-C02587AEA612}"/>
    <cellStyle name="Calculation 2 9 2 3 3" xfId="40066" xr:uid="{15C22D05-4FFC-47FE-BD20-1EBC6F6A5BE8}"/>
    <cellStyle name="Calculation 2 9 2 3 4" xfId="52298" xr:uid="{45274157-2A43-442D-904B-343C77771DD4}"/>
    <cellStyle name="Calculation 2 9 2 4" xfId="13934" xr:uid="{0906E96A-6D8F-4E3B-A589-0DF75AEC433E}"/>
    <cellStyle name="Calculation 2 9 2 4 2" xfId="39320" xr:uid="{8717EB8B-621A-4B1F-8DA2-1F6D4E9729D5}"/>
    <cellStyle name="Calculation 2 9 2 4 2 2" xfId="54587" xr:uid="{9C5B9AB2-5BE4-4B0B-AA8F-97B08BE94BEF}"/>
    <cellStyle name="Calculation 2 9 2 4 3" xfId="47783" xr:uid="{BEB81CD8-9DD9-4ED8-8852-3462C0FBDB1B}"/>
    <cellStyle name="Calculation 2 9 2 5" xfId="29266" xr:uid="{3491407D-1EF9-4A20-BA01-A39D5590C2E1}"/>
    <cellStyle name="Calculation 2 9 2 5 2" xfId="52987" xr:uid="{A2576304-E751-4723-97F1-13B5A87C16DB}"/>
    <cellStyle name="Calculation 2 9 2 6" xfId="46169" xr:uid="{17B08C25-BDE4-49E3-88D2-883B55CBC74D}"/>
    <cellStyle name="Calculation 2 9 3" xfId="2989" xr:uid="{096419FE-8864-4B42-988A-85C399099B4F}"/>
    <cellStyle name="Calculation 2 9 3 2" xfId="43373" xr:uid="{03381177-9B62-431C-BF78-6D71775727D3}"/>
    <cellStyle name="Calculation 2 9 3 2 2" xfId="56850" xr:uid="{BE3611AF-D11B-42A2-933A-26D09608D137}"/>
    <cellStyle name="Calculation 2 9 3 2 3" xfId="50068" xr:uid="{C94F7314-403A-428F-957D-217325D9249E}"/>
    <cellStyle name="Calculation 2 9 3 3" xfId="50992" xr:uid="{B42899F9-53B3-43B0-9831-1E8306C244A2}"/>
    <cellStyle name="Calculation 2 9 3 3 2" xfId="57774" xr:uid="{C1ABB971-C479-4391-9552-B12A9A450060}"/>
    <cellStyle name="Calculation 2 9 3 4" xfId="48185" xr:uid="{44D863A3-2D7F-43DB-A88E-A1F129CC89D7}"/>
    <cellStyle name="Calculation 2 9 3 4 2" xfId="54977" xr:uid="{24D08F16-A505-44E3-8CFA-B5CF49C3A6A2}"/>
    <cellStyle name="Calculation 2 9 3 5" xfId="53277" xr:uid="{2957EF7A-0789-4BDD-B7F3-A05948415762}"/>
    <cellStyle name="Calculation 2 9 3 6" xfId="46571" xr:uid="{7E356EFA-5358-4488-9DA4-C1A05159F13E}"/>
    <cellStyle name="Calculation 2 9 4" xfId="36722" xr:uid="{49BBC744-70BD-48EB-91FB-D830BE67FE6F}"/>
    <cellStyle name="Calculation 2 9 4 2" xfId="55976" xr:uid="{46F580BB-3C78-41FA-A020-DCF3B66CFE1A}"/>
    <cellStyle name="Calculation 2 9 4 3" xfId="49194" xr:uid="{4130F337-F08E-48EA-98F9-B23619DC3E24}"/>
    <cellStyle name="Calculation 2 9 5" xfId="44364" xr:uid="{B01BD5AC-7790-4EDE-AFCC-56CC5E3004B2}"/>
    <cellStyle name="Calculation 2 9 5 2" xfId="58508" xr:uid="{F7AB4422-78C6-4FA9-9811-0F3C82548387}"/>
    <cellStyle name="Calculation 2 9 5 3" xfId="51727" xr:uid="{7E62454F-4083-4D83-A0B3-C1A4A8AD260E}"/>
    <cellStyle name="Calculation 2 9 6" xfId="45661" xr:uid="{9F6AA83C-31F3-45B1-8FDD-3F397557C6CC}"/>
    <cellStyle name="Calculation 2 9 6 2" xfId="54139" xr:uid="{458574B2-2B70-412E-B015-529EC662E079}"/>
    <cellStyle name="Calculation 2 9 7" xfId="52724" xr:uid="{1733B413-DE3D-4B6F-B8E1-1097FA2D8C35}"/>
    <cellStyle name="Calculation 3" xfId="108" xr:uid="{8C86C54A-38FA-47E5-9F99-BE0E00C32886}"/>
    <cellStyle name="Calculation 3 10" xfId="895" xr:uid="{29CA454D-ABB7-4616-A46C-85E7D4ADDF1B}"/>
    <cellStyle name="Calculation 3 10 2" xfId="5264" xr:uid="{2A0BD9FB-4507-4DDD-A479-809453E98691}"/>
    <cellStyle name="Calculation 3 10 2 2" xfId="7850" xr:uid="{EB07010C-D247-4813-B137-3FBA48A4FA89}"/>
    <cellStyle name="Calculation 3 10 2 2 2" xfId="16839" xr:uid="{9D8425EB-B47F-4A73-AAF5-9394C83EFE6F}"/>
    <cellStyle name="Calculation 3 10 2 2 2 2" xfId="32714" xr:uid="{32C3DECF-428C-4707-AC35-E4EB2F7CD274}"/>
    <cellStyle name="Calculation 3 10 2 2 2 3" xfId="56619" xr:uid="{B5B53876-8536-45F2-8CE7-DBE52B8904AA}"/>
    <cellStyle name="Calculation 3 10 2 2 3" xfId="31479" xr:uid="{70D4F764-D221-4EDD-9B16-69D9015F13AC}"/>
    <cellStyle name="Calculation 3 10 2 2 4" xfId="49837" xr:uid="{7994E472-70C0-42AC-8DC7-AC69112B7E43}"/>
    <cellStyle name="Calculation 3 10 2 3" xfId="10487" xr:uid="{14B8826D-9667-45A5-A374-479E6F597F8F}"/>
    <cellStyle name="Calculation 3 10 2 3 2" xfId="19476" xr:uid="{4DBC691A-5B27-4E95-BA97-5ED6F6684A0E}"/>
    <cellStyle name="Calculation 3 10 2 3 2 2" xfId="28373" xr:uid="{4B90804F-81A6-4C05-AC09-F718963D8D51}"/>
    <cellStyle name="Calculation 3 10 2 3 2 3" xfId="57812" xr:uid="{61954A7C-0062-4E98-B1C9-C895FDDF8CBB}"/>
    <cellStyle name="Calculation 3 10 2 3 3" xfId="35539" xr:uid="{B63F849B-15C8-4664-9EAD-C618E56612BD}"/>
    <cellStyle name="Calculation 3 10 2 3 4" xfId="51030" xr:uid="{2F44643B-99BA-4460-9E81-00A93EB6DC57}"/>
    <cellStyle name="Calculation 3 10 2 4" xfId="14253" xr:uid="{98C1C613-F628-4915-BEC5-36F896F2260C}"/>
    <cellStyle name="Calculation 3 10 2 4 2" xfId="35718" xr:uid="{C32D0242-DFB4-43E7-814C-062B331FFF32}"/>
    <cellStyle name="Calculation 3 10 2 4 2 2" xfId="54752" xr:uid="{14B2B80E-7E2B-4235-BEAA-D34EB8754356}"/>
    <cellStyle name="Calculation 3 10 2 4 3" xfId="47954" xr:uid="{B586F1DE-A323-4C56-9A89-6353B050F395}"/>
    <cellStyle name="Calculation 3 10 2 5" xfId="33817" xr:uid="{AF7D2D04-2D77-46E9-B446-C7A8C2D5A51F}"/>
    <cellStyle name="Calculation 3 10 2 5 2" xfId="53080" xr:uid="{0435496F-D6CB-4ACC-95B2-EBA737CCC4C4}"/>
    <cellStyle name="Calculation 3 10 2 6" xfId="46340" xr:uid="{A3BF566F-4C29-4B2D-9D03-5314C0D9FF9D}"/>
    <cellStyle name="Calculation 3 10 3" xfId="3332" xr:uid="{52EAAAB1-69A0-4CA1-8B08-C665E736BBB4}"/>
    <cellStyle name="Calculation 3 10 3 2" xfId="36653" xr:uid="{BF3915F4-C636-40BB-B973-635EA27AB164}"/>
    <cellStyle name="Calculation 3 10 3 2 2" xfId="57015" xr:uid="{E3745BE3-7830-4DD4-846B-D0E9F25E65F4}"/>
    <cellStyle name="Calculation 3 10 3 2 3" xfId="50233" xr:uid="{91D2EDB9-645E-4F45-808C-C4473E483B1F}"/>
    <cellStyle name="Calculation 3 10 3 3" xfId="52248" xr:uid="{DE26906D-DDCD-41D7-BFF5-7945DB2561DB}"/>
    <cellStyle name="Calculation 3 10 3 3 2" xfId="59029" xr:uid="{6D50D8C6-3676-4E5B-869C-5DB9204BFFD0}"/>
    <cellStyle name="Calculation 3 10 3 4" xfId="48350" xr:uid="{5D12DD9D-963F-4110-A1F0-CD20FAC8CF9A}"/>
    <cellStyle name="Calculation 3 10 3 4 2" xfId="55142" xr:uid="{08D86D10-8430-48B4-B009-9ED2BB12BF4E}"/>
    <cellStyle name="Calculation 3 10 3 5" xfId="53440" xr:uid="{2FE4729D-E5F9-4363-86D7-7F94429803E4}"/>
    <cellStyle name="Calculation 3 10 3 6" xfId="46736" xr:uid="{D7C32BE1-0261-460F-9944-92B3AF68811E}"/>
    <cellStyle name="Calculation 3 10 4" xfId="40990" xr:uid="{E119A816-F23B-43E5-B912-0B8DEE17A36A}"/>
    <cellStyle name="Calculation 3 10 4 2" xfId="56147" xr:uid="{6042F7DF-4C73-49B5-8CB5-8EA078887E18}"/>
    <cellStyle name="Calculation 3 10 4 3" xfId="49365" xr:uid="{EC7F2B1B-E01A-4510-9CE1-22E073F9A813}"/>
    <cellStyle name="Calculation 3 10 5" xfId="44561" xr:uid="{7477C24B-84C0-4D7C-9063-EA24ACC983B6}"/>
    <cellStyle name="Calculation 3 10 5 2" xfId="58012" xr:uid="{65BC3DFD-E9B3-4EEA-AAC9-7EB783B1DC6D}"/>
    <cellStyle name="Calculation 3 10 5 3" xfId="51230" xr:uid="{1D5834BD-E5A0-40FF-9BF4-E8B1A5B84988}"/>
    <cellStyle name="Calculation 3 10 6" xfId="47485" xr:uid="{998E3C3B-C913-47C4-9A4E-74B023DDDF10}"/>
    <cellStyle name="Calculation 3 10 6 2" xfId="54304" xr:uid="{2E0DEB89-5453-4D8D-8E39-12B64C32AB7E}"/>
    <cellStyle name="Calculation 3 10 7" xfId="52813" xr:uid="{953C552F-66A0-4BDD-8694-60E2A23DAA94}"/>
    <cellStyle name="Calculation 3 10 8" xfId="45877" xr:uid="{166D4A75-9BBC-41DA-B61A-7DFDF1D7550D}"/>
    <cellStyle name="Calculation 3 11" xfId="1239" xr:uid="{87CAA9A5-C906-455C-88EF-47197AFD4851}"/>
    <cellStyle name="Calculation 3 11 2" xfId="5584" xr:uid="{D92065EB-05A8-4A29-92E0-A595759DDED9}"/>
    <cellStyle name="Calculation 3 11 2 2" xfId="8170" xr:uid="{EC8B21EF-7C2E-479E-A1D3-0783D90AFF06}"/>
    <cellStyle name="Calculation 3 11 2 2 2" xfId="17159" xr:uid="{63D4EE7C-54E4-4A50-A9BF-8253B2F2723F}"/>
    <cellStyle name="Calculation 3 11 2 2 2 2" xfId="30643" xr:uid="{141072FA-1B72-4CCC-BCDF-E323CD307088}"/>
    <cellStyle name="Calculation 3 11 2 2 2 3" xfId="56658" xr:uid="{6CABAD4D-3B7E-4220-865C-8E725B66685F}"/>
    <cellStyle name="Calculation 3 11 2 2 3" xfId="22133" xr:uid="{39BC20B2-3251-4765-849B-787C8E7E34B0}"/>
    <cellStyle name="Calculation 3 11 2 2 4" xfId="49876" xr:uid="{9CDB7FC3-9DF3-4BDA-9DBA-AAB0217687E8}"/>
    <cellStyle name="Calculation 3 11 2 3" xfId="10807" xr:uid="{DB7106CE-C0F5-406B-858A-48F36734012B}"/>
    <cellStyle name="Calculation 3 11 2 3 2" xfId="19796" xr:uid="{EE8BC3EA-8AF2-4C06-AE48-87656EE1A766}"/>
    <cellStyle name="Calculation 3 11 2 3 2 2" xfId="37400" xr:uid="{B3398EE1-A85C-475D-B6AE-F9E053DFCE0B}"/>
    <cellStyle name="Calculation 3 11 2 3 2 3" xfId="58182" xr:uid="{D3F33DE1-FCD9-4BF6-BFC2-959833875884}"/>
    <cellStyle name="Calculation 3 11 2 3 3" xfId="38934" xr:uid="{A369845E-F99C-411F-9A2C-6DEBDB9D4E2F}"/>
    <cellStyle name="Calculation 3 11 2 3 4" xfId="51400" xr:uid="{643A4E64-12F5-417C-A890-87C433FFE205}"/>
    <cellStyle name="Calculation 3 11 2 4" xfId="14573" xr:uid="{205C57E5-FEA5-419A-A1D0-8FBF3AD20FC4}"/>
    <cellStyle name="Calculation 3 11 2 4 2" xfId="29963" xr:uid="{2B7CEE87-7B85-4408-A9A5-32B938C30018}"/>
    <cellStyle name="Calculation 3 11 2 4 2 2" xfId="54788" xr:uid="{3A855085-F7BA-4115-9EE4-63465D6DECAE}"/>
    <cellStyle name="Calculation 3 11 2 4 3" xfId="47993" xr:uid="{259515B3-BC6C-4765-B252-283D95D95EB5}"/>
    <cellStyle name="Calculation 3 11 2 5" xfId="22316" xr:uid="{E008DF3D-C8C4-4B27-86AB-F3E2FF86FE46}"/>
    <cellStyle name="Calculation 3 11 2 5 2" xfId="53101" xr:uid="{25A73884-0AAB-4E8F-A498-08BFD79F745F}"/>
    <cellStyle name="Calculation 3 11 2 6" xfId="46379" xr:uid="{3C71A09F-0A4A-4C5D-9491-D2697FCF7D2C}"/>
    <cellStyle name="Calculation 3 11 3" xfId="3676" xr:uid="{5E36A595-BED3-4C13-AFE8-C004A474BE38}"/>
    <cellStyle name="Calculation 3 11 3 2" xfId="38667" xr:uid="{557B69D1-70AA-4659-A78C-760751F6460A}"/>
    <cellStyle name="Calculation 3 11 3 2 2" xfId="57051" xr:uid="{C6B09C67-5FC7-4DD4-AD77-BFC788815382}"/>
    <cellStyle name="Calculation 3 11 3 2 3" xfId="50269" xr:uid="{B2A54963-A1C7-40A5-8858-7B6FBC8E74F1}"/>
    <cellStyle name="Calculation 3 11 3 3" xfId="52336" xr:uid="{17FE4D30-44A9-475A-A429-5DE820555005}"/>
    <cellStyle name="Calculation 3 11 3 3 2" xfId="59117" xr:uid="{5E0FCBE7-0754-4AD2-B5B0-20718198B350}"/>
    <cellStyle name="Calculation 3 11 3 4" xfId="48386" xr:uid="{5CB464F3-539E-45FB-85F2-6A2A2B225FA8}"/>
    <cellStyle name="Calculation 3 11 3 4 2" xfId="55178" xr:uid="{B1D84CB2-C240-403D-B79E-CFC1576C58F0}"/>
    <cellStyle name="Calculation 3 11 3 5" xfId="53468" xr:uid="{A64E4475-9491-49AA-9902-D7D2C9CC9DBF}"/>
    <cellStyle name="Calculation 3 11 3 6" xfId="46772" xr:uid="{0138BE43-1104-4342-9730-454E9D55C467}"/>
    <cellStyle name="Calculation 3 11 4" xfId="26222" xr:uid="{98D19913-53EB-4D67-80B4-F55D940A0F7C}"/>
    <cellStyle name="Calculation 3 11 4 2" xfId="56186" xr:uid="{FA9CA99F-DC80-4DD3-981A-731F2D33CA7B}"/>
    <cellStyle name="Calculation 3 11 4 3" xfId="49404" xr:uid="{0FD09C71-D28A-4B05-9CFA-5F1368F2A8CE}"/>
    <cellStyle name="Calculation 3 11 5" xfId="44610" xr:uid="{9A52DCD2-660A-4EB4-BD3D-0E58BF923106}"/>
    <cellStyle name="Calculation 3 11 5 2" xfId="58290" xr:uid="{99A68B2F-0224-40BF-989F-092EC1DB2B2A}"/>
    <cellStyle name="Calculation 3 11 5 3" xfId="51508" xr:uid="{92A0371F-CF8D-4AEC-8FAE-CF4301EE3C78}"/>
    <cellStyle name="Calculation 3 11 6" xfId="47524" xr:uid="{8317DF1C-3131-4BB6-8B08-01A90C3333B4}"/>
    <cellStyle name="Calculation 3 11 6 2" xfId="54340" xr:uid="{82F67A22-E799-4CD2-915F-058F0A2301DC}"/>
    <cellStyle name="Calculation 3 11 7" xfId="52834" xr:uid="{96DE55B6-2E7C-4B50-95CA-EC15D4DEDFB3}"/>
    <cellStyle name="Calculation 3 11 8" xfId="45913" xr:uid="{0A8E3D20-C156-4A36-B2F3-54AB40440058}"/>
    <cellStyle name="Calculation 3 12" xfId="1738" xr:uid="{C1BE7628-843B-452F-BEC0-3A4F3CF8611E}"/>
    <cellStyle name="Calculation 3 12 2" xfId="6064" xr:uid="{779510F9-BFE6-446F-9B4F-925FE4A07F33}"/>
    <cellStyle name="Calculation 3 12 2 2" xfId="8650" xr:uid="{996C5A4B-0A83-4F6F-90AE-44F44BB6D1EE}"/>
    <cellStyle name="Calculation 3 12 2 2 2" xfId="17639" xr:uid="{35604CD8-2C33-495C-A1CE-F8A2E97DF40A}"/>
    <cellStyle name="Calculation 3 12 2 2 2 2" xfId="35868" xr:uid="{B040DAAA-1BC8-4606-8E60-37B3E07C0EDE}"/>
    <cellStyle name="Calculation 3 12 2 2 3" xfId="31858" xr:uid="{5A450127-D265-40A5-A14C-5A148B252840}"/>
    <cellStyle name="Calculation 3 12 2 2 4" xfId="56280" xr:uid="{71141595-1295-45C1-BD02-1A35F6AE42E2}"/>
    <cellStyle name="Calculation 3 12 2 3" xfId="11287" xr:uid="{D934FC2F-A844-4190-AD2D-40694C620634}"/>
    <cellStyle name="Calculation 3 12 2 3 2" xfId="20276" xr:uid="{D761D865-AA96-49BF-AAF8-B5CC764D7E34}"/>
    <cellStyle name="Calculation 3 12 2 3 2 2" xfId="33093" xr:uid="{3D8DFC8A-B568-4CAE-AA79-89791E98002F}"/>
    <cellStyle name="Calculation 3 12 2 3 3" xfId="34642" xr:uid="{754DB10A-4192-4A78-B133-53B810C02109}"/>
    <cellStyle name="Calculation 3 12 2 4" xfId="15053" xr:uid="{C2151D4B-01EA-495C-B2A5-8B9CAAF2E821}"/>
    <cellStyle name="Calculation 3 12 2 4 2" xfId="24171" xr:uid="{D706A749-8592-4F62-96DB-1B0119338962}"/>
    <cellStyle name="Calculation 3 12 2 5" xfId="24644" xr:uid="{C7C44D87-7EE5-4509-9DBB-B6FA52F7D388}"/>
    <cellStyle name="Calculation 3 12 2 6" xfId="49498" xr:uid="{30D64072-5EE4-4802-8071-47369B3B727C}"/>
    <cellStyle name="Calculation 3 12 3" xfId="4175" xr:uid="{8D583BFD-52AA-411C-8578-565691E3C44C}"/>
    <cellStyle name="Calculation 3 12 3 2" xfId="43790" xr:uid="{B3F239AA-882F-4084-8E28-3C22FE36B724}"/>
    <cellStyle name="Calculation 3 12 3 2 2" xfId="57888" xr:uid="{E4EB3909-745B-4770-85F0-553F344DB7C2}"/>
    <cellStyle name="Calculation 3 12 3 3" xfId="51106" xr:uid="{E3865047-8C33-401D-9EC1-62A693490735}"/>
    <cellStyle name="Calculation 3 12 4" xfId="39142" xr:uid="{F1D4E3BD-1FD6-483D-BC59-77A1D7784B53}"/>
    <cellStyle name="Calculation 3 12 4 2" xfId="54426" xr:uid="{77FBB5F3-A2A1-41C6-A5E5-A657E5BC9914}"/>
    <cellStyle name="Calculation 3 12 4 3" xfId="47615" xr:uid="{7BB7BF3E-4D9D-43BA-83D3-0010B3C24395}"/>
    <cellStyle name="Calculation 3 12 5" xfId="44636" xr:uid="{AB44EC99-6865-4050-9CC2-6594B5C298B9}"/>
    <cellStyle name="Calculation 3 12 5 2" xfId="52891" xr:uid="{58D3FF78-7DF4-43B3-A2BE-4A728B1363A8}"/>
    <cellStyle name="Calculation 3 12 6" xfId="46007" xr:uid="{44AEBA69-7D62-444F-9898-046D4B4A26C4}"/>
    <cellStyle name="Calculation 3 13" xfId="1920" xr:uid="{2E823801-DCEA-4DFE-B3C6-57E79C1CFBB2}"/>
    <cellStyle name="Calculation 3 13 2" xfId="6235" xr:uid="{AA36A313-6969-4E4B-8C4F-9E8B032669E3}"/>
    <cellStyle name="Calculation 3 13 2 2" xfId="8821" xr:uid="{A83B66C2-CE8F-4199-A30E-7D79FEBDDB68}"/>
    <cellStyle name="Calculation 3 13 2 2 2" xfId="17810" xr:uid="{F8BB6971-2A2F-460B-BC0B-1EA5E61BD458}"/>
    <cellStyle name="Calculation 3 13 2 2 2 2" xfId="40618" xr:uid="{22EC3308-439C-4A35-A833-925D6D44AD66}"/>
    <cellStyle name="Calculation 3 13 2 2 3" xfId="32302" xr:uid="{901FDB67-FA62-4066-ADCD-6F30362A5C47}"/>
    <cellStyle name="Calculation 3 13 2 2 4" xfId="56693" xr:uid="{E999C5F4-6A84-4387-92ED-BBE76E2F9214}"/>
    <cellStyle name="Calculation 3 13 2 3" xfId="11458" xr:uid="{38329BAD-CD34-43C6-B15A-61109EE71164}"/>
    <cellStyle name="Calculation 3 13 2 3 2" xfId="20447" xr:uid="{72787219-2C8D-49DF-A841-35E85444B2EC}"/>
    <cellStyle name="Calculation 3 13 2 3 2 2" xfId="37601" xr:uid="{5201A39F-AFC9-47DD-949D-54A55F70723B}"/>
    <cellStyle name="Calculation 3 13 2 3 3" xfId="36494" xr:uid="{99D60C2B-D4A7-4232-A2F8-7B4007169EBA}"/>
    <cellStyle name="Calculation 3 13 2 4" xfId="15224" xr:uid="{7A4831A5-3ECE-4754-A7D4-5C50C6A72978}"/>
    <cellStyle name="Calculation 3 13 2 4 2" xfId="42831" xr:uid="{EA4FECCC-E2BC-4AB3-B0C3-65169B3492B4}"/>
    <cellStyle name="Calculation 3 13 2 5" xfId="31586" xr:uid="{833DF231-6B13-4891-B60E-31B2D5D6F138}"/>
    <cellStyle name="Calculation 3 13 2 6" xfId="49911" xr:uid="{DFD4DBEE-25E2-496A-87EC-D776B0FF6184}"/>
    <cellStyle name="Calculation 3 13 3" xfId="4357" xr:uid="{3B2F9FBD-5A85-4795-9163-A935ABF449EE}"/>
    <cellStyle name="Calculation 3 13 3 2" xfId="27002" xr:uid="{CF4CBC8E-A7A0-4C4C-86AA-935942ACE40D}"/>
    <cellStyle name="Calculation 3 13 3 2 2" xfId="58418" xr:uid="{B99DEA10-8367-41DF-B77F-9736AA61CE5F}"/>
    <cellStyle name="Calculation 3 13 3 3" xfId="51637" xr:uid="{ACE541BC-59B7-416A-BD16-CAEAF85ACA11}"/>
    <cellStyle name="Calculation 3 13 4" xfId="31652" xr:uid="{4B20D5C9-9E47-44CF-A07C-21E2A410FDA7}"/>
    <cellStyle name="Calculation 3 13 4 2" xfId="54820" xr:uid="{972B0179-9D03-40C2-BB22-D07EF6380C20}"/>
    <cellStyle name="Calculation 3 13 4 3" xfId="48028" xr:uid="{36C9D842-5347-47B5-8ED5-030D05AED882}"/>
    <cellStyle name="Calculation 3 13 5" xfId="44692" xr:uid="{BC64E1A1-07BC-4BEA-A10F-B395146110C2}"/>
    <cellStyle name="Calculation 3 13 5 2" xfId="53120" xr:uid="{760CC641-0C0D-4EBC-A51A-63C45041EFD6}"/>
    <cellStyle name="Calculation 3 13 6" xfId="46414" xr:uid="{12222482-456F-4D7D-B7CF-DD1501CB584D}"/>
    <cellStyle name="Calculation 3 14" xfId="2611" xr:uid="{17274328-2BFB-4A13-A5C2-BCB24AC46730}"/>
    <cellStyle name="Calculation 3 14 2" xfId="6852" xr:uid="{8BEFD5DD-A4BC-47B8-9BF6-A5F5E0AB491D}"/>
    <cellStyle name="Calculation 3 14 2 2" xfId="15841" xr:uid="{E35746E0-8443-4BBE-AF45-6749A44EA06F}"/>
    <cellStyle name="Calculation 3 14 2 2 2" xfId="41744" xr:uid="{9F24297D-7140-4845-9BBE-D96A247EDD0E}"/>
    <cellStyle name="Calculation 3 14 2 2 3" xfId="57095" xr:uid="{24C45C13-28A8-4389-96A6-F3A1982C2327}"/>
    <cellStyle name="Calculation 3 14 2 3" xfId="43454" xr:uid="{7D377DEC-508C-47EC-92CB-BDA412904904}"/>
    <cellStyle name="Calculation 3 14 2 4" xfId="50313" xr:uid="{1C6B6DB8-D524-4EDC-9775-CC1872C2D764}"/>
    <cellStyle name="Calculation 3 14 3" xfId="9422" xr:uid="{2DF98B68-1F33-4063-BFBB-AB9917166CCA}"/>
    <cellStyle name="Calculation 3 14 3 2" xfId="18411" xr:uid="{5D22B2C5-4B96-478A-826B-86B51F42764B}"/>
    <cellStyle name="Calculation 3 14 3 2 2" xfId="38318" xr:uid="{10F7715D-30BA-4742-9719-EDB7F282B921}"/>
    <cellStyle name="Calculation 3 14 3 2 3" xfId="59004" xr:uid="{0AA4897F-6E33-499D-B866-CEDCD6DF0676}"/>
    <cellStyle name="Calculation 3 14 3 3" xfId="23237" xr:uid="{C426B396-05EB-4A5D-AC85-09F1F92A050F}"/>
    <cellStyle name="Calculation 3 14 3 4" xfId="52223" xr:uid="{BAB3F4C5-6606-4D9D-8DCE-F6C7120FED57}"/>
    <cellStyle name="Calculation 3 14 4" xfId="13465" xr:uid="{2E953AA4-7509-4F2A-B1BF-FB47D91FDBE1}"/>
    <cellStyle name="Calculation 3 14 4 2" xfId="29894" xr:uid="{3223B985-8C08-4E1C-B710-DC7A73D6B58F}"/>
    <cellStyle name="Calculation 3 14 4 2 2" xfId="55222" xr:uid="{8E1506E4-6ACD-41F8-9F48-F83B0547FE1A}"/>
    <cellStyle name="Calculation 3 14 4 3" xfId="48430" xr:uid="{527E519D-F795-4963-AF9E-60DCE915910D}"/>
    <cellStyle name="Calculation 3 14 5" xfId="38564" xr:uid="{4244BB31-D044-4EC7-9D49-EF61C83C5165}"/>
    <cellStyle name="Calculation 3 14 5 2" xfId="53508" xr:uid="{4558FA63-2A15-4C60-B8A0-9966A54B76D5}"/>
    <cellStyle name="Calculation 3 14 6" xfId="44769" xr:uid="{D05F8D11-5EAA-4834-B46B-60DE6437D2B2}"/>
    <cellStyle name="Calculation 3 14 7" xfId="46816" xr:uid="{1786D991-ECB4-4EA7-8846-1B71476755EC}"/>
    <cellStyle name="Calculation 3 15" xfId="6503" xr:uid="{6FEF3CD3-552C-40FC-9098-B9CEE020E308}"/>
    <cellStyle name="Calculation 3 15 2" xfId="11726" xr:uid="{F7571FB9-B7B6-4F87-928E-DE42F89F789E}"/>
    <cellStyle name="Calculation 3 15 2 2" xfId="20715" xr:uid="{81642187-1236-4D1F-8674-B825D2007D6C}"/>
    <cellStyle name="Calculation 3 15 2 2 2" xfId="32361" xr:uid="{E7454C35-DC69-48D3-9FFC-A55A5BA35FBD}"/>
    <cellStyle name="Calculation 3 15 2 2 3" xfId="57170" xr:uid="{38746ABB-4653-4622-8F8B-C62F53FAEC99}"/>
    <cellStyle name="Calculation 3 15 2 3" xfId="34371" xr:uid="{5353B185-2DBB-4F58-ADAD-6E83D073757E}"/>
    <cellStyle name="Calculation 3 15 2 4" xfId="50388" xr:uid="{E9438D5C-EC3D-40A6-9EDB-744A0889E8A0}"/>
    <cellStyle name="Calculation 3 15 3" xfId="15492" xr:uid="{D494A0B6-9A9F-4541-88F1-3BDB58C5B72F}"/>
    <cellStyle name="Calculation 3 15 3 2" xfId="23822" xr:uid="{621375B8-1A1E-4BF4-B635-CC3FCFC4EF82}"/>
    <cellStyle name="Calculation 3 15 3 2 2" xfId="58771" xr:uid="{335C1E2D-6723-4171-B39F-9BD2772A751E}"/>
    <cellStyle name="Calculation 3 15 3 3" xfId="51990" xr:uid="{DE45DBE5-0F84-4484-BC56-2B551A66D369}"/>
    <cellStyle name="Calculation 3 15 4" xfId="33765" xr:uid="{03CB2809-CAC8-4888-BA69-932D8733FC1E}"/>
    <cellStyle name="Calculation 3 15 4 2" xfId="57793" xr:uid="{1DE1D68F-8DC2-4ED3-808A-6A14FB6E558A}"/>
    <cellStyle name="Calculation 3 15 4 3" xfId="51011" xr:uid="{5E38D4E5-1083-4D77-97A2-72910E3097FB}"/>
    <cellStyle name="Calculation 3 15 5" xfId="44777" xr:uid="{396AAC55-FBDE-4831-A5F4-FE26AAEBDF0B}"/>
    <cellStyle name="Calculation 3 15 5 2" xfId="55297" xr:uid="{810DE061-F318-4F30-BAD4-F2BA4293BACF}"/>
    <cellStyle name="Calculation 3 15 5 3" xfId="48505" xr:uid="{D1A1AAC3-7B2A-4B43-8035-6F303F0380F3}"/>
    <cellStyle name="Calculation 3 15 6" xfId="53583" xr:uid="{92063AF7-2D7C-431E-ADE8-9D906FE3ED60}"/>
    <cellStyle name="Calculation 3 15 7" xfId="46891" xr:uid="{C5899DD1-565A-4CB5-AB01-56E6BA8463B8}"/>
    <cellStyle name="Calculation 3 16" xfId="9089" xr:uid="{A0478460-EE9E-49C5-B34C-59E28CA52501}"/>
    <cellStyle name="Calculation 3 16 2" xfId="18078" xr:uid="{D9013FE7-E8D9-4B46-BBD6-DAD8C64676A9}"/>
    <cellStyle name="Calculation 3 16 2 2" xfId="23386" xr:uid="{B9B9614A-6B7C-42B7-B795-DB7DC194C902}"/>
    <cellStyle name="Calculation 3 16 2 2 2" xfId="57108" xr:uid="{4F2555FF-0EB0-4811-AF0D-939FBB655381}"/>
    <cellStyle name="Calculation 3 16 2 3" xfId="50326" xr:uid="{0D5B08E2-DD2C-4DDB-AC70-FFD832AE3182}"/>
    <cellStyle name="Calculation 3 16 3" xfId="35839" xr:uid="{232D78D6-4218-4A04-AFDE-9E35FA99D378}"/>
    <cellStyle name="Calculation 3 16 3 2" xfId="58711" xr:uid="{A6D2C8F9-9E6D-48F2-ADDB-97992BEF610B}"/>
    <cellStyle name="Calculation 3 16 3 3" xfId="51930" xr:uid="{5AFF769D-8167-474A-8C9A-A84E681C0626}"/>
    <cellStyle name="Calculation 3 16 4" xfId="44802" xr:uid="{ED1366AB-563A-43D9-ABC7-6BD43EBB19D3}"/>
    <cellStyle name="Calculation 3 16 4 2" xfId="57860" xr:uid="{AAE868C7-C2C2-4B36-8B09-54AA487975EF}"/>
    <cellStyle name="Calculation 3 16 4 3" xfId="51078" xr:uid="{FFD69D4D-2C9B-4D21-802B-6864C4DDCBC7}"/>
    <cellStyle name="Calculation 3 16 5" xfId="48443" xr:uid="{8CABC2C8-1E59-4907-B29A-171557ECC55E}"/>
    <cellStyle name="Calculation 3 16 5 2" xfId="55235" xr:uid="{161E6115-625F-4E0B-BDDC-821E727986D4}"/>
    <cellStyle name="Calculation 3 16 6" xfId="53521" xr:uid="{27DA4C17-9B46-4D10-A2F2-C86FCB1E59C6}"/>
    <cellStyle name="Calculation 3 16 7" xfId="46829" xr:uid="{EA116A8C-B504-4A28-B96A-DEB1A0767343}"/>
    <cellStyle name="Calculation 3 17" xfId="9852" xr:uid="{6262BF79-7F88-491D-B90C-B9154D336AD2}"/>
    <cellStyle name="Calculation 3 17 2" xfId="18841" xr:uid="{CF5DDA14-55AF-4591-9E19-574431B901D1}"/>
    <cellStyle name="Calculation 3 17 2 2" xfId="24643" xr:uid="{55228070-133E-49B6-A17B-840838DE9510}"/>
    <cellStyle name="Calculation 3 17 2 2 2" xfId="57140" xr:uid="{C77B6716-DFF8-4046-84F8-D2A24689A659}"/>
    <cellStyle name="Calculation 3 17 2 3" xfId="50358" xr:uid="{F40B6E0E-F4D0-4374-BDB0-502120939FC1}"/>
    <cellStyle name="Calculation 3 17 3" xfId="40060" xr:uid="{D8E9AD29-3F4A-4343-AFE7-6DB38C4D78D3}"/>
    <cellStyle name="Calculation 3 17 3 2" xfId="58742" xr:uid="{A7F85146-DB71-415C-8EA7-A919D2C53644}"/>
    <cellStyle name="Calculation 3 17 3 3" xfId="51961" xr:uid="{6AA09353-18B3-4504-8B64-F5794852684B}"/>
    <cellStyle name="Calculation 3 17 4" xfId="44849" xr:uid="{A31DAE01-5DE1-47FE-B65C-5EC2C1143030}"/>
    <cellStyle name="Calculation 3 17 4 2" xfId="58451" xr:uid="{3C46C7BD-F1E4-4DDA-8549-6766F3966D7F}"/>
    <cellStyle name="Calculation 3 17 4 3" xfId="51670" xr:uid="{AC2A87E8-059E-490C-A510-D3CF24A67451}"/>
    <cellStyle name="Calculation 3 17 5" xfId="48475" xr:uid="{7757BF7D-28E8-493E-B371-C3B388A24BC2}"/>
    <cellStyle name="Calculation 3 17 5 2" xfId="55267" xr:uid="{E5A2FA9F-4B81-480A-B2EF-846A51AF3AC8}"/>
    <cellStyle name="Calculation 3 17 6" xfId="53553" xr:uid="{94B665B0-1DFF-49AF-B4CC-ED3D89EC5F64}"/>
    <cellStyle name="Calculation 3 17 7" xfId="46861" xr:uid="{7D86DE0D-A688-4B35-9A54-79BCB0761659}"/>
    <cellStyle name="Calculation 3 18" xfId="2207" xr:uid="{1A8A04D3-380D-4746-8F06-A6BAD551F7DB}"/>
    <cellStyle name="Calculation 3 18 2" xfId="37545" xr:uid="{36986B5B-5DA2-41C0-A6CF-D276EDA0414A}"/>
    <cellStyle name="Calculation 3 18 2 2" xfId="57287" xr:uid="{2C0D3FCE-9DE4-4CFB-B203-73DB4195E9F0}"/>
    <cellStyle name="Calculation 3 18 2 3" xfId="50505" xr:uid="{3A6CF5E2-792D-40C9-9BB5-80B155597885}"/>
    <cellStyle name="Calculation 3 18 3" xfId="44881" xr:uid="{47BEC22D-7B2A-4776-B98E-26DA9A22CEA5}"/>
    <cellStyle name="Calculation 3 18 3 2" xfId="58888" xr:uid="{CE0CFACC-D7D8-49C3-A033-C82CD48CE98D}"/>
    <cellStyle name="Calculation 3 18 3 3" xfId="52107" xr:uid="{B0902121-8D66-4628-B693-9F4756815523}"/>
    <cellStyle name="Calculation 3 18 4" xfId="49258" xr:uid="{31B13265-7099-4297-A5D0-010B4F747B35}"/>
    <cellStyle name="Calculation 3 18 4 2" xfId="56040" xr:uid="{1A5F3C37-07DE-4735-A454-527DE4193B54}"/>
    <cellStyle name="Calculation 3 18 5" xfId="48622" xr:uid="{9E28A556-6B51-4473-B4B5-2415EF0E55DA}"/>
    <cellStyle name="Calculation 3 18 5 2" xfId="55411" xr:uid="{EC0998C1-D8E8-49F6-987D-B7DD585A5703}"/>
    <cellStyle name="Calculation 3 18 6" xfId="53697" xr:uid="{C335CF5C-B13B-4E75-B572-74326B43D8C1}"/>
    <cellStyle name="Calculation 3 18 7" xfId="47008" xr:uid="{753D1FAB-B4A8-4B1B-9FA2-84FC0C8E5F60}"/>
    <cellStyle name="Calculation 3 19" xfId="13116" xr:uid="{49C7C744-D62E-40BC-A268-A80EBF522BD6}"/>
    <cellStyle name="Calculation 3 19 2" xfId="32348" xr:uid="{FF2E7694-B912-4AA7-B46B-9264A4A8A37F}"/>
    <cellStyle name="Calculation 3 19 2 2" xfId="57292" xr:uid="{42FAA00B-E90B-4666-A970-A9B19628FA6E}"/>
    <cellStyle name="Calculation 3 19 2 3" xfId="50510" xr:uid="{8D35AE5D-3C5D-4E73-8573-47E59CF485E8}"/>
    <cellStyle name="Calculation 3 19 3" xfId="44906" xr:uid="{9437FFC9-577B-4BE0-92C6-6571013CFF98}"/>
    <cellStyle name="Calculation 3 19 3 2" xfId="58893" xr:uid="{6C2B06C1-B18E-4CF6-9BA1-BCF87483B58E}"/>
    <cellStyle name="Calculation 3 19 3 3" xfId="52112" xr:uid="{E19FCC62-E418-40D3-A792-1A2FA34E2E80}"/>
    <cellStyle name="Calculation 3 19 4" xfId="48902" xr:uid="{220E9AA8-6BEE-4751-ACC7-9FB83F50FD93}"/>
    <cellStyle name="Calculation 3 19 4 2" xfId="55683" xr:uid="{33A72D72-4798-4E18-9AE5-D7A465B30A2E}"/>
    <cellStyle name="Calculation 3 19 5" xfId="48627" xr:uid="{C7D4237F-0C85-4459-A252-7E158079FC23}"/>
    <cellStyle name="Calculation 3 19 5 2" xfId="55416" xr:uid="{07060129-B001-48B3-99DA-0489F6AAB9A1}"/>
    <cellStyle name="Calculation 3 19 6" xfId="53702" xr:uid="{8E548874-EED9-4367-9869-BE7FC668478A}"/>
    <cellStyle name="Calculation 3 19 7" xfId="47013" xr:uid="{F98A16AC-773C-46D7-89C8-1F1052E86752}"/>
    <cellStyle name="Calculation 3 2" xfId="145" xr:uid="{8BA6B92A-FDC7-44BA-BDD7-026F6B82BFAD}"/>
    <cellStyle name="Calculation 3 2 10" xfId="1956" xr:uid="{9887C7A3-3F54-4B07-A826-6BAA3C95FC99}"/>
    <cellStyle name="Calculation 3 2 10 2" xfId="6266" xr:uid="{93E47C2E-543E-4040-BCF0-EE312129D02F}"/>
    <cellStyle name="Calculation 3 2 10 2 2" xfId="8852" xr:uid="{A11ADA46-70F4-4108-BBCB-B7D7CD939A23}"/>
    <cellStyle name="Calculation 3 2 10 2 2 2" xfId="17841" xr:uid="{D8D6848F-8425-4EA2-ABEB-8D6D2346CB05}"/>
    <cellStyle name="Calculation 3 2 10 2 2 2 2" xfId="36125" xr:uid="{04151F49-CCB4-4C98-A84C-B2EE88A7DF7A}"/>
    <cellStyle name="Calculation 3 2 10 2 2 3" xfId="36862" xr:uid="{C2BBF4CD-4FB7-4135-96F8-7219351E5B26}"/>
    <cellStyle name="Calculation 3 2 10 2 3" xfId="11489" xr:uid="{569BFC83-74B5-4623-830D-D9D6A5EB6688}"/>
    <cellStyle name="Calculation 3 2 10 2 3 2" xfId="20478" xr:uid="{7E549546-AA73-4C58-BAD3-2A48D1A1837F}"/>
    <cellStyle name="Calculation 3 2 10 2 3 2 2" xfId="39260" xr:uid="{0AAC60DF-0A75-438C-B656-B97007505536}"/>
    <cellStyle name="Calculation 3 2 10 2 3 3" xfId="41629" xr:uid="{2D8BBA42-6A27-4117-873B-47D012181AE9}"/>
    <cellStyle name="Calculation 3 2 10 2 4" xfId="15255" xr:uid="{F541E3C9-FCF3-4DB8-8468-399A215C67A5}"/>
    <cellStyle name="Calculation 3 2 10 2 4 2" xfId="40298" xr:uid="{AB2CA87F-96C3-4E34-BA23-77D38B559BE8}"/>
    <cellStyle name="Calculation 3 2 10 2 5" xfId="29380" xr:uid="{B2135A55-7F3F-488E-BD70-9A466DB33849}"/>
    <cellStyle name="Calculation 3 2 10 3" xfId="4393" xr:uid="{D426E77D-88EB-43F9-80DF-319C78E997CB}"/>
    <cellStyle name="Calculation 3 2 10 3 2" xfId="28109" xr:uid="{0792F20D-0862-4BC7-B0AC-42E55E3DF32B}"/>
    <cellStyle name="Calculation 3 2 10 4" xfId="30493" xr:uid="{7E226E69-71DE-4CD5-A958-8BDAA7B9A706}"/>
    <cellStyle name="Calculation 3 2 11" xfId="2579" xr:uid="{92384B90-DE37-4A55-8A28-E4D764491791}"/>
    <cellStyle name="Calculation 3 2 11 2" xfId="6820" xr:uid="{F4AE5F33-8777-45E9-8FC5-67FE6A729DE8}"/>
    <cellStyle name="Calculation 3 2 11 2 2" xfId="15809" xr:uid="{2E220E4F-B33D-4BA8-9F1C-D2DABD61CCEF}"/>
    <cellStyle name="Calculation 3 2 11 2 2 2" xfId="31841" xr:uid="{9ED76044-A287-4643-B993-DB68F7351AED}"/>
    <cellStyle name="Calculation 3 2 11 2 3" xfId="37071" xr:uid="{D0FD1C1B-475D-4354-9468-6612663A0201}"/>
    <cellStyle name="Calculation 3 2 11 3" xfId="9390" xr:uid="{2351E102-13CE-46B1-88F5-3D06EA2B378C}"/>
    <cellStyle name="Calculation 3 2 11 3 2" xfId="18379" xr:uid="{D570CABC-2A0D-4117-9243-17DA9645969F}"/>
    <cellStyle name="Calculation 3 2 11 3 2 2" xfId="31358" xr:uid="{4788AE7A-3288-4E56-B3C0-0F4F4EFA16FA}"/>
    <cellStyle name="Calculation 3 2 11 3 3" xfId="43514" xr:uid="{BA52F930-8620-4C60-891B-F0A497C6509A}"/>
    <cellStyle name="Calculation 3 2 11 4" xfId="13433" xr:uid="{5E291322-EC47-45B7-B5C2-0394C159A76B}"/>
    <cellStyle name="Calculation 3 2 11 4 2" xfId="41754" xr:uid="{C598B631-160B-4F53-8DAF-B8D3EB83FACA}"/>
    <cellStyle name="Calculation 3 2 11 5" xfId="31630" xr:uid="{13052CF0-22C8-49F4-8B12-9ACC0F2AB59F}"/>
    <cellStyle name="Calculation 3 2 12" xfId="6601" xr:uid="{94A815D8-7B4D-4354-AD9A-41CF03339623}"/>
    <cellStyle name="Calculation 3 2 12 2" xfId="11809" xr:uid="{B067F2CB-D092-43C7-B011-309FC7EFD4D6}"/>
    <cellStyle name="Calculation 3 2 12 2 2" xfId="20798" xr:uid="{A88F933F-3338-493C-A122-D2CC257911B1}"/>
    <cellStyle name="Calculation 3 2 12 2 2 2" xfId="24931" xr:uid="{504D7B75-1514-4F64-B32B-3560458C727B}"/>
    <cellStyle name="Calculation 3 2 12 2 3" xfId="40215" xr:uid="{6EFA80FD-EFE2-4476-B18A-C08D11FAF4DE}"/>
    <cellStyle name="Calculation 3 2 12 3" xfId="15590" xr:uid="{348F0D78-A996-494C-A1F1-1EAC3244742C}"/>
    <cellStyle name="Calculation 3 2 12 3 2" xfId="33656" xr:uid="{DFE5F580-5021-4AEC-92E4-12FE995161A3}"/>
    <cellStyle name="Calculation 3 2 12 4" xfId="31175" xr:uid="{BFEAE51D-D679-4894-B9DF-30E3605E3115}"/>
    <cellStyle name="Calculation 3 2 13" xfId="9172" xr:uid="{D98E644C-EF03-4EEC-850E-4B89606C4E11}"/>
    <cellStyle name="Calculation 3 2 13 2" xfId="18161" xr:uid="{26F03627-14C0-4F9F-9242-41FEDCD10186}"/>
    <cellStyle name="Calculation 3 2 13 2 2" xfId="34124" xr:uid="{60C78772-5E82-4393-80B3-E527EFD1096E}"/>
    <cellStyle name="Calculation 3 2 13 3" xfId="36882" xr:uid="{45CDAF27-9FFC-439C-81E9-ABA9A9956DE6}"/>
    <cellStyle name="Calculation 3 2 14" xfId="9782" xr:uid="{E995F0A5-B1FB-44E3-B7F3-9FB11F884344}"/>
    <cellStyle name="Calculation 3 2 14 2" xfId="18771" xr:uid="{19E9DCE3-E5D6-4821-8795-A9BEA69AF58B}"/>
    <cellStyle name="Calculation 3 2 14 2 2" xfId="29728" xr:uid="{75009448-6BE3-44E0-A3CE-5CEDA49DD4D4}"/>
    <cellStyle name="Calculation 3 2 14 3" xfId="32200" xr:uid="{F2570B54-0211-44FC-B76F-72B7887DD8E9}"/>
    <cellStyle name="Calculation 3 2 15" xfId="2305" xr:uid="{017BA16D-7203-4D42-A4FF-2FB98E4C09F4}"/>
    <cellStyle name="Calculation 3 2 15 2" xfId="43452" xr:uid="{FEC6DE59-E418-43F3-8F64-9A90DB4E0AC4}"/>
    <cellStyle name="Calculation 3 2 16" xfId="13214" xr:uid="{6549B8D6-49FD-483B-B24D-77889641F62D}"/>
    <cellStyle name="Calculation 3 2 16 2" xfId="35484" xr:uid="{53613D1D-9AA1-4C5D-99AA-311B06C4D476}"/>
    <cellStyle name="Calculation 3 2 17" xfId="33185" xr:uid="{8EB9A6BA-83EA-460E-83F1-4787A31831D9}"/>
    <cellStyle name="Calculation 3 2 18" xfId="44299" xr:uid="{EA57BFB6-EAB4-4C4D-8EBC-0FF52C3866E7}"/>
    <cellStyle name="Calculation 3 2 19" xfId="45522" xr:uid="{4C0F2F13-FBF9-4669-8D34-333C3BC62A1B}"/>
    <cellStyle name="Calculation 3 2 2" xfId="342" xr:uid="{DB69CC47-9857-4447-A9E0-4436A0E109E8}"/>
    <cellStyle name="Calculation 3 2 2 10" xfId="6644" xr:uid="{E1B694E1-48CA-4659-A4B9-0DB2125B4445}"/>
    <cellStyle name="Calculation 3 2 2 10 2" xfId="11850" xr:uid="{2C2935B1-C0D6-4457-BCF3-E55A611CC232}"/>
    <cellStyle name="Calculation 3 2 2 10 2 2" xfId="20839" xr:uid="{6FB0487D-A44C-48D5-B437-CE7BBD210CF5}"/>
    <cellStyle name="Calculation 3 2 2 10 2 2 2" xfId="37962" xr:uid="{45642FAB-5CC7-4288-BD94-130B831FBB77}"/>
    <cellStyle name="Calculation 3 2 2 10 2 3" xfId="33304" xr:uid="{3C23E183-642D-4658-B6C1-74A9ECD40388}"/>
    <cellStyle name="Calculation 3 2 2 10 3" xfId="15633" xr:uid="{22AF5887-E0B5-40E0-BC61-476021742AF1}"/>
    <cellStyle name="Calculation 3 2 2 10 3 2" xfId="41118" xr:uid="{F3F413FF-9CA1-4EA6-82E7-451D7BE77135}"/>
    <cellStyle name="Calculation 3 2 2 10 4" xfId="36179" xr:uid="{AF04A287-C87C-44D5-B5AD-B5E6C0287A3C}"/>
    <cellStyle name="Calculation 3 2 2 11" xfId="9213" xr:uid="{E60DA0C8-AECD-465C-B2E6-0FBCDDCE4279}"/>
    <cellStyle name="Calculation 3 2 2 11 2" xfId="18202" xr:uid="{32EF8342-8AAF-43E6-9AB8-AD31E86DB502}"/>
    <cellStyle name="Calculation 3 2 2 11 2 2" xfId="42897" xr:uid="{1E048F34-FFD8-4002-9FAD-823EE68F0F9F}"/>
    <cellStyle name="Calculation 3 2 2 11 3" xfId="35278" xr:uid="{069FD3C9-65C7-4ED8-AA23-37384FE9C4DA}"/>
    <cellStyle name="Calculation 3 2 2 12" xfId="12709" xr:uid="{CE9E2614-CBA8-48BB-93AA-5CFD7BDEE35F}"/>
    <cellStyle name="Calculation 3 2 2 12 2" xfId="21698" xr:uid="{8943A546-0A8F-4C2A-8433-2FB6CE2416C0}"/>
    <cellStyle name="Calculation 3 2 2 12 2 2" xfId="43820" xr:uid="{5B5971C0-5051-4914-AC5E-E06B760973B9}"/>
    <cellStyle name="Calculation 3 2 2 12 3" xfId="40166" xr:uid="{816AE0EB-678A-4282-992D-C8ABEFB949AC}"/>
    <cellStyle name="Calculation 3 2 2 13" xfId="2348" xr:uid="{2F5044BB-CDF8-46BA-8146-A3C3795E6E58}"/>
    <cellStyle name="Calculation 3 2 2 13 2" xfId="28692" xr:uid="{F640E3DB-1AAB-4181-A38A-31AE32D64F77}"/>
    <cellStyle name="Calculation 3 2 2 14" xfId="13257" xr:uid="{2B9C85AF-663F-4B71-B917-3AD3E52F3B9B}"/>
    <cellStyle name="Calculation 3 2 2 14 2" xfId="24312" xr:uid="{EA752021-9A30-4864-98D3-9C0860601BEF}"/>
    <cellStyle name="Calculation 3 2 2 15" xfId="38414" xr:uid="{1C903C73-55A2-4D58-A248-45A665B432E4}"/>
    <cellStyle name="Calculation 3 2 2 16" xfId="46036" xr:uid="{A5EF29C7-083A-4059-8769-A0199B3E09CE}"/>
    <cellStyle name="Calculation 3 2 2 2" xfId="474" xr:uid="{6B05F64D-65EE-4C2E-9A1B-F3948E7F62A8}"/>
    <cellStyle name="Calculation 3 2 2 2 10" xfId="9338" xr:uid="{2D310E18-AB0D-4F6A-BAAA-B5BB24824578}"/>
    <cellStyle name="Calculation 3 2 2 2 10 2" xfId="18327" xr:uid="{9536225E-350F-4D71-9C67-4EEE4E5F5928}"/>
    <cellStyle name="Calculation 3 2 2 2 10 2 2" xfId="41530" xr:uid="{AB223AD4-2F51-4D33-A134-7A0E8E3DE23A}"/>
    <cellStyle name="Calculation 3 2 2 2 10 3" xfId="28039" xr:uid="{63E6AEA8-3BA2-414A-953B-40F90DCE49DF}"/>
    <cellStyle name="Calculation 3 2 2 2 11" xfId="9805" xr:uid="{E6D344E4-D4A0-492F-B600-0AA828664BBA}"/>
    <cellStyle name="Calculation 3 2 2 2 11 2" xfId="18794" xr:uid="{11FB48D3-56E3-4499-AD41-AEA7B6BF0856}"/>
    <cellStyle name="Calculation 3 2 2 2 11 2 2" xfId="26484" xr:uid="{A3BF519D-A6DF-4D0F-85D0-D081E5F2395A}"/>
    <cellStyle name="Calculation 3 2 2 2 11 3" xfId="42747" xr:uid="{F6DAD29F-386F-4F83-B2A0-28AB796E0656}"/>
    <cellStyle name="Calculation 3 2 2 2 12" xfId="2480" xr:uid="{98EBC606-68C1-4D7E-B3C2-735D145E31C3}"/>
    <cellStyle name="Calculation 3 2 2 2 12 2" xfId="43712" xr:uid="{74EE047F-8EAE-4648-AE11-B5F8108E1EB4}"/>
    <cellStyle name="Calculation 3 2 2 2 13" xfId="13389" xr:uid="{0793C9D4-1AB2-4348-8BBA-ECA00FC71393}"/>
    <cellStyle name="Calculation 3 2 2 2 13 2" xfId="23102" xr:uid="{17309BFC-74AB-4484-9DE8-27EF1557383B}"/>
    <cellStyle name="Calculation 3 2 2 2 14" xfId="37115" xr:uid="{853DCF93-BA1A-4A0D-8A9C-315009DC1F5E}"/>
    <cellStyle name="Calculation 3 2 2 2 15" xfId="49527" xr:uid="{47AE8A12-5D96-4CB2-BDBD-9AD9DE6E3B19}"/>
    <cellStyle name="Calculation 3 2 2 2 2" xfId="823" xr:uid="{361F8B4C-D56B-4C43-8307-8AB52A0F457B}"/>
    <cellStyle name="Calculation 3 2 2 2 2 2" xfId="5192" xr:uid="{C0660C53-29FA-4469-8200-FB5A3AE074A7}"/>
    <cellStyle name="Calculation 3 2 2 2 2 2 2" xfId="7778" xr:uid="{077C8B40-9615-4B8D-B5C3-FCAFA9FE8072}"/>
    <cellStyle name="Calculation 3 2 2 2 2 2 2 2" xfId="16767" xr:uid="{049DF5F0-9B1A-4FE6-93AD-E9B84DD30438}"/>
    <cellStyle name="Calculation 3 2 2 2 2 2 2 2 2" xfId="25533" xr:uid="{2C8D1B3C-9C73-4ED5-8DB2-A0CF25DF6EDD}"/>
    <cellStyle name="Calculation 3 2 2 2 2 2 2 3" xfId="32120" xr:uid="{9B70CADA-AD95-4F05-9495-72AA37DACFF7}"/>
    <cellStyle name="Calculation 3 2 2 2 2 2 3" xfId="10415" xr:uid="{BF480DCF-6218-4DD7-95D1-9A6595254CFF}"/>
    <cellStyle name="Calculation 3 2 2 2 2 2 3 2" xfId="19404" xr:uid="{77A037E5-27D3-4361-ADC2-CCA0B3B09914}"/>
    <cellStyle name="Calculation 3 2 2 2 2 2 3 2 2" xfId="22635" xr:uid="{50042824-8F94-45A1-BFF6-5141F060281D}"/>
    <cellStyle name="Calculation 3 2 2 2 2 2 3 3" xfId="34809" xr:uid="{645A1F9E-D7DD-40A7-AB75-F0DD4D0FD2E7}"/>
    <cellStyle name="Calculation 3 2 2 2 2 2 4" xfId="14181" xr:uid="{15A0D619-A39C-4407-B063-E580EB600BA4}"/>
    <cellStyle name="Calculation 3 2 2 2 2 2 4 2" xfId="43472" xr:uid="{AD7B85BA-DF6B-42CF-8254-90B20EB02723}"/>
    <cellStyle name="Calculation 3 2 2 2 2 2 5" xfId="29743" xr:uid="{CE29BB53-CE87-4271-A45A-D0B041562816}"/>
    <cellStyle name="Calculation 3 2 2 2 2 3" xfId="3260" xr:uid="{CDD8BF13-E5E3-4CC1-A71E-E1B75902F720}"/>
    <cellStyle name="Calculation 3 2 2 2 2 3 2" xfId="24620" xr:uid="{1D1E47F8-6E78-4D76-9DEE-8D08F02DE626}"/>
    <cellStyle name="Calculation 3 2 2 2 2 4" xfId="35804" xr:uid="{6E4AD148-15BE-47E5-BD8B-86975BE1E3B0}"/>
    <cellStyle name="Calculation 3 2 2 2 2 5" xfId="56309" xr:uid="{D5043BBA-E7F8-4D40-AEA0-578C5AEB59FC}"/>
    <cellStyle name="Calculation 3 2 2 2 3" xfId="1168" xr:uid="{B69C925D-D57A-4D15-A941-5398C51A5A4B}"/>
    <cellStyle name="Calculation 3 2 2 2 3 2" xfId="5513" xr:uid="{B8FA061D-32FC-401C-99DB-3077B668F2D5}"/>
    <cellStyle name="Calculation 3 2 2 2 3 2 2" xfId="8099" xr:uid="{B2830023-9EBB-4D74-8776-573BBCC8E267}"/>
    <cellStyle name="Calculation 3 2 2 2 3 2 2 2" xfId="17088" xr:uid="{EC06AC63-EB3E-4D4E-AADB-4D7456ED7A9F}"/>
    <cellStyle name="Calculation 3 2 2 2 3 2 2 2 2" xfId="30029" xr:uid="{12F69EB1-849A-4B8F-BB48-A8DA0108E9E5}"/>
    <cellStyle name="Calculation 3 2 2 2 3 2 2 3" xfId="28852" xr:uid="{4DDE1C3D-B53B-4B53-BEC4-232418F96E5E}"/>
    <cellStyle name="Calculation 3 2 2 2 3 2 3" xfId="10736" xr:uid="{F377F128-85B4-4CF6-8E50-54BC7825B56C}"/>
    <cellStyle name="Calculation 3 2 2 2 3 2 3 2" xfId="19725" xr:uid="{E63C3025-373E-4C6F-A188-916E37B716BC}"/>
    <cellStyle name="Calculation 3 2 2 2 3 2 3 2 2" xfId="23472" xr:uid="{80C19C3A-9C2F-4A1F-A09C-F537E74C926B}"/>
    <cellStyle name="Calculation 3 2 2 2 3 2 3 3" xfId="38889" xr:uid="{7BCB8710-F7FE-4576-A245-25DBC45259B9}"/>
    <cellStyle name="Calculation 3 2 2 2 3 2 4" xfId="14502" xr:uid="{1BDB3783-FD8F-4FAA-8F24-82E1FACB87EE}"/>
    <cellStyle name="Calculation 3 2 2 2 3 2 4 2" xfId="39639" xr:uid="{BE3C6427-EFE9-45C4-AF6B-003E02C37E77}"/>
    <cellStyle name="Calculation 3 2 2 2 3 2 5" xfId="28968" xr:uid="{76FA968B-DF46-4D71-8CF2-D07D433E1336}"/>
    <cellStyle name="Calculation 3 2 2 2 3 3" xfId="3605" xr:uid="{A05E023F-9D00-4993-AD76-7714D9BCF7E8}"/>
    <cellStyle name="Calculation 3 2 2 2 3 3 2" xfId="22986" xr:uid="{A48CE59C-ADB5-418D-A36B-A1ECD9C3D757}"/>
    <cellStyle name="Calculation 3 2 2 2 3 4" xfId="37630" xr:uid="{7B1E80C1-CF1B-49D2-8596-FC9F8DFB929B}"/>
    <cellStyle name="Calculation 3 2 2 2 4" xfId="1512" xr:uid="{6A93BE0C-2188-47E0-9DA8-3AD7703133A5}"/>
    <cellStyle name="Calculation 3 2 2 2 4 2" xfId="5857" xr:uid="{4A21441C-DE56-4AD7-A176-C9A7E5A79E82}"/>
    <cellStyle name="Calculation 3 2 2 2 4 2 2" xfId="8443" xr:uid="{F6D524D8-DE03-4CAC-9C6F-6F2832ACD76F}"/>
    <cellStyle name="Calculation 3 2 2 2 4 2 2 2" xfId="17432" xr:uid="{AB38CD04-60EB-40C1-AE6C-8351C56869A3}"/>
    <cellStyle name="Calculation 3 2 2 2 4 2 2 2 2" xfId="22302" xr:uid="{F707B17B-C27F-4F94-9D91-0D6C82F61296}"/>
    <cellStyle name="Calculation 3 2 2 2 4 2 2 3" xfId="30022" xr:uid="{241A9CE5-2856-430F-9A4F-F6B8E5442D29}"/>
    <cellStyle name="Calculation 3 2 2 2 4 2 3" xfId="11080" xr:uid="{79D00498-C953-4930-AE47-E99745A4D12E}"/>
    <cellStyle name="Calculation 3 2 2 2 4 2 3 2" xfId="20069" xr:uid="{5D36D935-7937-435B-B1BD-0F110C17B1F1}"/>
    <cellStyle name="Calculation 3 2 2 2 4 2 3 2 2" xfId="27574" xr:uid="{1484D087-CCE6-4B86-BF16-7A02D695E054}"/>
    <cellStyle name="Calculation 3 2 2 2 4 2 3 3" xfId="35692" xr:uid="{9A36EDB7-1507-41B0-8591-97507ADFAA66}"/>
    <cellStyle name="Calculation 3 2 2 2 4 2 4" xfId="14846" xr:uid="{D2DBC026-5FA4-43DD-A344-B166ED8B2ACC}"/>
    <cellStyle name="Calculation 3 2 2 2 4 2 4 2" xfId="33555" xr:uid="{FF81B642-EAA0-46D1-A2EC-BCFFE30CD510}"/>
    <cellStyle name="Calculation 3 2 2 2 4 2 5" xfId="30379" xr:uid="{E1D4AF77-A8C5-4702-A3F7-C3DD39FDF5B6}"/>
    <cellStyle name="Calculation 3 2 2 2 4 3" xfId="3949" xr:uid="{98A88E0D-052A-42E5-A73A-FC6E00401DEC}"/>
    <cellStyle name="Calculation 3 2 2 2 4 3 2" xfId="37619" xr:uid="{3C32CC65-05AF-4B7B-8251-FC700EB927DB}"/>
    <cellStyle name="Calculation 3 2 2 2 4 4" xfId="37398" xr:uid="{C0E0979C-CBE2-4960-8F85-DCF979D52B42}"/>
    <cellStyle name="Calculation 3 2 2 2 5" xfId="1903" xr:uid="{AD6F3AEA-F80C-4015-80B7-1892C739EB83}"/>
    <cellStyle name="Calculation 3 2 2 2 5 2" xfId="6219" xr:uid="{A8D0B862-04BC-4A2B-8496-FAE152EC7E74}"/>
    <cellStyle name="Calculation 3 2 2 2 5 2 2" xfId="8805" xr:uid="{0BBA833F-23A2-4539-8E19-451CA191C3C6}"/>
    <cellStyle name="Calculation 3 2 2 2 5 2 2 2" xfId="17794" xr:uid="{BB79A485-D63D-422C-9621-F5F8C4BE305C}"/>
    <cellStyle name="Calculation 3 2 2 2 5 2 2 2 2" xfId="42647" xr:uid="{82C37B97-8C42-4573-993F-9C3AD1C83827}"/>
    <cellStyle name="Calculation 3 2 2 2 5 2 2 3" xfId="37953" xr:uid="{ABBDDE65-8689-4B08-9649-DE29296D9F30}"/>
    <cellStyle name="Calculation 3 2 2 2 5 2 3" xfId="11442" xr:uid="{4FE29E87-8EC9-491D-A451-5B8D5320A833}"/>
    <cellStyle name="Calculation 3 2 2 2 5 2 3 2" xfId="20431" xr:uid="{AC6305AF-8EB9-41B5-B550-836AB8F6C04A}"/>
    <cellStyle name="Calculation 3 2 2 2 5 2 3 2 2" xfId="42898" xr:uid="{EA378663-A48F-4378-9408-EB13698C67B7}"/>
    <cellStyle name="Calculation 3 2 2 2 5 2 3 3" xfId="40532" xr:uid="{B52C4D0A-1628-4239-B97A-04BB8513A29E}"/>
    <cellStyle name="Calculation 3 2 2 2 5 2 4" xfId="15208" xr:uid="{67589AC9-B2AE-4564-81F5-76050495C96E}"/>
    <cellStyle name="Calculation 3 2 2 2 5 2 4 2" xfId="28630" xr:uid="{CD854A2D-E166-4B64-999B-BBE7E86E6716}"/>
    <cellStyle name="Calculation 3 2 2 2 5 2 5" xfId="37012" xr:uid="{AEAC2F0C-E0A9-4BE4-ADD3-225EFAABC2DD}"/>
    <cellStyle name="Calculation 3 2 2 2 5 3" xfId="4340" xr:uid="{94AA687D-4146-4E7F-A1D4-D68B88210FC4}"/>
    <cellStyle name="Calculation 3 2 2 2 5 3 2" xfId="37560" xr:uid="{786156F4-CBA2-4033-966F-EAEE84EA5FB0}"/>
    <cellStyle name="Calculation 3 2 2 2 5 4" xfId="28071" xr:uid="{4EB50264-62A6-48B0-B455-6C6B1277BA7D}"/>
    <cellStyle name="Calculation 3 2 2 2 6" xfId="2131" xr:uid="{71945694-3786-488D-8CCE-59FD60B0B3F6}"/>
    <cellStyle name="Calculation 3 2 2 2 6 2" xfId="6432" xr:uid="{9A8AAD29-5B1D-451F-9467-12C222A04B16}"/>
    <cellStyle name="Calculation 3 2 2 2 6 2 2" xfId="9018" xr:uid="{4FC69134-4AD9-462B-B3A7-38B60AD27108}"/>
    <cellStyle name="Calculation 3 2 2 2 6 2 2 2" xfId="18007" xr:uid="{538047F1-DAC6-49D0-BB9C-5FF5A73E9F1D}"/>
    <cellStyle name="Calculation 3 2 2 2 6 2 2 2 2" xfId="40410" xr:uid="{B16EDA11-EEE3-417B-B104-B270FE8BAB32}"/>
    <cellStyle name="Calculation 3 2 2 2 6 2 2 3" xfId="32501" xr:uid="{6A7CAEF9-B360-4D81-8F15-63E6D05B47B6}"/>
    <cellStyle name="Calculation 3 2 2 2 6 2 3" xfId="11655" xr:uid="{2D46C114-ABB8-4023-BC7A-543695E1583B}"/>
    <cellStyle name="Calculation 3 2 2 2 6 2 3 2" xfId="20644" xr:uid="{C282D7A3-4E1A-413E-A2B0-F423E3767426}"/>
    <cellStyle name="Calculation 3 2 2 2 6 2 3 2 2" xfId="30226" xr:uid="{0064ECE3-DAF4-447E-8999-B1DAF0AAEC1F}"/>
    <cellStyle name="Calculation 3 2 2 2 6 2 3 3" xfId="27609" xr:uid="{72A40900-BB14-40ED-92A1-98C423C3EACB}"/>
    <cellStyle name="Calculation 3 2 2 2 6 2 4" xfId="15421" xr:uid="{B3E4BDCA-CEA0-49F0-9170-E5C9FA6F2209}"/>
    <cellStyle name="Calculation 3 2 2 2 6 2 4 2" xfId="37988" xr:uid="{FF00634A-9756-4CAF-8EFF-1D52A2A358AC}"/>
    <cellStyle name="Calculation 3 2 2 2 6 2 5" xfId="43740" xr:uid="{5A225019-9803-48E4-B866-892E709E2BC5}"/>
    <cellStyle name="Calculation 3 2 2 2 6 3" xfId="4568" xr:uid="{95B4517D-1A49-4570-BBC2-F51DD3392B27}"/>
    <cellStyle name="Calculation 3 2 2 2 6 3 2" xfId="33002" xr:uid="{2374EF90-934C-4540-8923-29AE6B08F6EC}"/>
    <cellStyle name="Calculation 3 2 2 2 6 4" xfId="29758" xr:uid="{DE076B4A-AE19-4C93-A132-63A0F6ABE14F}"/>
    <cellStyle name="Calculation 3 2 2 2 7" xfId="2941" xr:uid="{C2F39C84-F689-420B-88AD-CC82200F788A}"/>
    <cellStyle name="Calculation 3 2 2 2 7 2" xfId="7091" xr:uid="{1F882C02-7247-4B76-8F88-A2CC16A5AAA2}"/>
    <cellStyle name="Calculation 3 2 2 2 7 2 2" xfId="12217" xr:uid="{ACD9958E-D5B6-49D8-BF3B-3DC62AD7C3FE}"/>
    <cellStyle name="Calculation 3 2 2 2 7 2 2 2" xfId="21206" xr:uid="{7843CA09-1FB7-4081-B28E-70E41747F8F7}"/>
    <cellStyle name="Calculation 3 2 2 2 7 2 2 2 2" xfId="36893" xr:uid="{23FF85B9-3D2B-4695-A507-2D58FB2F7026}"/>
    <cellStyle name="Calculation 3 2 2 2 7 2 2 3" xfId="29376" xr:uid="{1E258729-3196-4459-A18F-6D069DD42ED2}"/>
    <cellStyle name="Calculation 3 2 2 2 7 2 3" xfId="13010" xr:uid="{9E886191-6E45-4664-BC6F-71365E265EF3}"/>
    <cellStyle name="Calculation 3 2 2 2 7 2 3 2" xfId="21999" xr:uid="{58641070-EBA2-4E09-908E-77F04F669574}"/>
    <cellStyle name="Calculation 3 2 2 2 7 2 3 2 2" xfId="30756" xr:uid="{750C7054-6F07-4B21-A46B-134D364BD7C5}"/>
    <cellStyle name="Calculation 3 2 2 2 7 2 3 3" xfId="40755" xr:uid="{D96CB409-2894-4726-BEE5-AEC831CC0A99}"/>
    <cellStyle name="Calculation 3 2 2 2 7 2 4" xfId="16080" xr:uid="{0F3CF468-D80A-466F-A289-E4B645729955}"/>
    <cellStyle name="Calculation 3 2 2 2 7 2 4 2" xfId="26023" xr:uid="{BF05B7FD-619B-45C9-B0FE-3E37026AF1E5}"/>
    <cellStyle name="Calculation 3 2 2 2 7 2 5" xfId="36914" xr:uid="{493C42E3-C7E9-4C75-BB9B-C23D7D881FC1}"/>
    <cellStyle name="Calculation 3 2 2 2 7 3" xfId="9654" xr:uid="{94BBD92C-D7CD-4E10-B937-75AE8018D63C}"/>
    <cellStyle name="Calculation 3 2 2 2 7 3 2" xfId="18643" xr:uid="{39CEDB1C-48B3-488A-BD23-D9FE5D18A1E3}"/>
    <cellStyle name="Calculation 3 2 2 2 7 3 2 2" xfId="23321" xr:uid="{AA4991AE-444B-4E95-84DA-1EF5C0D751D8}"/>
    <cellStyle name="Calculation 3 2 2 2 7 3 3" xfId="36555" xr:uid="{61F4ED86-563B-41C0-BD80-0F6AFD911F37}"/>
    <cellStyle name="Calculation 3 2 2 2 7 4" xfId="35017" xr:uid="{D802BE25-521A-405E-8026-1F2708BFE798}"/>
    <cellStyle name="Calculation 3 2 2 2 8" xfId="4868" xr:uid="{96B17D49-1C1F-483E-905A-5B1FDA0B6160}"/>
    <cellStyle name="Calculation 3 2 2 2 8 2" xfId="7454" xr:uid="{B88AC630-9A3C-4302-95D6-58545C20AE8B}"/>
    <cellStyle name="Calculation 3 2 2 2 8 2 2" xfId="16443" xr:uid="{8FF73BCB-FD5D-42B5-B776-39CE8CE4F8E6}"/>
    <cellStyle name="Calculation 3 2 2 2 8 2 2 2" xfId="39572" xr:uid="{C239C8F5-BB19-4F34-B4F6-97916FC2F47A}"/>
    <cellStyle name="Calculation 3 2 2 2 8 2 3" xfId="33180" xr:uid="{C4A8845E-E2A2-44B6-B9B7-240343535198}"/>
    <cellStyle name="Calculation 3 2 2 2 8 3" xfId="10091" xr:uid="{274B68EF-00A6-4C9D-B4BA-744A86A7A703}"/>
    <cellStyle name="Calculation 3 2 2 2 8 3 2" xfId="19080" xr:uid="{2436E5A5-615E-41C1-98CE-CF3B92BBF646}"/>
    <cellStyle name="Calculation 3 2 2 2 8 3 2 2" xfId="24334" xr:uid="{9425BF80-E224-4274-B4EC-077E7C77B485}"/>
    <cellStyle name="Calculation 3 2 2 2 8 3 3" xfId="34803" xr:uid="{4109C8C3-EB40-41E9-8A75-782807173F4E}"/>
    <cellStyle name="Calculation 3 2 2 2 8 4" xfId="13857" xr:uid="{35397732-C5B3-4644-B224-18C96865FBF5}"/>
    <cellStyle name="Calculation 3 2 2 2 8 4 2" xfId="24149" xr:uid="{1A71A0C0-97C8-4684-9F73-829C4C2DE6B5}"/>
    <cellStyle name="Calculation 3 2 2 2 8 5" xfId="25135" xr:uid="{A1B19D61-9F6A-4DBB-B3B6-7DF77C358E1F}"/>
    <cellStyle name="Calculation 3 2 2 2 9" xfId="6776" xr:uid="{398D2E1B-E6D8-41D5-A503-B880571848B2}"/>
    <cellStyle name="Calculation 3 2 2 2 9 2" xfId="11975" xr:uid="{B0D27FBA-ECA3-494D-B31C-C48D97053A70}"/>
    <cellStyle name="Calculation 3 2 2 2 9 2 2" xfId="20964" xr:uid="{9D3CD007-D9BB-4B99-B4BC-21A5D43C816E}"/>
    <cellStyle name="Calculation 3 2 2 2 9 2 2 2" xfId="27610" xr:uid="{CF9C0D7D-6467-4A02-B4B2-C5A64AA998B5}"/>
    <cellStyle name="Calculation 3 2 2 2 9 2 3" xfId="26434" xr:uid="{4226206A-0664-4ECE-96D5-FBCE759B91E9}"/>
    <cellStyle name="Calculation 3 2 2 2 9 3" xfId="15765" xr:uid="{A6D70AC2-B806-4152-9BCF-44C16F93E8EB}"/>
    <cellStyle name="Calculation 3 2 2 2 9 3 2" xfId="38293" xr:uid="{B8F14208-E4AD-4FBA-8313-D7FA7E28FF20}"/>
    <cellStyle name="Calculation 3 2 2 2 9 4" xfId="25355" xr:uid="{3D78BBD6-92AE-4FD4-B097-D398BABB5599}"/>
    <cellStyle name="Calculation 3 2 2 3" xfId="691" xr:uid="{7E27D069-67B1-4365-83F9-3468E9C0B38D}"/>
    <cellStyle name="Calculation 3 2 2 3 2" xfId="5067" xr:uid="{8E96120C-0BD9-4BE6-8C80-E91691F14577}"/>
    <cellStyle name="Calculation 3 2 2 3 2 2" xfId="7653" xr:uid="{D6449D56-5178-41FE-ADFD-8B410B7C4169}"/>
    <cellStyle name="Calculation 3 2 2 3 2 2 2" xfId="16642" xr:uid="{FB6B167A-ADDE-49B9-A17E-3163E3228494}"/>
    <cellStyle name="Calculation 3 2 2 3 2 2 2 2" xfId="32369" xr:uid="{CF499C40-D535-4F31-9815-BA5C87C2F376}"/>
    <cellStyle name="Calculation 3 2 2 3 2 2 3" xfId="33486" xr:uid="{F9A2199E-78DC-4C61-9560-A225C8820C93}"/>
    <cellStyle name="Calculation 3 2 2 3 2 3" xfId="10290" xr:uid="{FD1054E5-2AAE-4645-B583-E664B501210D}"/>
    <cellStyle name="Calculation 3 2 2 3 2 3 2" xfId="19279" xr:uid="{1993BAAD-CAF8-4977-9BEB-49F4197FB4A5}"/>
    <cellStyle name="Calculation 3 2 2 3 2 3 2 2" xfId="25781" xr:uid="{6EC53A29-57AC-478E-857D-45AC6B7B2E1E}"/>
    <cellStyle name="Calculation 3 2 2 3 2 3 3" xfId="22339" xr:uid="{EBF1D800-9304-4B3D-909F-5D8A9C394335}"/>
    <cellStyle name="Calculation 3 2 2 3 2 4" xfId="14056" xr:uid="{182106FF-4C7A-407A-9C20-86C2F75DF0A9}"/>
    <cellStyle name="Calculation 3 2 2 3 2 4 2" xfId="22598" xr:uid="{722766A3-F26E-4876-94E9-EA151AC4F7C2}"/>
    <cellStyle name="Calculation 3 2 2 3 2 5" xfId="42104" xr:uid="{AE67F4E5-7CD7-450D-B1EB-83A045E4EFB9}"/>
    <cellStyle name="Calculation 3 2 2 3 2 6" xfId="58507" xr:uid="{2AEECB90-28FA-4E87-9F4B-390E4B750D64}"/>
    <cellStyle name="Calculation 3 2 2 3 3" xfId="3128" xr:uid="{00C2CE13-0EE9-4000-9C8E-C9A696440553}"/>
    <cellStyle name="Calculation 3 2 2 3 3 2" xfId="38398" xr:uid="{8F8411DD-B990-4A25-BF99-434911D089B2}"/>
    <cellStyle name="Calculation 3 2 2 3 4" xfId="37930" xr:uid="{17D5770C-AD49-4AD5-B0C9-B7F5777A9096}"/>
    <cellStyle name="Calculation 3 2 2 3 5" xfId="51726" xr:uid="{5BB57699-D1C9-4CDB-A49D-78546B950A79}"/>
    <cellStyle name="Calculation 3 2 2 4" xfId="1036" xr:uid="{A02379E1-F297-459A-BDE0-47C5050756BB}"/>
    <cellStyle name="Calculation 3 2 2 4 2" xfId="5388" xr:uid="{6DC60100-9076-4DEF-84C5-8F5A3387BDFC}"/>
    <cellStyle name="Calculation 3 2 2 4 2 2" xfId="7974" xr:uid="{3D6032F6-0C0A-402B-8860-B2F4DA722F34}"/>
    <cellStyle name="Calculation 3 2 2 4 2 2 2" xfId="16963" xr:uid="{CA3CF5D1-E11C-402C-A8BB-9521239ADBA2}"/>
    <cellStyle name="Calculation 3 2 2 4 2 2 2 2" xfId="33858" xr:uid="{9BF8452F-3DA3-48FC-A63F-79B975903D1B}"/>
    <cellStyle name="Calculation 3 2 2 4 2 2 3" xfId="31387" xr:uid="{41F93824-D43E-40C2-8ED1-F51265C1EBE6}"/>
    <cellStyle name="Calculation 3 2 2 4 2 3" xfId="10611" xr:uid="{1D9BD5A7-3D79-4F4E-95CF-9CCB04F76A56}"/>
    <cellStyle name="Calculation 3 2 2 4 2 3 2" xfId="19600" xr:uid="{C7A5B00E-B888-473D-9807-B48CF9FC5CA7}"/>
    <cellStyle name="Calculation 3 2 2 4 2 3 2 2" xfId="35200" xr:uid="{05F5028D-0F7B-4B63-9A48-C1E4F5AD3562}"/>
    <cellStyle name="Calculation 3 2 2 4 2 3 3" xfId="38753" xr:uid="{1E126D7B-B1E2-4CAF-A421-2BB6046C3A05}"/>
    <cellStyle name="Calculation 3 2 2 4 2 4" xfId="14377" xr:uid="{606197ED-A11F-4861-BD0F-80120BEB1489}"/>
    <cellStyle name="Calculation 3 2 2 4 2 4 2" xfId="44022" xr:uid="{6E4299FB-9453-4E1F-AD1A-AADFF223E92D}"/>
    <cellStyle name="Calculation 3 2 2 4 2 5" xfId="43208" xr:uid="{CBA8F2E3-BFB1-47BF-92FB-CDE3F36B6CDB}"/>
    <cellStyle name="Calculation 3 2 2 4 2 6" xfId="54454" xr:uid="{42CA68CA-22C9-4922-B71B-13207E729F31}"/>
    <cellStyle name="Calculation 3 2 2 4 3" xfId="3473" xr:uid="{77CD0BAC-FF04-41E2-921B-EB9E12E456F1}"/>
    <cellStyle name="Calculation 3 2 2 4 3 2" xfId="27595" xr:uid="{3D1F6055-D61A-40F1-BEB2-C9F1A2B0C0E1}"/>
    <cellStyle name="Calculation 3 2 2 4 4" xfId="27515" xr:uid="{C5AA2F50-2D89-4FFF-9DD7-0A821A3B67A7}"/>
    <cellStyle name="Calculation 3 2 2 4 5" xfId="47644" xr:uid="{F109B6C1-FE48-4138-AAC8-62C66DCCEE21}"/>
    <cellStyle name="Calculation 3 2 2 5" xfId="1380" xr:uid="{3A670CD4-00FF-4A31-8D73-D1D69113D242}"/>
    <cellStyle name="Calculation 3 2 2 5 2" xfId="5725" xr:uid="{8B236B2A-B965-4E9F-87F6-90E4B2F260BF}"/>
    <cellStyle name="Calculation 3 2 2 5 2 2" xfId="8311" xr:uid="{EC13E278-A888-4A2D-9E29-BC7220750572}"/>
    <cellStyle name="Calculation 3 2 2 5 2 2 2" xfId="17300" xr:uid="{5CFD0410-FE07-4678-BB30-609F9F6B1F7F}"/>
    <cellStyle name="Calculation 3 2 2 5 2 2 2 2" xfId="30405" xr:uid="{691F6BD5-53D5-4CD5-9EB6-CAF99E2E90AB}"/>
    <cellStyle name="Calculation 3 2 2 5 2 2 3" xfId="23621" xr:uid="{D390F06F-3FFE-4BAC-931F-7AB29A13A1B3}"/>
    <cellStyle name="Calculation 3 2 2 5 2 3" xfId="10948" xr:uid="{3390D5DD-AD16-4A2C-8730-38B7396C32D9}"/>
    <cellStyle name="Calculation 3 2 2 5 2 3 2" xfId="19937" xr:uid="{25D813F1-8D16-4689-A152-20DCA1478113}"/>
    <cellStyle name="Calculation 3 2 2 5 2 3 2 2" xfId="34111" xr:uid="{0D755780-F9DA-4772-91A6-7EE9A1366581}"/>
    <cellStyle name="Calculation 3 2 2 5 2 3 3" xfId="38956" xr:uid="{DFE96762-687B-41CD-8394-834ADC8A6505}"/>
    <cellStyle name="Calculation 3 2 2 5 2 4" xfId="14714" xr:uid="{9C911CFF-10CF-4CA0-8BF1-A2079B3E0A75}"/>
    <cellStyle name="Calculation 3 2 2 5 2 4 2" xfId="33643" xr:uid="{736096DF-542A-40BC-9B15-38B0B98A26DD}"/>
    <cellStyle name="Calculation 3 2 2 5 2 5" xfId="24987" xr:uid="{ECCD2B93-2521-488E-A29F-BE53A3F63D8D}"/>
    <cellStyle name="Calculation 3 2 2 5 3" xfId="3817" xr:uid="{44128DC6-9A5D-4E30-8068-12C575028CAE}"/>
    <cellStyle name="Calculation 3 2 2 5 3 2" xfId="27761" xr:uid="{D4F1DB38-7D93-4992-B267-9FE44093B9D7}"/>
    <cellStyle name="Calculation 3 2 2 5 4" xfId="39917" xr:uid="{A401E7AC-66F2-477C-B70A-4ED4E3467CDA}"/>
    <cellStyle name="Calculation 3 2 2 5 5" xfId="52910" xr:uid="{B5B845EC-3E79-4123-8E9A-25250F934E1E}"/>
    <cellStyle name="Calculation 3 2 2 6" xfId="1716" xr:uid="{A4883A69-1C90-49E5-A11D-6A62E478C446}"/>
    <cellStyle name="Calculation 3 2 2 6 2" xfId="6042" xr:uid="{D60F266F-32F9-4F95-A41C-7BA4C265C570}"/>
    <cellStyle name="Calculation 3 2 2 6 2 2" xfId="8628" xr:uid="{BAACA752-2AD4-4141-9C58-0CB50A3DA080}"/>
    <cellStyle name="Calculation 3 2 2 6 2 2 2" xfId="17617" xr:uid="{B40E5153-81F6-4E5B-B5B2-2A671018B16F}"/>
    <cellStyle name="Calculation 3 2 2 6 2 2 2 2" xfId="35436" xr:uid="{98123EC0-CD96-4049-BC34-31B369ED45B9}"/>
    <cellStyle name="Calculation 3 2 2 6 2 2 3" xfId="43416" xr:uid="{6B5F6676-4990-44A3-947F-583037B7685E}"/>
    <cellStyle name="Calculation 3 2 2 6 2 3" xfId="11265" xr:uid="{8F1EE7EE-7E5A-46DC-9707-1D3B7C56DB2E}"/>
    <cellStyle name="Calculation 3 2 2 6 2 3 2" xfId="20254" xr:uid="{722E8303-E8CB-4BAE-A833-6E0B34B88044}"/>
    <cellStyle name="Calculation 3 2 2 6 2 3 2 2" xfId="26399" xr:uid="{365F5B7A-8004-4D05-957A-9DA9EA05C3B2}"/>
    <cellStyle name="Calculation 3 2 2 6 2 3 3" xfId="26519" xr:uid="{0A10B128-2A35-4D23-A286-46DDA12415A5}"/>
    <cellStyle name="Calculation 3 2 2 6 2 4" xfId="15031" xr:uid="{79C06DAB-6EB1-41E4-9324-E1E4DC955095}"/>
    <cellStyle name="Calculation 3 2 2 6 2 4 2" xfId="36455" xr:uid="{03946B69-0116-430E-BC9D-7D8F85D1B8AF}"/>
    <cellStyle name="Calculation 3 2 2 6 2 5" xfId="34882" xr:uid="{71BD761D-A08F-44F2-A565-31E414E5ECD9}"/>
    <cellStyle name="Calculation 3 2 2 6 3" xfId="4153" xr:uid="{3F525630-BF4F-486B-B3B0-814F0337B645}"/>
    <cellStyle name="Calculation 3 2 2 6 3 2" xfId="35704" xr:uid="{BDF7985E-B867-40FE-96FF-1125D0A321B1}"/>
    <cellStyle name="Calculation 3 2 2 6 4" xfId="38669" xr:uid="{8B6A7D7E-9A5D-4EEB-B7B8-F3A55641694F}"/>
    <cellStyle name="Calculation 3 2 2 7" xfId="1999" xr:uid="{E8774E93-673B-43CB-8F21-8FC2D0E0B83C}"/>
    <cellStyle name="Calculation 3 2 2 7 2" xfId="6307" xr:uid="{17E54284-D288-4FBC-AC35-933B20ED993A}"/>
    <cellStyle name="Calculation 3 2 2 7 2 2" xfId="8893" xr:uid="{6EF7132A-8958-4788-A113-3C5758262025}"/>
    <cellStyle name="Calculation 3 2 2 7 2 2 2" xfId="17882" xr:uid="{A848C1B4-AD32-4E19-BF64-E5B926615983}"/>
    <cellStyle name="Calculation 3 2 2 7 2 2 2 2" xfId="23789" xr:uid="{70354246-B1F7-4BF5-ACC4-9F358819B45D}"/>
    <cellStyle name="Calculation 3 2 2 7 2 2 3" xfId="35254" xr:uid="{F7E9A5CB-3591-4011-BD72-11B02A88C2A4}"/>
    <cellStyle name="Calculation 3 2 2 7 2 3" xfId="11530" xr:uid="{CBF5E59F-3426-4AC5-A47C-5207D0002630}"/>
    <cellStyle name="Calculation 3 2 2 7 2 3 2" xfId="20519" xr:uid="{E14DDEA4-6263-4541-9ED6-6BCA0B0901BC}"/>
    <cellStyle name="Calculation 3 2 2 7 2 3 2 2" xfId="28313" xr:uid="{D6349A4A-5815-461E-925A-4E8B51A8D7F4}"/>
    <cellStyle name="Calculation 3 2 2 7 2 3 3" xfId="39987" xr:uid="{CB2C2A7A-C076-4CF1-B1F8-DE2A840AEF4A}"/>
    <cellStyle name="Calculation 3 2 2 7 2 4" xfId="15296" xr:uid="{4391B75F-D28A-4889-8FAC-68FF45F5A533}"/>
    <cellStyle name="Calculation 3 2 2 7 2 4 2" xfId="42014" xr:uid="{67751821-462D-43D0-96F3-BA940654465F}"/>
    <cellStyle name="Calculation 3 2 2 7 2 5" xfId="37884" xr:uid="{8010878D-5C4E-4B91-ADFD-9D3685BDD054}"/>
    <cellStyle name="Calculation 3 2 2 7 3" xfId="4436" xr:uid="{B380D0D6-728D-4004-81C0-7A4B3BA35FD7}"/>
    <cellStyle name="Calculation 3 2 2 7 3 2" xfId="22322" xr:uid="{CD2BBD3D-A58F-4CE3-B880-CC3ED6E7096F}"/>
    <cellStyle name="Calculation 3 2 2 7 4" xfId="26935" xr:uid="{A4B041B2-066C-47F0-867B-FC7AF2E4A4D5}"/>
    <cellStyle name="Calculation 3 2 2 8" xfId="2810" xr:uid="{F9662A7E-8FAB-4B7A-9922-B775855C018A}"/>
    <cellStyle name="Calculation 3 2 2 8 2" xfId="6960" xr:uid="{C58EF7F3-CF7C-4616-B4FB-3AA662AAEAE3}"/>
    <cellStyle name="Calculation 3 2 2 8 2 2" xfId="12089" xr:uid="{5E63F14F-446C-4D5A-878A-F545D7C99E28}"/>
    <cellStyle name="Calculation 3 2 2 8 2 2 2" xfId="21078" xr:uid="{2C4DBB3B-58C4-4FC0-A996-6E33EF6B586C}"/>
    <cellStyle name="Calculation 3 2 2 8 2 2 2 2" xfId="30112" xr:uid="{91240AEE-A17F-4419-8DBC-845DED01C0FE}"/>
    <cellStyle name="Calculation 3 2 2 8 2 2 3" xfId="31016" xr:uid="{3F4CE243-FD07-4E1D-BEBC-96B42CE56B3A}"/>
    <cellStyle name="Calculation 3 2 2 8 2 3" xfId="12910" xr:uid="{373DB6CF-78B7-409C-B989-91F438DD6D6E}"/>
    <cellStyle name="Calculation 3 2 2 8 2 3 2" xfId="21899" xr:uid="{F7CB2524-2E6A-4811-AF0A-1B109B8B8248}"/>
    <cellStyle name="Calculation 3 2 2 8 2 3 2 2" xfId="35710" xr:uid="{7187AC2C-F006-4C9E-A668-812D734FE071}"/>
    <cellStyle name="Calculation 3 2 2 8 2 3 3" xfId="40855" xr:uid="{6413B18C-0120-40CC-A501-A601B49052F8}"/>
    <cellStyle name="Calculation 3 2 2 8 2 4" xfId="15949" xr:uid="{A8FB0578-8224-4FA6-8C27-CCDF1D2B0F13}"/>
    <cellStyle name="Calculation 3 2 2 8 2 4 2" xfId="43556" xr:uid="{802841A1-EE26-40BC-B5E8-4E47D34DB3DD}"/>
    <cellStyle name="Calculation 3 2 2 8 2 5" xfId="40867" xr:uid="{82BAC46E-F7A3-4BE7-9B75-816B11196B25}"/>
    <cellStyle name="Calculation 3 2 2 8 3" xfId="9523" xr:uid="{5702BC32-EFCF-4DFB-B8DE-BF8EE8FA786E}"/>
    <cellStyle name="Calculation 3 2 2 8 3 2" xfId="18512" xr:uid="{B5C1B00F-7AA3-4982-B52D-6D6F25EAEF09}"/>
    <cellStyle name="Calculation 3 2 2 8 3 2 2" xfId="24541" xr:uid="{C463229E-8770-4DAC-AE9C-9D3D8E37444E}"/>
    <cellStyle name="Calculation 3 2 2 8 3 3" xfId="35501" xr:uid="{98FE9112-8218-48E9-B3D9-BE5DBF194C14}"/>
    <cellStyle name="Calculation 3 2 2 8 4" xfId="38007" xr:uid="{2FA425A9-F361-4AF0-8C7C-DBA630E51AE2}"/>
    <cellStyle name="Calculation 3 2 2 9" xfId="4743" xr:uid="{4C474AB2-4B83-44AF-9362-01F1D7BF9BA7}"/>
    <cellStyle name="Calculation 3 2 2 9 2" xfId="7329" xr:uid="{049B8FFD-0940-45E2-AD81-B693BFCEF74A}"/>
    <cellStyle name="Calculation 3 2 2 9 2 2" xfId="16318" xr:uid="{677B823F-73FC-4D05-8A8B-77D47F0732C7}"/>
    <cellStyle name="Calculation 3 2 2 9 2 2 2" xfId="43532" xr:uid="{3C5C2230-B9C0-45AC-9369-CF1EF98493DC}"/>
    <cellStyle name="Calculation 3 2 2 9 2 3" xfId="26869" xr:uid="{C7053646-FF3A-41F5-A806-151BD9E3EE32}"/>
    <cellStyle name="Calculation 3 2 2 9 3" xfId="9966" xr:uid="{A64E01E0-2A78-4C37-B0E6-0954B820A1A7}"/>
    <cellStyle name="Calculation 3 2 2 9 3 2" xfId="18955" xr:uid="{8D0FAC46-251C-44F5-9D40-AEB5CC5CDA91}"/>
    <cellStyle name="Calculation 3 2 2 9 3 2 2" xfId="43661" xr:uid="{96C74AF1-45F8-409B-969C-EE8C093D8E1B}"/>
    <cellStyle name="Calculation 3 2 2 9 3 3" xfId="22343" xr:uid="{9AF6EE0F-84CB-4395-BB3E-0627285E31B4}"/>
    <cellStyle name="Calculation 3 2 2 9 4" xfId="13732" xr:uid="{576CBA58-9544-4501-81FA-17654C65D754}"/>
    <cellStyle name="Calculation 3 2 2 9 4 2" xfId="40427" xr:uid="{54149F69-561F-4954-B36D-CF99655E2F77}"/>
    <cellStyle name="Calculation 3 2 2 9 5" xfId="35803" xr:uid="{A4188380-1EB9-47CE-8079-7952A1863A48}"/>
    <cellStyle name="Calculation 3 2 3" xfId="432" xr:uid="{835DF2E6-B7C3-4400-AD98-5EDA392CB819}"/>
    <cellStyle name="Calculation 3 2 3 10" xfId="9297" xr:uid="{D2E509B6-DB64-47DB-93E4-38E1B43F5964}"/>
    <cellStyle name="Calculation 3 2 3 10 2" xfId="18286" xr:uid="{B8E2CBFA-3E7A-408C-BEA2-24891EE29005}"/>
    <cellStyle name="Calculation 3 2 3 10 2 2" xfId="30296" xr:uid="{95555F75-9089-4E19-86F0-A541C044CA05}"/>
    <cellStyle name="Calculation 3 2 3 10 3" xfId="43901" xr:uid="{D6E8FB4C-4E0E-4CB0-A6B4-1ED8D2462424}"/>
    <cellStyle name="Calculation 3 2 3 11" xfId="12760" xr:uid="{6B8B6785-D4B4-4F67-BB48-19FF7D1CB63F}"/>
    <cellStyle name="Calculation 3 2 3 11 2" xfId="21749" xr:uid="{EBA2993D-B443-42A0-8A36-F6329228BDCF}"/>
    <cellStyle name="Calculation 3 2 3 11 2 2" xfId="32059" xr:uid="{D075D830-F384-4679-BE81-D280D4714724}"/>
    <cellStyle name="Calculation 3 2 3 11 3" xfId="27960" xr:uid="{5578FBDF-BD17-4A71-BE63-5A2C34F79A07}"/>
    <cellStyle name="Calculation 3 2 3 12" xfId="2438" xr:uid="{5CCD5FDD-BA0B-42C9-9F87-4F6097BFA1AA}"/>
    <cellStyle name="Calculation 3 2 3 12 2" xfId="22957" xr:uid="{A09AC314-3768-487D-9F3C-DD2469329515}"/>
    <cellStyle name="Calculation 3 2 3 13" xfId="13347" xr:uid="{EE08D71F-719C-426D-86F4-8173F9D89174}"/>
    <cellStyle name="Calculation 3 2 3 13 2" xfId="37036" xr:uid="{07FC8935-A389-4314-8001-BA953A04878C}"/>
    <cellStyle name="Calculation 3 2 3 14" xfId="39095" xr:uid="{24F65442-399B-43C1-984C-F18A2ABF4B3D}"/>
    <cellStyle name="Calculation 3 2 3 15" xfId="46438" xr:uid="{F7F54A26-DFBA-4701-AF95-4FBAB62DEAB1}"/>
    <cellStyle name="Calculation 3 2 3 2" xfId="781" xr:uid="{4B58D074-5F2A-4AEC-A779-2E4DF08F4F17}"/>
    <cellStyle name="Calculation 3 2 3 2 2" xfId="5151" xr:uid="{4883E26D-C3FE-4847-8F6F-CB8335EF8EB3}"/>
    <cellStyle name="Calculation 3 2 3 2 2 2" xfId="7737" xr:uid="{EE48761B-8E03-4D91-89A7-A5BFEB282BFE}"/>
    <cellStyle name="Calculation 3 2 3 2 2 2 2" xfId="16726" xr:uid="{BA4475D0-6F3E-4B8C-AEC0-4BAB9A52D967}"/>
    <cellStyle name="Calculation 3 2 3 2 2 2 2 2" xfId="32925" xr:uid="{E571C0E9-6AD5-439F-BEDE-AF07D3E43A11}"/>
    <cellStyle name="Calculation 3 2 3 2 2 2 3" xfId="43398" xr:uid="{AEC0D13F-936F-4DBE-A76E-923BEA2F90AA}"/>
    <cellStyle name="Calculation 3 2 3 2 2 3" xfId="10374" xr:uid="{576C43D3-E185-477F-B9C0-A980059F4697}"/>
    <cellStyle name="Calculation 3 2 3 2 2 3 2" xfId="19363" xr:uid="{19F6F1CE-640E-4B8D-9EC0-9BC3E349E8A3}"/>
    <cellStyle name="Calculation 3 2 3 2 2 3 2 2" xfId="26873" xr:uid="{D76F04FF-DBF3-4DC5-B64A-0432263A52F9}"/>
    <cellStyle name="Calculation 3 2 3 2 2 3 3" xfId="39840" xr:uid="{F55BC769-099B-4EC2-B7D5-88CE78FB0396}"/>
    <cellStyle name="Calculation 3 2 3 2 2 4" xfId="14140" xr:uid="{455A203D-A821-479D-9EE8-B6FAAB77C20D}"/>
    <cellStyle name="Calculation 3 2 3 2 2 4 2" xfId="42586" xr:uid="{6A98B514-EC54-43CA-8A27-C1802790555C}"/>
    <cellStyle name="Calculation 3 2 3 2 2 5" xfId="29773" xr:uid="{982C08D2-F6F5-4EBD-8E14-A705BCE3EB62}"/>
    <cellStyle name="Calculation 3 2 3 2 2 6" xfId="56717" xr:uid="{04C6A11B-1663-41FB-B115-C308C507544C}"/>
    <cellStyle name="Calculation 3 2 3 2 3" xfId="3218" xr:uid="{EC0A9B16-DF6A-4B64-83B6-E33428596DA3}"/>
    <cellStyle name="Calculation 3 2 3 2 3 2" xfId="26752" xr:uid="{CF31E88A-7058-4F97-AEAA-898FCDD48F02}"/>
    <cellStyle name="Calculation 3 2 3 2 4" xfId="31793" xr:uid="{6D931952-76EE-46C6-876C-3E395B1E5379}"/>
    <cellStyle name="Calculation 3 2 3 2 5" xfId="49935" xr:uid="{6455399B-1AEB-4B02-9C47-C8143DA940BE}"/>
    <cellStyle name="Calculation 3 2 3 3" xfId="1126" xr:uid="{1363BA9D-444A-45B1-8EF0-F53581BA859C}"/>
    <cellStyle name="Calculation 3 2 3 3 2" xfId="5472" xr:uid="{11DD04CE-D146-4571-9264-07B0A898D2F5}"/>
    <cellStyle name="Calculation 3 2 3 3 2 2" xfId="8058" xr:uid="{59B30206-27A3-4FA9-83E4-B9B469A881F3}"/>
    <cellStyle name="Calculation 3 2 3 3 2 2 2" xfId="17047" xr:uid="{3F322DA5-4EE9-4949-9AFD-DFB06EC15F00}"/>
    <cellStyle name="Calculation 3 2 3 3 2 2 2 2" xfId="27775" xr:uid="{77789B90-36F7-41FA-A626-A61869706B9D}"/>
    <cellStyle name="Calculation 3 2 3 3 2 2 3" xfId="24403" xr:uid="{A9498F57-0B4D-4120-8D83-86EF45AD1770}"/>
    <cellStyle name="Calculation 3 2 3 3 2 3" xfId="10695" xr:uid="{37EB4546-5410-4394-88F8-E40735F85DB2}"/>
    <cellStyle name="Calculation 3 2 3 3 2 3 2" xfId="19684" xr:uid="{B6DED13B-C125-4DCD-8FBC-0A0A732B13E9}"/>
    <cellStyle name="Calculation 3 2 3 3 2 3 2 2" xfId="28803" xr:uid="{F50F0F1A-B8B1-43B3-88F3-7D30BA0432C0}"/>
    <cellStyle name="Calculation 3 2 3 3 2 3 3" xfId="41691" xr:uid="{0DFA5978-88F6-4D76-B67F-CF6065926A24}"/>
    <cellStyle name="Calculation 3 2 3 3 2 4" xfId="14461" xr:uid="{1E19FECB-57DB-4449-8A94-4539F703D44C}"/>
    <cellStyle name="Calculation 3 2 3 3 2 4 2" xfId="33835" xr:uid="{3CF1BC55-7A20-4567-8E6C-727229253BE3}"/>
    <cellStyle name="Calculation 3 2 3 3 2 5" xfId="36725" xr:uid="{372E7DE2-C866-4669-81AA-37892B8E1472}"/>
    <cellStyle name="Calculation 3 2 3 3 2 6" xfId="57883" xr:uid="{16A6439B-60DD-4432-94AE-955FA56A4552}"/>
    <cellStyle name="Calculation 3 2 3 3 3" xfId="3563" xr:uid="{F741C390-D579-4BBB-B0BC-AD52FBCA0BE3}"/>
    <cellStyle name="Calculation 3 2 3 3 3 2" xfId="36977" xr:uid="{E3D9AB24-D7DC-469C-8710-E582D1B09B24}"/>
    <cellStyle name="Calculation 3 2 3 3 4" xfId="24572" xr:uid="{C8B31E3C-3015-427F-8065-7AC03531047C}"/>
    <cellStyle name="Calculation 3 2 3 3 5" xfId="51101" xr:uid="{094BF02C-276D-4F73-BA45-B1F5D95835F2}"/>
    <cellStyle name="Calculation 3 2 3 4" xfId="1470" xr:uid="{4C65D90A-0095-42A5-890A-F34C1EFFCC02}"/>
    <cellStyle name="Calculation 3 2 3 4 2" xfId="5815" xr:uid="{101103F9-76A5-4FAD-9799-ECFC0DC81334}"/>
    <cellStyle name="Calculation 3 2 3 4 2 2" xfId="8401" xr:uid="{CCF6A291-1B0C-438C-935B-74FA6D6B2FAA}"/>
    <cellStyle name="Calculation 3 2 3 4 2 2 2" xfId="17390" xr:uid="{7CD71C20-B0AE-4DBD-9F5C-3377D53204C2}"/>
    <cellStyle name="Calculation 3 2 3 4 2 2 2 2" xfId="36894" xr:uid="{120FE62D-6B14-4D57-9B78-18D2A4E942CD}"/>
    <cellStyle name="Calculation 3 2 3 4 2 2 3" xfId="40621" xr:uid="{C0FAC391-CC5F-4FD2-A3F1-46F6887A9838}"/>
    <cellStyle name="Calculation 3 2 3 4 2 3" xfId="11038" xr:uid="{20624F96-8320-4754-A9FB-94A172EA5D8B}"/>
    <cellStyle name="Calculation 3 2 3 4 2 3 2" xfId="20027" xr:uid="{FC61CC24-2739-44D1-982B-EF2106BC52B6}"/>
    <cellStyle name="Calculation 3 2 3 4 2 3 2 2" xfId="31528" xr:uid="{DB3E3F89-073F-4477-9767-77FCA60DA9E1}"/>
    <cellStyle name="Calculation 3 2 3 4 2 3 3" xfId="36150" xr:uid="{982B720F-5D76-423D-BE4B-799B88723D43}"/>
    <cellStyle name="Calculation 3 2 3 4 2 4" xfId="14804" xr:uid="{44676EAB-42CA-4E78-887A-BCF97954B211}"/>
    <cellStyle name="Calculation 3 2 3 4 2 4 2" xfId="41811" xr:uid="{A85C9451-B241-43DD-8CE9-6C9FD5F0C8DE}"/>
    <cellStyle name="Calculation 3 2 3 4 2 5" xfId="38213" xr:uid="{4AE0AEC0-0B25-4124-B8F9-43D65B20A896}"/>
    <cellStyle name="Calculation 3 2 3 4 2 6" xfId="54844" xr:uid="{199A1E50-96B6-42A2-A365-4F4A867317BC}"/>
    <cellStyle name="Calculation 3 2 3 4 3" xfId="3907" xr:uid="{82BE2FAB-3519-48D4-B0B6-B04C8C3F6C7E}"/>
    <cellStyle name="Calculation 3 2 3 4 3 2" xfId="23914" xr:uid="{6D38C2CA-90DD-4CEF-9191-2F9EA932E7BC}"/>
    <cellStyle name="Calculation 3 2 3 4 4" xfId="39400" xr:uid="{48309D2B-FC75-4C98-8CDB-FC9AF753960D}"/>
    <cellStyle name="Calculation 3 2 3 4 5" xfId="48052" xr:uid="{017A5798-98C8-482A-AD86-12A53CBCF917}"/>
    <cellStyle name="Calculation 3 2 3 5" xfId="1744" xr:uid="{AA238BC8-39A2-4BAA-8D03-5F5E18A6183E}"/>
    <cellStyle name="Calculation 3 2 3 5 2" xfId="6069" xr:uid="{B34BDBCF-E276-44B4-8F26-F898DF94817D}"/>
    <cellStyle name="Calculation 3 2 3 5 2 2" xfId="8655" xr:uid="{1A78CB13-2E4E-49F9-8B66-70BAC986D61C}"/>
    <cellStyle name="Calculation 3 2 3 5 2 2 2" xfId="17644" xr:uid="{FFF0495B-3DE9-4873-8199-D4C9E762A2A3}"/>
    <cellStyle name="Calculation 3 2 3 5 2 2 2 2" xfId="28712" xr:uid="{AC4C6C04-8B34-4AE1-9B6C-B4497175F30D}"/>
    <cellStyle name="Calculation 3 2 3 5 2 2 3" xfId="36660" xr:uid="{A9DF955F-D18A-48EA-BD41-AD16CD17F09D}"/>
    <cellStyle name="Calculation 3 2 3 5 2 3" xfId="11292" xr:uid="{01D57BAB-CAC3-4337-A249-B441990F57CD}"/>
    <cellStyle name="Calculation 3 2 3 5 2 3 2" xfId="20281" xr:uid="{DC680CC1-1B76-416D-BBD0-0623B0DB7B04}"/>
    <cellStyle name="Calculation 3 2 3 5 2 3 2 2" xfId="34389" xr:uid="{13A476CD-B4E1-4470-AB5F-AB6F999FEAB0}"/>
    <cellStyle name="Calculation 3 2 3 5 2 3 3" xfId="37782" xr:uid="{ECCABD7C-EEED-4435-BE0A-8FB5BF4DA214}"/>
    <cellStyle name="Calculation 3 2 3 5 2 4" xfId="15058" xr:uid="{38C9303D-914F-444B-ADF0-130091E0BBE8}"/>
    <cellStyle name="Calculation 3 2 3 5 2 4 2" xfId="39897" xr:uid="{74FACC20-933A-48D0-A24B-DF709D1BD3AC}"/>
    <cellStyle name="Calculation 3 2 3 5 2 5" xfId="25756" xr:uid="{CF96FA28-C780-4009-82B0-9357B219E33C}"/>
    <cellStyle name="Calculation 3 2 3 5 3" xfId="4181" xr:uid="{FFBB958D-0B49-48FA-B027-0508A51F886B}"/>
    <cellStyle name="Calculation 3 2 3 5 3 2" xfId="40294" xr:uid="{6F0283AA-A53C-4598-8FA5-7B38C51DD474}"/>
    <cellStyle name="Calculation 3 2 3 5 4" xfId="36068" xr:uid="{15642AA7-43AA-4AE3-A364-B222D2804D31}"/>
    <cellStyle name="Calculation 3 2 3 5 5" xfId="53144" xr:uid="{58C3137C-2845-4904-B858-1869B93057D7}"/>
    <cellStyle name="Calculation 3 2 3 6" xfId="2089" xr:uid="{FF4BE841-2592-4224-A2F6-E76F2F5332E1}"/>
    <cellStyle name="Calculation 3 2 3 6 2" xfId="6391" xr:uid="{B190D354-1619-42BD-8523-B247F3C77B27}"/>
    <cellStyle name="Calculation 3 2 3 6 2 2" xfId="8977" xr:uid="{7C8479F7-585C-4E6E-A9A5-D728AEC6981F}"/>
    <cellStyle name="Calculation 3 2 3 6 2 2 2" xfId="17966" xr:uid="{FE82A83E-8651-4C6C-8BFD-7070AFB62D10}"/>
    <cellStyle name="Calculation 3 2 3 6 2 2 2 2" xfId="29883" xr:uid="{48302351-C3CA-4BD4-B7DE-733CC769267D}"/>
    <cellStyle name="Calculation 3 2 3 6 2 2 3" xfId="43612" xr:uid="{2B3249AE-E482-4718-8B58-8E2A748585BF}"/>
    <cellStyle name="Calculation 3 2 3 6 2 3" xfId="11614" xr:uid="{BB0A863F-C5D5-4504-A218-73A9EAB02CB9}"/>
    <cellStyle name="Calculation 3 2 3 6 2 3 2" xfId="20603" xr:uid="{576201FF-72BB-4283-930B-226A2AC20369}"/>
    <cellStyle name="Calculation 3 2 3 6 2 3 2 2" xfId="25616" xr:uid="{B92DF9E5-C97F-462E-AA5D-9A9EBE60E32D}"/>
    <cellStyle name="Calculation 3 2 3 6 2 3 3" xfId="37799" xr:uid="{E13CA89B-F37F-48D6-B299-449EC4DA6D8E}"/>
    <cellStyle name="Calculation 3 2 3 6 2 4" xfId="15380" xr:uid="{AB609C96-4220-46E8-A871-F4E0D586BD9D}"/>
    <cellStyle name="Calculation 3 2 3 6 2 4 2" xfId="32142" xr:uid="{D1DE92CB-3BD5-4874-BE48-27A5E25E5D48}"/>
    <cellStyle name="Calculation 3 2 3 6 2 5" xfId="23783" xr:uid="{82FA2FBC-86E9-4CD1-9578-A2E026A50B1C}"/>
    <cellStyle name="Calculation 3 2 3 6 3" xfId="4526" xr:uid="{EDFB6A37-1556-4DF9-838D-8B05CBD1CE96}"/>
    <cellStyle name="Calculation 3 2 3 6 3 2" xfId="35184" xr:uid="{187E4E8D-18BD-44D7-B29C-159D0ABD075B}"/>
    <cellStyle name="Calculation 3 2 3 6 4" xfId="30407" xr:uid="{37414C7F-49D8-47D7-9B87-07784217ECC9}"/>
    <cellStyle name="Calculation 3 2 3 7" xfId="2899" xr:uid="{1D3F2137-BE48-4084-B1E6-1A1C8FBECE96}"/>
    <cellStyle name="Calculation 3 2 3 7 2" xfId="7049" xr:uid="{6CE33FED-C2DB-4E7A-AD86-2690151E2A6A}"/>
    <cellStyle name="Calculation 3 2 3 7 2 2" xfId="12175" xr:uid="{F48B3EC5-C139-49D3-84CA-1AFFA0D84DEA}"/>
    <cellStyle name="Calculation 3 2 3 7 2 2 2" xfId="21164" xr:uid="{494533F6-515B-4D40-81F2-9527F59802BF}"/>
    <cellStyle name="Calculation 3 2 3 7 2 2 2 2" xfId="38846" xr:uid="{DB7158A0-BF8C-4BCD-A390-E4C1EF226F55}"/>
    <cellStyle name="Calculation 3 2 3 7 2 2 3" xfId="41601" xr:uid="{158CE075-42E4-471E-BA93-61641319CB5F}"/>
    <cellStyle name="Calculation 3 2 3 7 2 3" xfId="12979" xr:uid="{34AFB96F-1875-4A6C-8B38-6381C0C923DA}"/>
    <cellStyle name="Calculation 3 2 3 7 2 3 2" xfId="21968" xr:uid="{87EAD939-BB00-4FB1-B284-C8942AA9EEE8}"/>
    <cellStyle name="Calculation 3 2 3 7 2 3 2 2" xfId="35050" xr:uid="{A70A68DC-5C38-4CB9-A0EE-6FA8A0772EE9}"/>
    <cellStyle name="Calculation 3 2 3 7 2 3 3" xfId="40300" xr:uid="{4E132314-F265-4E75-ADA2-7342C568DA78}"/>
    <cellStyle name="Calculation 3 2 3 7 2 4" xfId="16038" xr:uid="{80408A7E-AEF6-446C-B103-03DD68B8D3E1}"/>
    <cellStyle name="Calculation 3 2 3 7 2 4 2" xfId="32673" xr:uid="{491A0C0B-C2A3-4EE8-8C4A-64E48E771785}"/>
    <cellStyle name="Calculation 3 2 3 7 2 5" xfId="28752" xr:uid="{D7C20A6E-1FE6-4B54-A168-C6172E8DD997}"/>
    <cellStyle name="Calculation 3 2 3 7 3" xfId="9612" xr:uid="{DAFDB46D-263B-4688-A601-6EF5CD4229B8}"/>
    <cellStyle name="Calculation 3 2 3 7 3 2" xfId="18601" xr:uid="{7E235C20-1041-4465-B176-E3A425E4ADE4}"/>
    <cellStyle name="Calculation 3 2 3 7 3 2 2" xfId="37467" xr:uid="{66551BD0-FAA4-470A-A529-50E68B5624A4}"/>
    <cellStyle name="Calculation 3 2 3 7 3 3" xfId="40842" xr:uid="{87C26BE1-8EA1-468C-BD7A-7FAC3E46658C}"/>
    <cellStyle name="Calculation 3 2 3 7 4" xfId="43856" xr:uid="{6BCD017D-941A-4637-9452-BF917C5607BE}"/>
    <cellStyle name="Calculation 3 2 3 8" xfId="4827" xr:uid="{4E13FAC3-A97F-4570-A5FF-D3DFB3DE2C0D}"/>
    <cellStyle name="Calculation 3 2 3 8 2" xfId="7413" xr:uid="{DD1855A7-6706-47F8-94EF-CAAFDE44EAD1}"/>
    <cellStyle name="Calculation 3 2 3 8 2 2" xfId="16402" xr:uid="{7E42F7DC-FA5E-4DAC-91D9-4A4964E59AD1}"/>
    <cellStyle name="Calculation 3 2 3 8 2 2 2" xfId="33694" xr:uid="{C7C5BF8E-DCF4-48D5-BE5D-5625CE0579D9}"/>
    <cellStyle name="Calculation 3 2 3 8 2 3" xfId="29305" xr:uid="{5D07BFF4-5B5F-4840-ABAD-E384E2EC41AF}"/>
    <cellStyle name="Calculation 3 2 3 8 3" xfId="10050" xr:uid="{6E267EEB-F1C9-4ED3-A731-89F6B3E04AFB}"/>
    <cellStyle name="Calculation 3 2 3 8 3 2" xfId="19039" xr:uid="{3BC0832F-9B0D-4C98-80FF-A48A2459FE38}"/>
    <cellStyle name="Calculation 3 2 3 8 3 2 2" xfId="23839" xr:uid="{4DB94D0F-C70E-4AB3-8FA8-91E08E7A831B}"/>
    <cellStyle name="Calculation 3 2 3 8 3 3" xfId="40024" xr:uid="{584B40D3-DDEA-424B-AE23-C6A3C7552897}"/>
    <cellStyle name="Calculation 3 2 3 8 4" xfId="13816" xr:uid="{0DDD30ED-0686-4F8D-843D-4CA2168EC304}"/>
    <cellStyle name="Calculation 3 2 3 8 4 2" xfId="36367" xr:uid="{4A61E03D-1D65-4EED-A21D-D70B731D53EA}"/>
    <cellStyle name="Calculation 3 2 3 8 5" xfId="38434" xr:uid="{C498FDEC-7878-4440-8FC3-8F1875FAC4B0}"/>
    <cellStyle name="Calculation 3 2 3 9" xfId="6734" xr:uid="{4801CA9F-E0BF-4601-B494-783B3D5A9DFD}"/>
    <cellStyle name="Calculation 3 2 3 9 2" xfId="11934" xr:uid="{0997ACAA-5DB9-46CD-86E3-28FE6E801FDF}"/>
    <cellStyle name="Calculation 3 2 3 9 2 2" xfId="20923" xr:uid="{A5FF8F44-A697-4635-A26A-FB9BA8B3BED1}"/>
    <cellStyle name="Calculation 3 2 3 9 2 2 2" xfId="28131" xr:uid="{5B8FAA67-BA15-4711-A869-48FE6676422F}"/>
    <cellStyle name="Calculation 3 2 3 9 2 3" xfId="26721" xr:uid="{E4617209-DB1D-4B7E-922C-3F4CE29AA8CB}"/>
    <cellStyle name="Calculation 3 2 3 9 3" xfId="15723" xr:uid="{25CA0199-D615-4D0B-A426-08B816C1C7D0}"/>
    <cellStyle name="Calculation 3 2 3 9 3 2" xfId="24478" xr:uid="{01449062-E438-404C-B81C-328185FB2327}"/>
    <cellStyle name="Calculation 3 2 3 9 4" xfId="25410" xr:uid="{B128E346-E6D8-4B13-BBFE-9DA5E587B489}"/>
    <cellStyle name="Calculation 3 2 4" xfId="530" xr:uid="{B079DF2B-8D51-4521-9B61-FD354B7F2742}"/>
    <cellStyle name="Calculation 3 2 4 10" xfId="49055" xr:uid="{7587048F-E6E8-4E47-99B9-69E6F462A34B}"/>
    <cellStyle name="Calculation 3 2 4 2" xfId="879" xr:uid="{D5F7226A-79F1-4B20-AAB7-5F600482E199}"/>
    <cellStyle name="Calculation 3 2 4 2 2" xfId="5248" xr:uid="{8619CD9D-E7BE-4A9C-A1A4-806B66CC2302}"/>
    <cellStyle name="Calculation 3 2 4 2 2 2" xfId="7834" xr:uid="{DC65293B-B905-4DED-A69F-7BAB79DD9D46}"/>
    <cellStyle name="Calculation 3 2 4 2 2 2 2" xfId="16823" xr:uid="{6EEF6A45-7A87-4D4C-8747-0D17E3767896}"/>
    <cellStyle name="Calculation 3 2 4 2 2 2 2 2" xfId="38141" xr:uid="{361F6987-7CB2-4245-828A-420E8FEE5E47}"/>
    <cellStyle name="Calculation 3 2 4 2 2 2 3" xfId="36911" xr:uid="{93E40BA3-4474-46E9-87E3-94690536B3D5}"/>
    <cellStyle name="Calculation 3 2 4 2 2 3" xfId="10471" xr:uid="{922C5827-7C5F-47E9-82B8-A1B097600E94}"/>
    <cellStyle name="Calculation 3 2 4 2 2 3 2" xfId="19460" xr:uid="{96487F45-ACF3-4BC5-8984-C7969ECE1F5D}"/>
    <cellStyle name="Calculation 3 2 4 2 2 3 2 2" xfId="35467" xr:uid="{650C955C-2E0B-42C1-B0A1-21592B83DAEB}"/>
    <cellStyle name="Calculation 3 2 4 2 2 3 3" xfId="24292" xr:uid="{CA4DAE83-25AD-432D-945E-7C82998151BD}"/>
    <cellStyle name="Calculation 3 2 4 2 2 4" xfId="14237" xr:uid="{97EBABB2-E6AE-4B8A-9803-B6FC2275A81D}"/>
    <cellStyle name="Calculation 3 2 4 2 2 4 2" xfId="39770" xr:uid="{7567DFC4-0FF7-4ADA-8DE4-768BCDE2F7C5}"/>
    <cellStyle name="Calculation 3 2 4 2 2 5" xfId="39415" xr:uid="{FFB53D3C-9140-4D8B-BC62-2D12FB4B2DDC}"/>
    <cellStyle name="Calculation 3 2 4 2 3" xfId="3316" xr:uid="{0E579243-4DAB-4A1F-8F8E-E9755B93E41F}"/>
    <cellStyle name="Calculation 3 2 4 2 3 2" xfId="23866" xr:uid="{272A9AF7-6376-42F1-8B7D-1941EF227C14}"/>
    <cellStyle name="Calculation 3 2 4 2 4" xfId="27193" xr:uid="{1CA13968-CC67-4E88-BF35-BE582604F837}"/>
    <cellStyle name="Calculation 3 2 4 2 5" xfId="55837" xr:uid="{E6E0BF0F-4D27-4BDD-9572-35FF4CEC29E8}"/>
    <cellStyle name="Calculation 3 2 4 3" xfId="1224" xr:uid="{39AD8C8A-9BD9-4EA5-ABDA-4062964730CE}"/>
    <cellStyle name="Calculation 3 2 4 3 2" xfId="5569" xr:uid="{60B19ED1-5D85-4160-B54F-47B11C52CF31}"/>
    <cellStyle name="Calculation 3 2 4 3 2 2" xfId="8155" xr:uid="{32A82131-1FC2-490C-B0BD-1F4F8454DD8B}"/>
    <cellStyle name="Calculation 3 2 4 3 2 2 2" xfId="17144" xr:uid="{EB100BA4-E6EB-4DCA-9325-3989F889E3D5}"/>
    <cellStyle name="Calculation 3 2 4 3 2 2 2 2" xfId="43378" xr:uid="{84908DCD-56A5-4759-B09E-108D184472BC}"/>
    <cellStyle name="Calculation 3 2 4 3 2 2 3" xfId="42221" xr:uid="{8973F9DB-8FA0-4428-AAAA-88D0A1DAE97D}"/>
    <cellStyle name="Calculation 3 2 4 3 2 3" xfId="10792" xr:uid="{D4AE433F-30B8-4FC1-BE02-97E58E0B706B}"/>
    <cellStyle name="Calculation 3 2 4 3 2 3 2" xfId="19781" xr:uid="{A9963873-2066-46C2-854E-01EB4F8808D8}"/>
    <cellStyle name="Calculation 3 2 4 3 2 3 2 2" xfId="23088" xr:uid="{B543F1A2-4F75-4FA0-8944-9DB7EC2E1CAB}"/>
    <cellStyle name="Calculation 3 2 4 3 2 3 3" xfId="36655" xr:uid="{4C54FD95-E0BE-4FCE-8694-04ED95CB4845}"/>
    <cellStyle name="Calculation 3 2 4 3 2 4" xfId="14558" xr:uid="{B66E6103-2636-4134-A107-6BEC28C5F6C6}"/>
    <cellStyle name="Calculation 3 2 4 3 2 4 2" xfId="26840" xr:uid="{FA8C46D8-0F22-460C-8E77-218839355DAE}"/>
    <cellStyle name="Calculation 3 2 4 3 2 5" xfId="42299" xr:uid="{C1041FEA-4043-4461-9D59-9BC22CFE65E3}"/>
    <cellStyle name="Calculation 3 2 4 3 3" xfId="3661" xr:uid="{8D6D37DF-4BBE-4CAE-80ED-2B6117491BB8}"/>
    <cellStyle name="Calculation 3 2 4 3 3 2" xfId="23937" xr:uid="{C3D8B418-1177-4AFE-9C85-CD06D62D93EC}"/>
    <cellStyle name="Calculation 3 2 4 3 4" xfId="32299" xr:uid="{25A46595-9377-46B7-9127-7D4EE1697B38}"/>
    <cellStyle name="Calculation 3 2 4 4" xfId="1568" xr:uid="{6CF8180E-D680-4811-B2FB-210191748077}"/>
    <cellStyle name="Calculation 3 2 4 4 2" xfId="5913" xr:uid="{798ECA4E-F694-4DD3-B3EC-7B105ADA999F}"/>
    <cellStyle name="Calculation 3 2 4 4 2 2" xfId="8499" xr:uid="{2C7F63B9-63C8-49B2-B83D-F9C69DEF1044}"/>
    <cellStyle name="Calculation 3 2 4 4 2 2 2" xfId="17488" xr:uid="{D86F297A-80E2-476A-B739-38B5F64CBA71}"/>
    <cellStyle name="Calculation 3 2 4 4 2 2 2 2" xfId="42641" xr:uid="{A885BDBE-5DDD-42AD-B804-11245481A3CC}"/>
    <cellStyle name="Calculation 3 2 4 4 2 2 3" xfId="43411" xr:uid="{B4492E9F-4351-4113-9B92-0D52B92E2C2A}"/>
    <cellStyle name="Calculation 3 2 4 4 2 3" xfId="11136" xr:uid="{BEAE4D67-A931-4AFD-A6CC-67A212E8DB51}"/>
    <cellStyle name="Calculation 3 2 4 4 2 3 2" xfId="20125" xr:uid="{601962A7-49E0-4AB8-97CD-C60B26CE0111}"/>
    <cellStyle name="Calculation 3 2 4 4 2 3 2 2" xfId="26958" xr:uid="{F52070DA-6892-43B1-8B38-4D5D80A862DE}"/>
    <cellStyle name="Calculation 3 2 4 4 2 3 3" xfId="36525" xr:uid="{5F626DB8-0776-4ED6-AA95-A8AD894CE9ED}"/>
    <cellStyle name="Calculation 3 2 4 4 2 4" xfId="14902" xr:uid="{8A870DB3-184A-46DC-BCFC-93BD1543402D}"/>
    <cellStyle name="Calculation 3 2 4 4 2 4 2" xfId="26017" xr:uid="{A0613407-655D-4670-B4B8-F0485B9F02A8}"/>
    <cellStyle name="Calculation 3 2 4 4 2 5" xfId="29586" xr:uid="{4410B85A-5CCC-455C-8422-7916E9DF1158}"/>
    <cellStyle name="Calculation 3 2 4 4 3" xfId="4005" xr:uid="{23552A6F-C497-4C5C-BF6D-93CD3DAC82DA}"/>
    <cellStyle name="Calculation 3 2 4 4 3 2" xfId="42078" xr:uid="{80E60D1D-16A5-45F3-A776-58361DC44486}"/>
    <cellStyle name="Calculation 3 2 4 4 4" xfId="34776" xr:uid="{1F92CA3A-80AC-473D-A383-D1F278F76440}"/>
    <cellStyle name="Calculation 3 2 4 5" xfId="1880" xr:uid="{BFE1E1C6-B1AF-4DEE-A4F0-3EFE92249588}"/>
    <cellStyle name="Calculation 3 2 4 5 2" xfId="6196" xr:uid="{14F18CA9-067E-4858-A343-CF5D17F27581}"/>
    <cellStyle name="Calculation 3 2 4 5 2 2" xfId="8782" xr:uid="{B9593AB8-689C-41E9-B1E1-B8A3695CA83E}"/>
    <cellStyle name="Calculation 3 2 4 5 2 2 2" xfId="17771" xr:uid="{D329442D-2A9F-430A-83C0-39957E049D78}"/>
    <cellStyle name="Calculation 3 2 4 5 2 2 2 2" xfId="28402" xr:uid="{9D473A80-DD85-4580-A967-296964C08351}"/>
    <cellStyle name="Calculation 3 2 4 5 2 2 3" xfId="23909" xr:uid="{01923107-3EC5-4AEE-86C1-CC896C978630}"/>
    <cellStyle name="Calculation 3 2 4 5 2 3" xfId="11419" xr:uid="{33FEE7D1-FBFF-42BD-A19C-FD4E6634FE1F}"/>
    <cellStyle name="Calculation 3 2 4 5 2 3 2" xfId="20408" xr:uid="{6F40AA75-07D0-46DD-8770-D017697A5B68}"/>
    <cellStyle name="Calculation 3 2 4 5 2 3 2 2" xfId="26625" xr:uid="{E53CFDA1-070F-4B3A-90A8-0F641D3BFAD6}"/>
    <cellStyle name="Calculation 3 2 4 5 2 3 3" xfId="43775" xr:uid="{82EE4715-B8D3-4E21-8F14-AD79EFD5A319}"/>
    <cellStyle name="Calculation 3 2 4 5 2 4" xfId="15185" xr:uid="{013FE237-3255-4BAA-ABEA-9CCB2AC0A354}"/>
    <cellStyle name="Calculation 3 2 4 5 2 4 2" xfId="30362" xr:uid="{E2F6398B-5B93-4C28-86BA-A4312EAC6274}"/>
    <cellStyle name="Calculation 3 2 4 5 2 5" xfId="39125" xr:uid="{37D952E6-E23B-4694-A56B-DB1A2E61D677}"/>
    <cellStyle name="Calculation 3 2 4 5 3" xfId="4317" xr:uid="{F2FA00BA-8A98-467A-9866-E843258E439C}"/>
    <cellStyle name="Calculation 3 2 4 5 3 2" xfId="24356" xr:uid="{FF1E4E08-734E-438A-B51C-51BAB6C658BC}"/>
    <cellStyle name="Calculation 3 2 4 5 4" xfId="29986" xr:uid="{402310CD-4411-4073-B239-27BC01D8183B}"/>
    <cellStyle name="Calculation 3 2 4 6" xfId="2187" xr:uid="{5D5023D3-1DD7-4EBD-80A7-953492B44C49}"/>
    <cellStyle name="Calculation 3 2 4 6 2" xfId="6488" xr:uid="{740D6332-07BA-4249-B28B-369687A79AD6}"/>
    <cellStyle name="Calculation 3 2 4 6 2 2" xfId="9074" xr:uid="{F4C5237A-5E09-4286-9161-F35EDD1153C0}"/>
    <cellStyle name="Calculation 3 2 4 6 2 2 2" xfId="18063" xr:uid="{56589796-C85A-49CC-A67C-2BD3EA11D856}"/>
    <cellStyle name="Calculation 3 2 4 6 2 2 2 2" xfId="33143" xr:uid="{5CE88482-962A-462D-8E7E-9BC5CAF3CE16}"/>
    <cellStyle name="Calculation 3 2 4 6 2 2 3" xfId="24082" xr:uid="{AB9D42F2-169D-46AB-BA10-C5FA9A8B7D92}"/>
    <cellStyle name="Calculation 3 2 4 6 2 3" xfId="11711" xr:uid="{E9A05AE7-CB57-4E42-A112-DDB948CD8846}"/>
    <cellStyle name="Calculation 3 2 4 6 2 3 2" xfId="20700" xr:uid="{E5EA068D-F088-4CC5-9A4B-D7847B991BBD}"/>
    <cellStyle name="Calculation 3 2 4 6 2 3 2 2" xfId="44006" xr:uid="{EB49E4BB-24A4-44A2-A1C7-95169F227644}"/>
    <cellStyle name="Calculation 3 2 4 6 2 3 3" xfId="27238" xr:uid="{D0C45631-E551-43F6-8319-DC751F09BCB6}"/>
    <cellStyle name="Calculation 3 2 4 6 2 4" xfId="15477" xr:uid="{F0A98929-600B-4B91-BFE9-FE866B858668}"/>
    <cellStyle name="Calculation 3 2 4 6 2 4 2" xfId="29226" xr:uid="{DAE9E1F5-1CC2-47C8-AB48-1F640F0E463A}"/>
    <cellStyle name="Calculation 3 2 4 6 2 5" xfId="31392" xr:uid="{F3CEAC83-B1F7-4579-AFC5-FC5EC9173F09}"/>
    <cellStyle name="Calculation 3 2 4 6 3" xfId="4624" xr:uid="{399CA915-3C57-4799-8052-CB7E9EE3EF70}"/>
    <cellStyle name="Calculation 3 2 4 6 3 2" xfId="43657" xr:uid="{32F5808F-D870-44FF-9728-56CAFEAF6A04}"/>
    <cellStyle name="Calculation 3 2 4 6 4" xfId="25366" xr:uid="{80F1345C-8727-4DE3-85E3-638C258FE485}"/>
    <cellStyle name="Calculation 3 2 4 7" xfId="4924" xr:uid="{3D3D3896-595F-440B-9910-97F012F5E133}"/>
    <cellStyle name="Calculation 3 2 4 7 2" xfId="7510" xr:uid="{AB70CB6F-FCA3-4A7C-BF9C-69A736115587}"/>
    <cellStyle name="Calculation 3 2 4 7 2 2" xfId="16499" xr:uid="{4620E19A-4222-42A5-968E-5E1301073166}"/>
    <cellStyle name="Calculation 3 2 4 7 2 2 2" xfId="33435" xr:uid="{0B3A1C17-E11D-4F27-84EF-5AF08483B1C5}"/>
    <cellStyle name="Calculation 3 2 4 7 2 3" xfId="30931" xr:uid="{7DA2DD7A-72B1-4E1C-9187-E8616F9E1427}"/>
    <cellStyle name="Calculation 3 2 4 7 3" xfId="10147" xr:uid="{DA9125BD-C96D-4D80-A5B9-C838A285ED7B}"/>
    <cellStyle name="Calculation 3 2 4 7 3 2" xfId="19136" xr:uid="{266D78C4-80B4-47D6-935C-3BF1AD9E729E}"/>
    <cellStyle name="Calculation 3 2 4 7 3 2 2" xfId="25743" xr:uid="{B555E615-84C3-479B-833D-226E40813C7E}"/>
    <cellStyle name="Calculation 3 2 4 7 3 3" xfId="24288" xr:uid="{2536E232-61F5-48E8-8205-05658D9B0BFF}"/>
    <cellStyle name="Calculation 3 2 4 7 4" xfId="13913" xr:uid="{FC6485F8-0EDD-4976-B307-7AB556EDBABB}"/>
    <cellStyle name="Calculation 3 2 4 7 4 2" xfId="43037" xr:uid="{B091F803-99B7-4159-8A2B-08574757CA3D}"/>
    <cellStyle name="Calculation 3 2 4 7 5" xfId="32748" xr:uid="{4A5F3228-1BB4-4D01-8655-696E6D64F1B6}"/>
    <cellStyle name="Calculation 3 2 4 8" xfId="2536" xr:uid="{5E8C013A-3125-4DF3-9278-01A8BCC479C9}"/>
    <cellStyle name="Calculation 3 2 4 8 2" xfId="25620" xr:uid="{5E531777-FE11-4D89-8DC1-18730C02C716}"/>
    <cellStyle name="Calculation 3 2 4 9" xfId="28618" xr:uid="{A1CB946F-8F66-474F-8B27-97557C3A049F}"/>
    <cellStyle name="Calculation 3 2 5" xfId="299" xr:uid="{C209090B-07F4-4A64-8CBE-AA59E1CFB485}"/>
    <cellStyle name="Calculation 3 2 5 2" xfId="4702" xr:uid="{E7C016BC-EC24-4F71-BCC9-031E2D03E389}"/>
    <cellStyle name="Calculation 3 2 5 2 2" xfId="7288" xr:uid="{383F34C5-83CF-484E-96C2-FB4F64D5C1B2}"/>
    <cellStyle name="Calculation 3 2 5 2 2 2" xfId="16277" xr:uid="{87CEAF44-DE56-4285-A1F1-302C640B0189}"/>
    <cellStyle name="Calculation 3 2 5 2 2 2 2" xfId="38331" xr:uid="{D1088B4A-D91D-4865-B7D6-AEE57F9DA5A4}"/>
    <cellStyle name="Calculation 3 2 5 2 2 3" xfId="31780" xr:uid="{0B201008-CAE9-4E2A-9E45-30C3D7904153}"/>
    <cellStyle name="Calculation 3 2 5 2 3" xfId="9925" xr:uid="{0E242BAC-2C25-488A-9FB0-9B21F10AE3F1}"/>
    <cellStyle name="Calculation 3 2 5 2 3 2" xfId="18914" xr:uid="{4DC5D738-9685-4B4D-80B2-1666A41FCF61}"/>
    <cellStyle name="Calculation 3 2 5 2 3 2 2" xfId="35611" xr:uid="{981D921E-EAF7-4644-9814-09F84D7D0455}"/>
    <cellStyle name="Calculation 3 2 5 2 3 3" xfId="41488" xr:uid="{30B086BE-B2B8-4C78-985D-EC3E86D92989}"/>
    <cellStyle name="Calculation 3 2 5 2 4" xfId="13691" xr:uid="{C6157740-6043-4A70-990F-E62AF121B1DF}"/>
    <cellStyle name="Calculation 3 2 5 2 4 2" xfId="31715" xr:uid="{C6899287-2E57-4FDC-9349-20671C79EC4F}"/>
    <cellStyle name="Calculation 3 2 5 2 5" xfId="41201" xr:uid="{3FFDBBBD-0207-4F7C-8EB2-568F163039E5}"/>
    <cellStyle name="Calculation 3 2 5 2 6" xfId="58537" xr:uid="{A6DC6C88-B54D-4B69-976A-4CD231372077}"/>
    <cellStyle name="Calculation 3 2 5 3" xfId="2767" xr:uid="{BA3F154E-8854-48B5-BF5C-8CD29DBDD358}"/>
    <cellStyle name="Calculation 3 2 5 3 2" xfId="23285" xr:uid="{867A59F5-6209-4061-B623-5094AE452AD2}"/>
    <cellStyle name="Calculation 3 2 5 4" xfId="23482" xr:uid="{A57F7093-292E-4D3D-891C-4E7A1AC520B0}"/>
    <cellStyle name="Calculation 3 2 5 5" xfId="51756" xr:uid="{3D0C2AC3-1C69-40CE-B483-E32EB0960417}"/>
    <cellStyle name="Calculation 3 2 6" xfId="648" xr:uid="{05386FEC-F80D-428B-8A8B-93BD8CA39913}"/>
    <cellStyle name="Calculation 3 2 6 2" xfId="5026" xr:uid="{4117A8A6-0B6D-4082-B7C8-8020E7C8DC5B}"/>
    <cellStyle name="Calculation 3 2 6 2 2" xfId="7612" xr:uid="{32FB587D-A010-4660-BD53-76AE39FA0192}"/>
    <cellStyle name="Calculation 3 2 6 2 2 2" xfId="16601" xr:uid="{892E2A5A-2D7F-4B21-8185-E55B9C7283C6}"/>
    <cellStyle name="Calculation 3 2 6 2 2 2 2" xfId="25019" xr:uid="{669CE3E0-373F-41D2-8D64-DDECDDD61957}"/>
    <cellStyle name="Calculation 3 2 6 2 2 3" xfId="26136" xr:uid="{1C7CDC2A-E338-42FA-BFDF-FD4C174ED1EC}"/>
    <cellStyle name="Calculation 3 2 6 2 3" xfId="10249" xr:uid="{F216393D-FBC0-48F3-BA87-D6C3103E9D72}"/>
    <cellStyle name="Calculation 3 2 6 2 3 2" xfId="19238" xr:uid="{4A45B7C2-9A9C-43BF-940B-F65FED0949A4}"/>
    <cellStyle name="Calculation 3 2 6 2 3 2 2" xfId="31227" xr:uid="{7056E102-7411-491C-8004-B3C003CBCB43}"/>
    <cellStyle name="Calculation 3 2 6 2 3 3" xfId="27460" xr:uid="{14488849-976B-46E2-966C-3BB4C7343168}"/>
    <cellStyle name="Calculation 3 2 6 2 4" xfId="14015" xr:uid="{829B6D7E-D3BE-412E-AC6B-4F5617B73713}"/>
    <cellStyle name="Calculation 3 2 6 2 4 2" xfId="35785" xr:uid="{22CB5D44-866D-4A95-ACEC-B8251F65FBBC}"/>
    <cellStyle name="Calculation 3 2 6 2 5" xfId="23314" xr:uid="{26665FBA-D484-488B-A71D-AFD27C51948A}"/>
    <cellStyle name="Calculation 3 2 6 2 6" xfId="54006" xr:uid="{F9E6D602-4D18-4F09-BFD3-5EA2B3ABE5A3}"/>
    <cellStyle name="Calculation 3 2 6 3" xfId="3085" xr:uid="{2DFFEF0C-A5EB-4158-AC10-4B3DD555E2F9}"/>
    <cellStyle name="Calculation 3 2 6 3 2" xfId="23448" xr:uid="{0DE47DAD-FE39-4068-A2EE-523C809546FB}"/>
    <cellStyle name="Calculation 3 2 6 4" xfId="33003" xr:uid="{B2D7C9A2-5B20-4A43-8FA8-F99463826625}"/>
    <cellStyle name="Calculation 3 2 6 5" xfId="47338" xr:uid="{D6C2C377-06FA-492F-9C83-40FB46C6C8B8}"/>
    <cellStyle name="Calculation 3 2 7" xfId="993" xr:uid="{93F6AE71-ECB4-4C36-93E9-06020025234B}"/>
    <cellStyle name="Calculation 3 2 7 2" xfId="5347" xr:uid="{F260A863-A791-45DF-8D2F-4D1DF04629C0}"/>
    <cellStyle name="Calculation 3 2 7 2 2" xfId="7933" xr:uid="{3A8C2DBA-2D81-4555-9C8F-810CEF92EB08}"/>
    <cellStyle name="Calculation 3 2 7 2 2 2" xfId="16922" xr:uid="{0CC1F3B5-C026-4464-A747-97D5C9DB262A}"/>
    <cellStyle name="Calculation 3 2 7 2 2 2 2" xfId="28901" xr:uid="{2164F558-0E14-42AD-8C74-FC4C27DCADFD}"/>
    <cellStyle name="Calculation 3 2 7 2 2 3" xfId="29665" xr:uid="{2B97C19C-41BD-4F3B-A285-F20039737C62}"/>
    <cellStyle name="Calculation 3 2 7 2 3" xfId="10570" xr:uid="{469631AD-22D8-494B-943F-BAA6CC3020F2}"/>
    <cellStyle name="Calculation 3 2 7 2 3 2" xfId="19559" xr:uid="{87591FE9-42EE-4683-8F0F-B5E88E30794B}"/>
    <cellStyle name="Calculation 3 2 7 2 3 2 2" xfId="35780" xr:uid="{AA9C6D43-0DE1-4105-83FA-0A9E9B0D612F}"/>
    <cellStyle name="Calculation 3 2 7 2 3 3" xfId="32273" xr:uid="{7AD6A48A-A429-4EBC-A575-906C0CBBD1FF}"/>
    <cellStyle name="Calculation 3 2 7 2 4" xfId="14336" xr:uid="{2E1A4260-707B-41B7-BE7E-7C89102969CA}"/>
    <cellStyle name="Calculation 3 2 7 2 4 2" xfId="38491" xr:uid="{6175C7C6-1083-484F-B547-07C84F6CE3CD}"/>
    <cellStyle name="Calculation 3 2 7 2 5" xfId="37986" xr:uid="{B4F67BEE-12A6-4CC5-B277-DB904D41B1B9}"/>
    <cellStyle name="Calculation 3 2 7 3" xfId="3430" xr:uid="{7E25DF0F-1553-4A8A-A299-FD18DFF92892}"/>
    <cellStyle name="Calculation 3 2 7 3 2" xfId="39364" xr:uid="{542FCC44-81B5-4F52-AA1D-0BDE00F203BB}"/>
    <cellStyle name="Calculation 3 2 7 4" xfId="39283" xr:uid="{B0355D07-CF02-4D7B-9F42-439F664FEDC9}"/>
    <cellStyle name="Calculation 3 2 7 5" xfId="52647" xr:uid="{AAC395A5-BC18-4D7B-8D94-8106105A3949}"/>
    <cellStyle name="Calculation 3 2 8" xfId="1337" xr:uid="{F8BDB1A1-9614-4D27-AC8B-9F2CFBB29323}"/>
    <cellStyle name="Calculation 3 2 8 2" xfId="5682" xr:uid="{3711585F-4C92-44EA-A7F0-8E1AD48EAFA7}"/>
    <cellStyle name="Calculation 3 2 8 2 2" xfId="8268" xr:uid="{1222E857-EC4B-4A90-8F0C-3898E43462C3}"/>
    <cellStyle name="Calculation 3 2 8 2 2 2" xfId="17257" xr:uid="{46A527AA-060B-4BB7-A6B9-F285EE7DB2B8}"/>
    <cellStyle name="Calculation 3 2 8 2 2 2 2" xfId="29065" xr:uid="{DD7F1DE3-D33D-47D2-9AD3-3E1FDF29445E}"/>
    <cellStyle name="Calculation 3 2 8 2 2 3" xfId="35735" xr:uid="{00A855C0-23A7-4E24-ABD3-2B2C69FD3148}"/>
    <cellStyle name="Calculation 3 2 8 2 3" xfId="10905" xr:uid="{E30C10CE-3DFF-4AC3-8039-C2107748FE21}"/>
    <cellStyle name="Calculation 3 2 8 2 3 2" xfId="19894" xr:uid="{6904869C-B900-408C-8E91-75391E9AD759}"/>
    <cellStyle name="Calculation 3 2 8 2 3 2 2" xfId="32757" xr:uid="{3FBBC732-E991-47A8-9AAE-DA9F79A1E430}"/>
    <cellStyle name="Calculation 3 2 8 2 3 3" xfId="40187" xr:uid="{47E773AB-F205-49C7-8DEE-98AF0112C122}"/>
    <cellStyle name="Calculation 3 2 8 2 4" xfId="14671" xr:uid="{541560E4-8C73-4C81-BCA0-9D757C616C4F}"/>
    <cellStyle name="Calculation 3 2 8 2 4 2" xfId="41572" xr:uid="{65C7AD90-D00B-4805-A628-E5EEC699E75D}"/>
    <cellStyle name="Calculation 3 2 8 2 5" xfId="27215" xr:uid="{6A6F79D3-2024-4FBC-8D7D-EAA817B9DF84}"/>
    <cellStyle name="Calculation 3 2 8 3" xfId="3774" xr:uid="{53D58134-30AD-41AF-A12D-AB13520B87CE}"/>
    <cellStyle name="Calculation 3 2 8 3 2" xfId="39648" xr:uid="{DED6417C-504B-42B8-A175-917DE192D25B}"/>
    <cellStyle name="Calculation 3 2 8 4" xfId="23813" xr:uid="{43C61991-B141-4FAD-8539-66AC72048027}"/>
    <cellStyle name="Calculation 3 2 9" xfId="1681" xr:uid="{E3077E3E-EC84-4982-964A-67DAD81CB752}"/>
    <cellStyle name="Calculation 3 2 9 2" xfId="6008" xr:uid="{6C31362F-859E-4BEA-9D86-88888934580E}"/>
    <cellStyle name="Calculation 3 2 9 2 2" xfId="8594" xr:uid="{38464DDC-8DD2-44B3-BED1-E0C8753208FA}"/>
    <cellStyle name="Calculation 3 2 9 2 2 2" xfId="17583" xr:uid="{7A89AD0D-6685-400E-9520-67B14808821C}"/>
    <cellStyle name="Calculation 3 2 9 2 2 2 2" xfId="32901" xr:uid="{8CD820EE-B2F8-44F6-8018-13CD5C6633D9}"/>
    <cellStyle name="Calculation 3 2 9 2 2 3" xfId="40889" xr:uid="{31694EE5-520B-4B4B-A346-B4339E3E14E6}"/>
    <cellStyle name="Calculation 3 2 9 2 3" xfId="11231" xr:uid="{6AE03CC8-C054-4EEA-9ADA-1015E1019FB5}"/>
    <cellStyle name="Calculation 3 2 9 2 3 2" xfId="20220" xr:uid="{0A2CA20F-2D27-4876-BDA5-63705D624557}"/>
    <cellStyle name="Calculation 3 2 9 2 3 2 2" xfId="37379" xr:uid="{76A58430-B8E9-4B2A-849B-C035353FC8AB}"/>
    <cellStyle name="Calculation 3 2 9 2 3 3" xfId="34676" xr:uid="{D13B4DB7-4EA3-438C-A5F8-D62BBDCDCB84}"/>
    <cellStyle name="Calculation 3 2 9 2 4" xfId="14997" xr:uid="{CF146A24-383C-45B9-AF2B-FF90FEB9890C}"/>
    <cellStyle name="Calculation 3 2 9 2 4 2" xfId="24768" xr:uid="{9D21F9BA-6147-4189-8A2C-3328023B65A2}"/>
    <cellStyle name="Calculation 3 2 9 2 5" xfId="31975" xr:uid="{6AC3F72E-10EA-41FE-8C85-DE26C05DF003}"/>
    <cellStyle name="Calculation 3 2 9 3" xfId="4118" xr:uid="{63C34666-BB57-4BB7-8CB6-744596CC84B2}"/>
    <cellStyle name="Calculation 3 2 9 3 2" xfId="24160" xr:uid="{0FA8F7FF-6F40-4634-842E-46C1B082BAF6}"/>
    <cellStyle name="Calculation 3 2 9 4" xfId="33197" xr:uid="{E00FD9D6-2C43-4619-AC74-142A52156B11}"/>
    <cellStyle name="Calculation 3 20" xfId="33996" xr:uid="{01A9FBB1-A52E-4B4F-B12E-F31D5DBBCD97}"/>
    <cellStyle name="Calculation 3 20 2" xfId="44983" xr:uid="{5D5DA9DD-BFA2-4E7D-98E5-582A3B759850}"/>
    <cellStyle name="Calculation 3 20 2 2" xfId="57222" xr:uid="{EAFF04EF-7B95-4A79-BF4F-D547581FEF7D}"/>
    <cellStyle name="Calculation 3 20 2 3" xfId="50440" xr:uid="{610DB399-DDCA-4D50-B076-F636AB1BD59D}"/>
    <cellStyle name="Calculation 3 20 3" xfId="52042" xr:uid="{70993648-AC1C-4145-851F-AFBDE0C728ED}"/>
    <cellStyle name="Calculation 3 20 3 2" xfId="58823" xr:uid="{B656424F-C870-41E8-AAC1-EC7C8C4597BF}"/>
    <cellStyle name="Calculation 3 20 4" xfId="50931" xr:uid="{AA5CD4A9-D6D4-4693-BC01-F985FC593E62}"/>
    <cellStyle name="Calculation 3 20 4 2" xfId="57713" xr:uid="{B62C05A0-3AE8-4A06-8FFE-E8575F8EAFE6}"/>
    <cellStyle name="Calculation 3 20 5" xfId="48557" xr:uid="{57F9E94B-66DE-477A-B3B8-2A5720FDBB32}"/>
    <cellStyle name="Calculation 3 20 5 2" xfId="55346" xr:uid="{1FDD0148-A0B0-47B3-A7F3-9439EF141E75}"/>
    <cellStyle name="Calculation 3 20 6" xfId="53632" xr:uid="{BF6DF74D-0E4A-4336-A758-CA34C8DEAC38}"/>
    <cellStyle name="Calculation 3 20 7" xfId="46943" xr:uid="{5D55C665-40BC-40EE-961A-008364E95ED7}"/>
    <cellStyle name="Calculation 3 21" xfId="45037" xr:uid="{48890613-47BE-4248-BC23-C624480CE0AB}"/>
    <cellStyle name="Calculation 3 21 2" xfId="50578" xr:uid="{70FA24EA-BCBC-480E-A3B9-D9BFC3A3173E}"/>
    <cellStyle name="Calculation 3 21 2 2" xfId="57360" xr:uid="{9AADF62A-1FE9-44EC-AF9C-ABDCC0B972E3}"/>
    <cellStyle name="Calculation 3 21 3" xfId="52392" xr:uid="{76B54474-52A0-4357-A7C3-018F667DECB5}"/>
    <cellStyle name="Calculation 3 21 3 2" xfId="59173" xr:uid="{D9F5F692-77B1-4C21-B25D-EB4EA19C0C7D}"/>
    <cellStyle name="Calculation 3 21 4" xfId="48695" xr:uid="{389BBD92-D6E8-44BB-8849-3E1232EF468A}"/>
    <cellStyle name="Calculation 3 21 4 2" xfId="55484" xr:uid="{8DB66F13-848C-4AD6-8FE9-7D4B82A8DFD4}"/>
    <cellStyle name="Calculation 3 21 5" xfId="53770" xr:uid="{BE3178FA-2DDD-4FAC-A18E-9E175FA821B1}"/>
    <cellStyle name="Calculation 3 21 6" xfId="47081" xr:uid="{AEEBA159-35ED-43C3-B12B-C986E57C95B9}"/>
    <cellStyle name="Calculation 3 22" xfId="45088" xr:uid="{BA06FEAD-5585-4A1F-ABC3-DDE7491B33C3}"/>
    <cellStyle name="Calculation 3 22 2" xfId="50631" xr:uid="{98AC24DE-EF16-4561-815B-73D0B887314F}"/>
    <cellStyle name="Calculation 3 22 2 2" xfId="57413" xr:uid="{9EBB50C3-FBFC-40C6-B357-D774B966355F}"/>
    <cellStyle name="Calculation 3 22 3" xfId="52445" xr:uid="{4E22DFF1-9C9A-4A27-BC63-69C072A0EA23}"/>
    <cellStyle name="Calculation 3 22 3 2" xfId="59226" xr:uid="{56AAC4E0-4661-446C-A87D-EAA07E6F9D0F}"/>
    <cellStyle name="Calculation 3 22 4" xfId="48748" xr:uid="{C01A521D-40A4-407D-AB99-AF9622AB0DD6}"/>
    <cellStyle name="Calculation 3 22 4 2" xfId="55537" xr:uid="{9134088E-2BAE-429B-8308-0F9C6B662274}"/>
    <cellStyle name="Calculation 3 22 5" xfId="53823" xr:uid="{5A24569D-A316-4283-B3EA-81D0FC927805}"/>
    <cellStyle name="Calculation 3 22 6" xfId="47134" xr:uid="{7DB90752-3271-4DAE-872C-29CC6A543FBE}"/>
    <cellStyle name="Calculation 3 23" xfId="45070" xr:uid="{9FBF74F7-041A-4B55-A299-7086C25EEB02}"/>
    <cellStyle name="Calculation 3 23 2" xfId="50568" xr:uid="{F8A7D83E-DBB9-4257-A893-D88C0F975183}"/>
    <cellStyle name="Calculation 3 23 2 2" xfId="57350" xr:uid="{7C4374A3-2FC3-40B6-BB47-CC6ACC785F02}"/>
    <cellStyle name="Calculation 3 23 3" xfId="52382" xr:uid="{C5C49412-E78F-406A-B1D7-4DF976F1DE6A}"/>
    <cellStyle name="Calculation 3 23 3 2" xfId="59163" xr:uid="{BDA0C047-7F2D-4B47-B2E1-F5DDAD7D3361}"/>
    <cellStyle name="Calculation 3 23 4" xfId="48685" xr:uid="{6582F498-DBC6-4ED9-A1ED-02BD34408E51}"/>
    <cellStyle name="Calculation 3 23 4 2" xfId="55474" xr:uid="{D1662172-7DB6-4306-874C-096E2A328136}"/>
    <cellStyle name="Calculation 3 23 5" xfId="53760" xr:uid="{985C0DD6-766F-47D4-93B2-49BCCC18DC28}"/>
    <cellStyle name="Calculation 3 23 6" xfId="47071" xr:uid="{2B9613AC-3E14-4519-8990-B5E9E20B5004}"/>
    <cellStyle name="Calculation 3 24" xfId="45132" xr:uid="{4D0E0F16-BC68-499A-A6EF-53BDAF8F8163}"/>
    <cellStyle name="Calculation 3 24 2" xfId="50715" xr:uid="{F4ECCD7C-8454-4C34-AD65-34F4C7BB3DEF}"/>
    <cellStyle name="Calculation 3 24 2 2" xfId="57497" xr:uid="{AFC9A66F-CD2A-4692-857F-7E9DFF93DD1F}"/>
    <cellStyle name="Calculation 3 24 3" xfId="52526" xr:uid="{42D77F76-5699-4120-9A24-6451129B200B}"/>
    <cellStyle name="Calculation 3 24 3 2" xfId="59307" xr:uid="{5E04D3F5-91A1-450B-A019-D01A9C6627B8}"/>
    <cellStyle name="Calculation 3 24 4" xfId="48826" xr:uid="{0DADBFEA-CB76-4A34-BA23-DC684E39BC33}"/>
    <cellStyle name="Calculation 3 24 4 2" xfId="55611" xr:uid="{9B83681F-E58A-4D03-8E8F-0DAAC4D0C256}"/>
    <cellStyle name="Calculation 3 24 5" xfId="53904" xr:uid="{7CA05D57-517B-4F4F-869F-461DEF8B0391}"/>
    <cellStyle name="Calculation 3 24 6" xfId="47218" xr:uid="{A6AF9DA1-E87F-496A-A08F-1B3B02D06AC3}"/>
    <cellStyle name="Calculation 3 25" xfId="45199" xr:uid="{2BE039F5-3BAB-434D-8641-E343DAF81687}"/>
    <cellStyle name="Calculation 3 25 2" xfId="50749" xr:uid="{6DFBBC7E-440A-4F97-B439-3E1EA672D319}"/>
    <cellStyle name="Calculation 3 25 2 2" xfId="57531" xr:uid="{8CDA1182-48CA-48EF-9B8E-0C879273DDAF}"/>
    <cellStyle name="Calculation 3 25 3" xfId="52558" xr:uid="{816B8E65-D459-4791-A3A1-B4F43FDE95B7}"/>
    <cellStyle name="Calculation 3 25 3 2" xfId="59339" xr:uid="{25A409D1-34AC-48C1-A0CD-211D0E231254}"/>
    <cellStyle name="Calculation 3 25 4" xfId="48855" xr:uid="{825DEF3E-EA99-4AED-86E2-292438C89EE3}"/>
    <cellStyle name="Calculation 3 25 4 2" xfId="55637" xr:uid="{A8AF6FD8-7ACD-4C09-9698-6ACF91B3EC3D}"/>
    <cellStyle name="Calculation 3 25 5" xfId="53936" xr:uid="{6A594E89-C2F5-406C-88F9-5FF1FE945171}"/>
    <cellStyle name="Calculation 3 25 6" xfId="47253" xr:uid="{052CF2BF-9751-447A-8469-ED89B933171B}"/>
    <cellStyle name="Calculation 3 26" xfId="45225" xr:uid="{C5DEB8C4-12B2-48A5-9822-1D02E825EB9B}"/>
    <cellStyle name="Calculation 3 26 2" xfId="50733" xr:uid="{E12F5CA8-D28D-4776-928A-DB8652AAB076}"/>
    <cellStyle name="Calculation 3 26 2 2" xfId="57515" xr:uid="{64EC4822-754B-48A6-BA77-EC4C595B5F3F}"/>
    <cellStyle name="Calculation 3 26 3" xfId="52542" xr:uid="{A512BDBE-9A3B-404D-AE19-0CAE1F344A3C}"/>
    <cellStyle name="Calculation 3 26 3 2" xfId="59323" xr:uid="{D0FA5C10-B0A1-45B8-8D33-B5F89463D051}"/>
    <cellStyle name="Calculation 3 26 4" xfId="53920" xr:uid="{7F9C915F-5D50-4E7D-AAD5-AAAF947717DD}"/>
    <cellStyle name="Calculation 3 26 5" xfId="47237" xr:uid="{26905A62-F52E-4ED1-BE71-933B7D738CD6}"/>
    <cellStyle name="Calculation 3 27" xfId="45285" xr:uid="{9DAADD3A-3D19-4637-89D1-4D91A3CB86E2}"/>
    <cellStyle name="Calculation 3 27 2" xfId="55799" xr:uid="{C5792CD3-91B6-403D-9CD5-F4DEAD0613BD}"/>
    <cellStyle name="Calculation 3 27 3" xfId="49016" xr:uid="{4F945F4E-F73C-42AC-84C0-05B901EB2CDB}"/>
    <cellStyle name="Calculation 3 28" xfId="45333" xr:uid="{4542BB15-A8C8-4F51-9B31-4EE8982D7CA3}"/>
    <cellStyle name="Calculation 3 28 2" xfId="58257" xr:uid="{1069F1DB-30DD-4B3E-A721-849FABFC6C6B}"/>
    <cellStyle name="Calculation 3 28 3" xfId="51475" xr:uid="{30376121-5A7E-4504-A8FB-3929CEE5A606}"/>
    <cellStyle name="Calculation 3 29" xfId="45301" xr:uid="{1ABBBA4A-DF2E-4DCD-A409-8483686C4CD7}"/>
    <cellStyle name="Calculation 3 29 2" xfId="52630" xr:uid="{56372C0E-4E3A-45C4-90F0-A3BB3970E8E4}"/>
    <cellStyle name="Calculation 3 3" xfId="262" xr:uid="{6B97FBBD-6C33-4787-9FCD-5F68BA565960}"/>
    <cellStyle name="Calculation 3 3 10" xfId="6564" xr:uid="{A629D769-0078-4BDE-BC34-65AABB68D650}"/>
    <cellStyle name="Calculation 3 3 10 2" xfId="11781" xr:uid="{8283F2BA-33FA-4A22-92BD-A66862FBD4A5}"/>
    <cellStyle name="Calculation 3 3 10 2 2" xfId="20770" xr:uid="{BF2E781B-44B1-47C4-8826-71A70E6E3129}"/>
    <cellStyle name="Calculation 3 3 10 2 2 2" xfId="31527" xr:uid="{774C6FA6-4DAE-4457-87E2-79B27B8B5CAC}"/>
    <cellStyle name="Calculation 3 3 10 2 3" xfId="26948" xr:uid="{8979923A-1F4E-4FCF-A67E-F4056A8F15C5}"/>
    <cellStyle name="Calculation 3 3 10 3" xfId="15553" xr:uid="{34E366E5-16F6-4D8A-9DB5-322E9BF0DC14}"/>
    <cellStyle name="Calculation 3 3 10 3 2" xfId="26431" xr:uid="{C32D045F-7395-4438-AE56-D7BBD9F39F5C}"/>
    <cellStyle name="Calculation 3 3 10 4" xfId="31900" xr:uid="{F59EFFC2-55B6-46B8-B9D2-0D2BF77D9155}"/>
    <cellStyle name="Calculation 3 3 11" xfId="9144" xr:uid="{1651DEB0-49D5-4176-BA8B-5F6D51A42750}"/>
    <cellStyle name="Calculation 3 3 11 2" xfId="18133" xr:uid="{3D1F4CBE-A3F2-45D7-9912-70E4B3F8E832}"/>
    <cellStyle name="Calculation 3 3 11 2 2" xfId="35331" xr:uid="{F57F6C62-96C0-4EA9-947C-AFDD384BD308}"/>
    <cellStyle name="Calculation 3 3 11 3" xfId="40650" xr:uid="{9513C155-5E3A-4E7D-9102-8FFDCD215DFC}"/>
    <cellStyle name="Calculation 3 3 12" xfId="12612" xr:uid="{BD729385-5B7D-4E84-978F-B532407027F9}"/>
    <cellStyle name="Calculation 3 3 12 2" xfId="21601" xr:uid="{A8BF4E4D-877E-4711-85D1-3DB5A7B4E737}"/>
    <cellStyle name="Calculation 3 3 12 2 2" xfId="37876" xr:uid="{1FB97120-8C94-4CD6-9705-B7FB52BE2081}"/>
    <cellStyle name="Calculation 3 3 12 3" xfId="43019" xr:uid="{F301E75C-1F92-485D-AA7B-5687BFA28AAC}"/>
    <cellStyle name="Calculation 3 3 13" xfId="2268" xr:uid="{CBD6AF58-DFF3-4E1C-9DB2-76DD7BFA0361}"/>
    <cellStyle name="Calculation 3 3 13 2" xfId="30107" xr:uid="{18CF7BB5-653C-4250-8CFE-336C36A768C8}"/>
    <cellStyle name="Calculation 3 3 14" xfId="13177" xr:uid="{03864782-AEDC-4C5D-8E3E-3F920EC3E658}"/>
    <cellStyle name="Calculation 3 3 14 2" xfId="22773" xr:uid="{CD5CC4BC-E1F1-441A-8C0B-0CC1C497144A}"/>
    <cellStyle name="Calculation 3 3 15" xfId="34781" xr:uid="{7CC5554B-AC80-4FC8-9365-12E35440697C}"/>
    <cellStyle name="Calculation 3 3 16" xfId="44270" xr:uid="{F8A74F92-9506-44FB-839D-FE7F9C568D44}"/>
    <cellStyle name="Calculation 3 3 17" xfId="45555" xr:uid="{B54B50CE-DA5B-4D0F-B41F-1F62C59C8E05}"/>
    <cellStyle name="Calculation 3 3 2" xfId="400" xr:uid="{6A600C4B-4A74-494D-8346-BB51BAC6B016}"/>
    <cellStyle name="Calculation 3 3 2 10" xfId="9269" xr:uid="{22BCEDEE-2D04-4CC6-96E4-4EBFFCC2119D}"/>
    <cellStyle name="Calculation 3 3 2 10 2" xfId="18258" xr:uid="{31FE10E5-E487-4621-BE78-6780EF15C954}"/>
    <cellStyle name="Calculation 3 3 2 10 2 2" xfId="23603" xr:uid="{0FFD7D88-3BF7-4F01-95A8-9AC5C36DC4D3}"/>
    <cellStyle name="Calculation 3 3 2 10 3" xfId="33219" xr:uid="{90DADA0A-DC0D-408B-8689-73675EC93B6D}"/>
    <cellStyle name="Calculation 3 3 2 11" xfId="12711" xr:uid="{BA7F0B49-2E07-4C01-B1B5-1A820E4454AF}"/>
    <cellStyle name="Calculation 3 3 2 11 2" xfId="21700" xr:uid="{A0BB5F93-D3B9-4711-B3FF-7BE571B2A0B1}"/>
    <cellStyle name="Calculation 3 3 2 11 2 2" xfId="39973" xr:uid="{1D06156B-4566-4858-AEBC-0C41ACC8ED1B}"/>
    <cellStyle name="Calculation 3 3 2 11 3" xfId="41576" xr:uid="{8C826660-1A25-476A-B146-D56892679752}"/>
    <cellStyle name="Calculation 3 3 2 12" xfId="2406" xr:uid="{A930BA1E-8822-4D0A-A220-B67747AA93B6}"/>
    <cellStyle name="Calculation 3 3 2 12 2" xfId="38150" xr:uid="{73E92208-6CF4-45F5-AFE4-0B075A96C58E}"/>
    <cellStyle name="Calculation 3 3 2 13" xfId="13315" xr:uid="{44CD2331-1628-4684-818A-937D883391E1}"/>
    <cellStyle name="Calculation 3 3 2 13 2" xfId="24488" xr:uid="{2BC0BEDA-5F52-4AB4-A0E9-5A5753B9DB16}"/>
    <cellStyle name="Calculation 3 3 2 14" xfId="28763" xr:uid="{A782EBCD-DB3A-4849-8CF3-7098E2A6B8BB}"/>
    <cellStyle name="Calculation 3 3 2 15" xfId="46069" xr:uid="{B9695FAF-3A5F-45C1-A465-3785AFBCA198}"/>
    <cellStyle name="Calculation 3 3 2 2" xfId="749" xr:uid="{B18CD79B-2F5F-43B2-BF80-1B408DA22B19}"/>
    <cellStyle name="Calculation 3 3 2 2 2" xfId="5123" xr:uid="{B27632FD-A37D-4608-BE27-2C7FBE45645B}"/>
    <cellStyle name="Calculation 3 3 2 2 2 2" xfId="7709" xr:uid="{559C2DB9-CF8E-4719-9878-AD22DA5E1073}"/>
    <cellStyle name="Calculation 3 3 2 2 2 2 2" xfId="16698" xr:uid="{0FB321C0-2C69-4BE0-A28F-47881A443CF6}"/>
    <cellStyle name="Calculation 3 3 2 2 2 2 2 2" xfId="40944" xr:uid="{E9232E6B-4636-49A9-AA26-02A39F076475}"/>
    <cellStyle name="Calculation 3 3 2 2 2 2 3" xfId="22803" xr:uid="{2B8D51EA-8AC2-40D3-AC2E-CA20FABBD9AF}"/>
    <cellStyle name="Calculation 3 3 2 2 2 3" xfId="10346" xr:uid="{6950BCFD-CD92-458A-957F-8F65CF8992CC}"/>
    <cellStyle name="Calculation 3 3 2 2 2 3 2" xfId="19335" xr:uid="{7B967DE5-481A-46C4-8F16-E3E4C21B508F}"/>
    <cellStyle name="Calculation 3 3 2 2 2 3 2 2" xfId="38595" xr:uid="{9CCFD0E1-2AC7-4963-A9B2-090C8A474A94}"/>
    <cellStyle name="Calculation 3 3 2 2 2 3 3" xfId="26686" xr:uid="{5557909D-29F4-4B19-91F0-2BA7C5FE11A7}"/>
    <cellStyle name="Calculation 3 3 2 2 2 4" xfId="14112" xr:uid="{CCF9B8FA-8E55-413B-AAF2-2D305D38CA77}"/>
    <cellStyle name="Calculation 3 3 2 2 2 4 2" xfId="35371" xr:uid="{5C84E713-D023-4144-A2B2-BBCDDEA03E03}"/>
    <cellStyle name="Calculation 3 3 2 2 2 5" xfId="34291" xr:uid="{DFDBE1A9-0B0B-491B-8833-1F4374BD8378}"/>
    <cellStyle name="Calculation 3 3 2 2 2 6" xfId="56342" xr:uid="{DC62EA5E-6EF8-4687-990E-D0C600877191}"/>
    <cellStyle name="Calculation 3 3 2 2 3" xfId="3186" xr:uid="{E3FB0696-23A8-4E49-B855-586897CBD02F}"/>
    <cellStyle name="Calculation 3 3 2 2 3 2" xfId="28729" xr:uid="{A0ED9511-2F6D-4878-A8B3-5C826B1AAA9B}"/>
    <cellStyle name="Calculation 3 3 2 2 4" xfId="35224" xr:uid="{2B4F75DB-0AA1-469A-91C2-519E055F020F}"/>
    <cellStyle name="Calculation 3 3 2 2 5" xfId="49560" xr:uid="{3EEBF7E9-0F2D-42C3-A765-7EB3376BA0C0}"/>
    <cellStyle name="Calculation 3 3 2 3" xfId="1094" xr:uid="{5AA4321C-C4D3-452B-A26A-5DC8A7BBB077}"/>
    <cellStyle name="Calculation 3 3 2 3 2" xfId="5444" xr:uid="{3260E8B7-58B6-4624-A2E9-68C7D1B216DD}"/>
    <cellStyle name="Calculation 3 3 2 3 2 2" xfId="8030" xr:uid="{8F298430-6CC6-49A5-8536-86EAC4F0D930}"/>
    <cellStyle name="Calculation 3 3 2 3 2 2 2" xfId="17019" xr:uid="{139BB99C-19A8-42A2-86B9-83CE2E838978}"/>
    <cellStyle name="Calculation 3 3 2 3 2 2 2 2" xfId="26599" xr:uid="{B6343836-F382-41F6-8333-E4301E4E0183}"/>
    <cellStyle name="Calculation 3 3 2 3 2 2 3" xfId="39583" xr:uid="{D52FD64A-4E91-4556-8F98-99D93140B76A}"/>
    <cellStyle name="Calculation 3 3 2 3 2 3" xfId="10667" xr:uid="{C6B720C8-A125-4FE7-AA46-2DEC1C8A4CA4}"/>
    <cellStyle name="Calculation 3 3 2 3 2 3 2" xfId="19656" xr:uid="{05994B80-FE6F-44B8-A89C-D76B3F7E02F4}"/>
    <cellStyle name="Calculation 3 3 2 3 2 3 2 2" xfId="36694" xr:uid="{1E1CFACC-6766-4850-A11F-E0A83E35E374}"/>
    <cellStyle name="Calculation 3 3 2 3 2 3 3" xfId="31107" xr:uid="{A772B883-58F7-459F-B53F-CE2CFA7F6DE0}"/>
    <cellStyle name="Calculation 3 3 2 3 2 4" xfId="14433" xr:uid="{0CC8773D-C2E6-4ED6-A6FE-01B38D880D7E}"/>
    <cellStyle name="Calculation 3 3 2 3 2 4 2" xfId="34985" xr:uid="{9A79D757-5BD0-49E9-B207-D49F8B7BC9D5}"/>
    <cellStyle name="Calculation 3 3 2 3 2 5" xfId="34533" xr:uid="{0DCCD1AE-5DCC-4DCF-AF7D-733970D17767}"/>
    <cellStyle name="Calculation 3 3 2 3 2 6" xfId="57847" xr:uid="{07A4CDA6-B936-4B3D-9BFB-AB82D37753CD}"/>
    <cellStyle name="Calculation 3 3 2 3 3" xfId="3531" xr:uid="{A2D33B03-01CE-4F49-8FE5-0AC102B09F26}"/>
    <cellStyle name="Calculation 3 3 2 3 3 2" xfId="24429" xr:uid="{F77E905D-EA34-4A43-B437-61D2A2D1D522}"/>
    <cellStyle name="Calculation 3 3 2 3 4" xfId="36780" xr:uid="{773C5CF5-FE7F-4E92-A55F-935456CC12FD}"/>
    <cellStyle name="Calculation 3 3 2 3 5" xfId="51065" xr:uid="{3A2BE9FA-41E1-4274-ABDC-5B2AF974C4EF}"/>
    <cellStyle name="Calculation 3 3 2 4" xfId="1438" xr:uid="{BA366F7F-9C3A-4DCD-82EF-E3BC3DB942A6}"/>
    <cellStyle name="Calculation 3 3 2 4 2" xfId="5783" xr:uid="{ACF33D98-6BB8-41B8-B379-46F4D5F9A3B1}"/>
    <cellStyle name="Calculation 3 3 2 4 2 2" xfId="8369" xr:uid="{21E4F126-5598-4BEE-920C-1485C8A48048}"/>
    <cellStyle name="Calculation 3 3 2 4 2 2 2" xfId="17358" xr:uid="{0CDADF9B-FAF7-4CD6-AD69-7B394B6BF103}"/>
    <cellStyle name="Calculation 3 3 2 4 2 2 2 2" xfId="42906" xr:uid="{63098D66-2629-43C0-BA69-BE043F9209A9}"/>
    <cellStyle name="Calculation 3 3 2 4 2 2 3" xfId="26331" xr:uid="{53869591-038C-4FC8-A8E7-7CC9504EFCB1}"/>
    <cellStyle name="Calculation 3 3 2 4 2 3" xfId="11006" xr:uid="{6BC66838-CF97-45DA-8FC5-A79988F83F4E}"/>
    <cellStyle name="Calculation 3 3 2 4 2 3 2" xfId="19995" xr:uid="{A09FA38D-14AF-4306-92EF-4B83F0F185B8}"/>
    <cellStyle name="Calculation 3 3 2 4 2 3 2 2" xfId="22251" xr:uid="{41350700-CD2F-4EF0-B178-CBD23E8A72E8}"/>
    <cellStyle name="Calculation 3 3 2 4 2 3 3" xfId="22449" xr:uid="{7F4A36B6-CFCC-45E3-8392-E5B54BB86AFF}"/>
    <cellStyle name="Calculation 3 3 2 4 2 4" xfId="14772" xr:uid="{5C746211-AAAC-46FE-81A4-A7E409AFAE9D}"/>
    <cellStyle name="Calculation 3 3 2 4 2 4 2" xfId="43443" xr:uid="{E72B48B3-7494-4844-BF61-4447B4B76CF1}"/>
    <cellStyle name="Calculation 3 3 2 4 2 5" xfId="30575" xr:uid="{7AAAC56C-2FF9-4A41-AC03-5B21AB78D1DF}"/>
    <cellStyle name="Calculation 3 3 2 4 2 6" xfId="54487" xr:uid="{82004F6B-12E3-4987-8CAD-08FFF0112B1F}"/>
    <cellStyle name="Calculation 3 3 2 4 3" xfId="3875" xr:uid="{BE622272-62B9-4F0F-8858-8120F8B42484}"/>
    <cellStyle name="Calculation 3 3 2 4 3 2" xfId="25916" xr:uid="{52F1CCB9-81DC-4BCF-BE53-2C5B80DF822D}"/>
    <cellStyle name="Calculation 3 3 2 4 4" xfId="36059" xr:uid="{069A6A0E-0C51-478A-A679-95DE733FFB5E}"/>
    <cellStyle name="Calculation 3 3 2 4 5" xfId="47677" xr:uid="{94D5E26D-5326-42B2-BFAA-DB2118562D95}"/>
    <cellStyle name="Calculation 3 3 2 5" xfId="1700" xr:uid="{E7067C49-A73A-4C30-8EF7-B1B53E5E0016}"/>
    <cellStyle name="Calculation 3 3 2 5 2" xfId="6026" xr:uid="{1EBD83B5-B998-46D6-83E9-F79CCF8222A2}"/>
    <cellStyle name="Calculation 3 3 2 5 2 2" xfId="8612" xr:uid="{70A3C98B-FBB9-4D7C-B060-AFAA94E3DF2C}"/>
    <cellStyle name="Calculation 3 3 2 5 2 2 2" xfId="17601" xr:uid="{986A3B8F-044D-4643-A70E-084E53558E94}"/>
    <cellStyle name="Calculation 3 3 2 5 2 2 2 2" xfId="24870" xr:uid="{6D2E8DE2-4B28-4C6B-A489-89A116850462}"/>
    <cellStyle name="Calculation 3 3 2 5 2 2 3" xfId="31617" xr:uid="{117C93AB-3E4E-4319-AEF3-42AA5DACA915}"/>
    <cellStyle name="Calculation 3 3 2 5 2 3" xfId="11249" xr:uid="{468A110C-7D31-4E3D-A7B1-5ADC6F6FD192}"/>
    <cellStyle name="Calculation 3 3 2 5 2 3 2" xfId="20238" xr:uid="{3FBCB24D-187D-4253-B24A-D6FC638EAFE9}"/>
    <cellStyle name="Calculation 3 3 2 5 2 3 2 2" xfId="35982" xr:uid="{AC2AC161-38DF-41CE-B581-C3643B56F9D9}"/>
    <cellStyle name="Calculation 3 3 2 5 2 3 3" xfId="34683" xr:uid="{5CF94374-58ED-4602-A19C-012FABB60A9F}"/>
    <cellStyle name="Calculation 3 3 2 5 2 4" xfId="15015" xr:uid="{1EF60756-4B83-432A-86FC-267BAEA50E01}"/>
    <cellStyle name="Calculation 3 3 2 5 2 4 2" xfId="23702" xr:uid="{8152D017-71BC-443E-9F30-0B71E4EB362A}"/>
    <cellStyle name="Calculation 3 3 2 5 2 5" xfId="34824" xr:uid="{0DC673CC-6C4F-49AB-BC90-EB5627E10FD6}"/>
    <cellStyle name="Calculation 3 3 2 5 3" xfId="4137" xr:uid="{2ADD9857-63D5-41C1-843F-B045264E8E96}"/>
    <cellStyle name="Calculation 3 3 2 5 3 2" xfId="39758" xr:uid="{D8FA9B36-949D-4A12-AF6E-46ACFED68832}"/>
    <cellStyle name="Calculation 3 3 2 5 4" xfId="35808" xr:uid="{05CB8188-6611-4DB7-A319-E2D0F16D508E}"/>
    <cellStyle name="Calculation 3 3 2 5 5" xfId="52927" xr:uid="{547628B5-B347-456E-988B-E9374FACF897}"/>
    <cellStyle name="Calculation 3 3 2 6" xfId="2057" xr:uid="{C3B467F2-9A55-44AB-9CBD-9637DEA8DD30}"/>
    <cellStyle name="Calculation 3 3 2 6 2" xfId="6363" xr:uid="{D3C57B4A-082D-48CF-89B9-14BFD4E167EC}"/>
    <cellStyle name="Calculation 3 3 2 6 2 2" xfId="8949" xr:uid="{E88AF211-C4A7-4D03-936D-D7F525DA5328}"/>
    <cellStyle name="Calculation 3 3 2 6 2 2 2" xfId="17938" xr:uid="{2988AE1D-E5EF-4BFB-9561-988F6F3A08E3}"/>
    <cellStyle name="Calculation 3 3 2 6 2 2 2 2" xfId="22264" xr:uid="{75171344-5684-424C-99E7-F9C79D72C074}"/>
    <cellStyle name="Calculation 3 3 2 6 2 2 3" xfId="26197" xr:uid="{BB42FF87-31C4-4995-95F2-B2A8A8EDE250}"/>
    <cellStyle name="Calculation 3 3 2 6 2 3" xfId="11586" xr:uid="{02363230-CCD4-4AF3-9609-9A572064B25A}"/>
    <cellStyle name="Calculation 3 3 2 6 2 3 2" xfId="20575" xr:uid="{2BA1EC36-0686-4709-95D1-8D041A6B7253}"/>
    <cellStyle name="Calculation 3 3 2 6 2 3 2 2" xfId="39001" xr:uid="{1995E0FD-ABE8-4317-B9DF-020877497B55}"/>
    <cellStyle name="Calculation 3 3 2 6 2 3 3" xfId="40457" xr:uid="{9F3C42C6-9FFC-47E2-8A12-7A760FF636E4}"/>
    <cellStyle name="Calculation 3 3 2 6 2 4" xfId="15352" xr:uid="{79B53282-F054-4DB3-8BC7-61DE953E7ADA}"/>
    <cellStyle name="Calculation 3 3 2 6 2 4 2" xfId="32982" xr:uid="{A31563E6-CAAD-43F0-9F91-A5A0F04D7829}"/>
    <cellStyle name="Calculation 3 3 2 6 2 5" xfId="39290" xr:uid="{058D1381-AAAC-40B8-ACC1-49F2F80BA1FE}"/>
    <cellStyle name="Calculation 3 3 2 6 3" xfId="4494" xr:uid="{285936CE-87F5-498D-BCA8-2D3B8C94568B}"/>
    <cellStyle name="Calculation 3 3 2 6 3 2" xfId="28917" xr:uid="{6B3796FA-E5F2-478C-9D58-3ADB86950D06}"/>
    <cellStyle name="Calculation 3 3 2 6 4" xfId="27294" xr:uid="{45E9BF56-80B9-45E3-9C01-CC3AD939CF01}"/>
    <cellStyle name="Calculation 3 3 2 7" xfId="2868" xr:uid="{AFC27B73-ECD1-44EE-B8C5-A6ABA1CDA920}"/>
    <cellStyle name="Calculation 3 3 2 7 2" xfId="7018" xr:uid="{3955742A-0C09-4685-9B23-005245FD9B5E}"/>
    <cellStyle name="Calculation 3 3 2 7 2 2" xfId="12146" xr:uid="{9093C8D2-2B32-4D97-B3ED-3F6D1FA4F340}"/>
    <cellStyle name="Calculation 3 3 2 7 2 2 2" xfId="21135" xr:uid="{A74AAC1D-A581-4607-BE12-36D047082A9E}"/>
    <cellStyle name="Calculation 3 3 2 7 2 2 2 2" xfId="30489" xr:uid="{946B8E83-6E20-408A-90C1-04433B7F96FE}"/>
    <cellStyle name="Calculation 3 3 2 7 2 2 3" xfId="31706" xr:uid="{8F7D93F2-72A2-4916-A6E3-68545438CC52}"/>
    <cellStyle name="Calculation 3 3 2 7 2 3" xfId="12958" xr:uid="{C31CC445-AEBC-4A62-91A8-1DC83DED0F71}"/>
    <cellStyle name="Calculation 3 3 2 7 2 3 2" xfId="21947" xr:uid="{156C80D8-AC4F-40D2-B4A8-316E382483A7}"/>
    <cellStyle name="Calculation 3 3 2 7 2 3 2 2" xfId="24528" xr:uid="{4D4A702C-DD48-4DE3-A386-CA475412DCB2}"/>
    <cellStyle name="Calculation 3 3 2 7 2 3 3" xfId="34177" xr:uid="{5A8A9089-D9B0-4691-859D-71163EFC0BE9}"/>
    <cellStyle name="Calculation 3 3 2 7 2 4" xfId="16007" xr:uid="{3E0B7374-2EA5-478A-B262-3C850D6DF0CC}"/>
    <cellStyle name="Calculation 3 3 2 7 2 4 2" xfId="39083" xr:uid="{0FF01FE6-292F-4BFE-8575-1B8B47D3B415}"/>
    <cellStyle name="Calculation 3 3 2 7 2 5" xfId="28392" xr:uid="{DA766832-C0E0-4CE9-A8F3-F6B39A3069FC}"/>
    <cellStyle name="Calculation 3 3 2 7 3" xfId="9581" xr:uid="{7A973AFC-2726-477F-94B2-76A558B77F51}"/>
    <cellStyle name="Calculation 3 3 2 7 3 2" xfId="18570" xr:uid="{E5095F54-7DB8-4411-B951-E18952F571CD}"/>
    <cellStyle name="Calculation 3 3 2 7 3 2 2" xfId="32916" xr:uid="{10024B79-A21C-4CFB-8D53-336525A3BF76}"/>
    <cellStyle name="Calculation 3 3 2 7 3 3" xfId="23316" xr:uid="{5525CFA8-60AB-40E7-B70C-37F954C629BB}"/>
    <cellStyle name="Calculation 3 3 2 7 4" xfId="25968" xr:uid="{6A11FC22-6680-4D22-BEA1-B099F45C5E07}"/>
    <cellStyle name="Calculation 3 3 2 8" xfId="4799" xr:uid="{41EE35BA-331C-4378-8D47-C74ED91E93C4}"/>
    <cellStyle name="Calculation 3 3 2 8 2" xfId="7385" xr:uid="{7155B7F2-EF80-467D-A35F-4B4DA0868DFC}"/>
    <cellStyle name="Calculation 3 3 2 8 2 2" xfId="16374" xr:uid="{F8727413-43B2-457B-AA6E-784CA9F11F45}"/>
    <cellStyle name="Calculation 3 3 2 8 2 2 2" xfId="37598" xr:uid="{EF73536C-94C9-46F9-A8FD-0997ED8BC6C8}"/>
    <cellStyle name="Calculation 3 3 2 8 2 3" xfId="36995" xr:uid="{8A85B00E-A047-45C7-872B-CA558378908C}"/>
    <cellStyle name="Calculation 3 3 2 8 3" xfId="10022" xr:uid="{E26C8D85-933A-4960-A815-222E7616894E}"/>
    <cellStyle name="Calculation 3 3 2 8 3 2" xfId="19011" xr:uid="{46D324F9-5AC0-40D4-9E40-F863B0A23E1E}"/>
    <cellStyle name="Calculation 3 3 2 8 3 2 2" xfId="39391" xr:uid="{756CF7B1-7EF2-4388-B11A-CB8083B08D2C}"/>
    <cellStyle name="Calculation 3 3 2 8 3 3" xfId="26689" xr:uid="{28412C3D-2BCE-4B35-9084-246FB714EDB2}"/>
    <cellStyle name="Calculation 3 3 2 8 4" xfId="13788" xr:uid="{5C2DA126-7B0F-4F7F-AE11-0C1E72D2CF65}"/>
    <cellStyle name="Calculation 3 3 2 8 4 2" xfId="33710" xr:uid="{14E3C9EE-02A9-4698-B704-475C8B460B13}"/>
    <cellStyle name="Calculation 3 3 2 8 5" xfId="27192" xr:uid="{55C8C68A-8616-4A29-BFDD-517043914C79}"/>
    <cellStyle name="Calculation 3 3 2 9" xfId="6702" xr:uid="{1737FAFB-FD9F-4A99-99A6-BBA63D4A46C3}"/>
    <cellStyle name="Calculation 3 3 2 9 2" xfId="11906" xr:uid="{88EF1055-D43E-4B72-A1D4-3F358B245507}"/>
    <cellStyle name="Calculation 3 3 2 9 2 2" xfId="20895" xr:uid="{F4E6CF54-A3CE-4F18-BA31-92B24CA1BF0D}"/>
    <cellStyle name="Calculation 3 3 2 9 2 2 2" xfId="28992" xr:uid="{90FE802C-E015-466E-A493-9E66274388DC}"/>
    <cellStyle name="Calculation 3 3 2 9 2 3" xfId="34412" xr:uid="{1DA7EC31-719B-4191-B3BA-131317AC4A7E}"/>
    <cellStyle name="Calculation 3 3 2 9 3" xfId="15691" xr:uid="{385FA6CB-688A-4CA1-9129-8BF2B3C778EF}"/>
    <cellStyle name="Calculation 3 3 2 9 3 2" xfId="31005" xr:uid="{8FE6B78B-5037-4E18-A296-1779F5A636CC}"/>
    <cellStyle name="Calculation 3 3 2 9 4" xfId="36532" xr:uid="{F62A85E6-22D0-4AA6-A03E-5F57FFC643D9}"/>
    <cellStyle name="Calculation 3 3 3" xfId="611" xr:uid="{85AD4334-B853-4EC2-9FC0-10A76E2C31B3}"/>
    <cellStyle name="Calculation 3 3 3 2" xfId="4998" xr:uid="{3D5A2DF3-22EC-41A1-A914-ABDF6BB1D43A}"/>
    <cellStyle name="Calculation 3 3 3 2 2" xfId="7584" xr:uid="{B635B853-A4D9-443A-967D-663CF35C311B}"/>
    <cellStyle name="Calculation 3 3 3 2 2 2" xfId="16573" xr:uid="{77E27E93-B6E0-4FD9-9725-38FAAE39C7C3}"/>
    <cellStyle name="Calculation 3 3 3 2 2 2 2" xfId="31634" xr:uid="{034D5342-C3D6-49EF-B445-01E0EE1B4B67}"/>
    <cellStyle name="Calculation 3 3 3 2 2 3" xfId="36402" xr:uid="{6D1D2075-DD5D-4D63-8BB9-890905D8CA63}"/>
    <cellStyle name="Calculation 3 3 3 2 2 4" xfId="56750" xr:uid="{ACACF95E-B7B2-45D1-B512-041647AEDD3F}"/>
    <cellStyle name="Calculation 3 3 3 2 3" xfId="10221" xr:uid="{CF3C6C48-A693-4624-92B6-3F002A257013}"/>
    <cellStyle name="Calculation 3 3 3 2 3 2" xfId="19210" xr:uid="{567C1192-619B-447F-B5D4-DEC4DDE64391}"/>
    <cellStyle name="Calculation 3 3 3 2 3 2 2" xfId="30685" xr:uid="{DDEEC170-F8DD-4A8F-8F9C-9A5119A7465F}"/>
    <cellStyle name="Calculation 3 3 3 2 3 3" xfId="34658" xr:uid="{5A3EED77-2432-460B-B2BF-5E28C54282FE}"/>
    <cellStyle name="Calculation 3 3 3 2 4" xfId="13987" xr:uid="{34AA5C1C-A2AF-474E-AA0A-47A51D95A189}"/>
    <cellStyle name="Calculation 3 3 3 2 4 2" xfId="26148" xr:uid="{E319ED29-439A-4CAB-9E75-8632EA185E84}"/>
    <cellStyle name="Calculation 3 3 3 2 5" xfId="38814" xr:uid="{167FF5E6-05ED-464A-BBE7-32F9B4ECC5E3}"/>
    <cellStyle name="Calculation 3 3 3 2 6" xfId="49968" xr:uid="{D5A86BC2-975D-4628-960E-3FEB30B8A54B}"/>
    <cellStyle name="Calculation 3 3 3 3" xfId="3048" xr:uid="{7FFD2980-BD61-4129-A9FA-27894E04226C}"/>
    <cellStyle name="Calculation 3 3 3 3 2" xfId="42879" xr:uid="{DF5DCB9B-AF4F-4F07-9D36-20B31D912041}"/>
    <cellStyle name="Calculation 3 3 3 3 2 2" xfId="59030" xr:uid="{B447AEA3-E4A9-4E41-B91A-C79FFC133350}"/>
    <cellStyle name="Calculation 3 3 3 3 3" xfId="52249" xr:uid="{FE4B2533-1EFD-4B19-9080-A886B2987248}"/>
    <cellStyle name="Calculation 3 3 3 4" xfId="42172" xr:uid="{52B90334-9A95-41DF-B9FB-35211DE59A31}"/>
    <cellStyle name="Calculation 3 3 3 4 2" xfId="54877" xr:uid="{476DA991-CBCA-48B4-8679-CA95943F9A93}"/>
    <cellStyle name="Calculation 3 3 3 4 3" xfId="48085" xr:uid="{3201CE96-32AA-4B31-B879-186C2B50E6BC}"/>
    <cellStyle name="Calculation 3 3 3 5" xfId="53177" xr:uid="{141A6717-D252-495B-80DD-91A6C738062C}"/>
    <cellStyle name="Calculation 3 3 3 6" xfId="46471" xr:uid="{A3112923-C649-459C-968F-BB1EAFE73980}"/>
    <cellStyle name="Calculation 3 3 4" xfId="956" xr:uid="{B4176712-6C55-44F3-B3F4-8434499FAF09}"/>
    <cellStyle name="Calculation 3 3 4 2" xfId="5319" xr:uid="{B0244EE9-A921-48FA-AA46-E5B2AAD3A190}"/>
    <cellStyle name="Calculation 3 3 4 2 2" xfId="7905" xr:uid="{ED255A2E-135B-46B9-8709-3FCBFEC180CA}"/>
    <cellStyle name="Calculation 3 3 4 2 2 2" xfId="16894" xr:uid="{651F6A27-36FC-47E1-A681-3A637735C463}"/>
    <cellStyle name="Calculation 3 3 4 2 2 2 2" xfId="30732" xr:uid="{0A62317F-8C54-4CD0-BC05-4C48EE847172}"/>
    <cellStyle name="Calculation 3 3 4 2 2 3" xfId="30457" xr:uid="{603C5F03-2617-40EC-9EF5-27595D32D3D9}"/>
    <cellStyle name="Calculation 3 3 4 2 3" xfId="10542" xr:uid="{4D19C6DF-12CD-45FD-B7E0-E54E64E02403}"/>
    <cellStyle name="Calculation 3 3 4 2 3 2" xfId="19531" xr:uid="{4864FB53-DF62-44CE-913D-270C2C038024}"/>
    <cellStyle name="Calculation 3 3 4 2 3 2 2" xfId="37548" xr:uid="{7D5D0327-2FC5-4FC8-BB24-9240DFA158A8}"/>
    <cellStyle name="Calculation 3 3 4 2 3 3" xfId="36104" xr:uid="{C2507133-592C-4FA6-9BDE-EB54E31C72D2}"/>
    <cellStyle name="Calculation 3 3 4 2 4" xfId="14308" xr:uid="{15804015-0517-49C0-A02B-D77B069A345B}"/>
    <cellStyle name="Calculation 3 3 4 2 4 2" xfId="27262" xr:uid="{357437ED-C474-418D-BE4F-7C9A8F52F1CD}"/>
    <cellStyle name="Calculation 3 3 4 2 5" xfId="41753" xr:uid="{C9BAEDC6-D8DD-4F22-AC9A-25BD705DDE6C}"/>
    <cellStyle name="Calculation 3 3 4 2 6" xfId="55870" xr:uid="{C0630FD1-7223-4FB7-9A62-C6677360B269}"/>
    <cellStyle name="Calculation 3 3 4 3" xfId="3393" xr:uid="{83C3FF97-65A2-4ABC-B417-B41022CD5E16}"/>
    <cellStyle name="Calculation 3 3 4 3 2" xfId="31295" xr:uid="{683E437A-7B98-416C-959A-ABD0BD81B93B}"/>
    <cellStyle name="Calculation 3 3 4 4" xfId="29733" xr:uid="{A20FA481-D736-4A57-948D-D79E7CA8B837}"/>
    <cellStyle name="Calculation 3 3 4 5" xfId="49088" xr:uid="{6F118ADD-C12C-48D5-BC9B-83A290438823}"/>
    <cellStyle name="Calculation 3 3 5" xfId="1300" xr:uid="{BEFF61CB-BA0D-4F5F-8082-993301E8651E}"/>
    <cellStyle name="Calculation 3 3 5 2" xfId="5645" xr:uid="{F3C51689-992C-4E7A-B2A4-7D9A362929A5}"/>
    <cellStyle name="Calculation 3 3 5 2 2" xfId="8231" xr:uid="{E5CFBEFF-687B-48DD-838E-FFEEAFE096E7}"/>
    <cellStyle name="Calculation 3 3 5 2 2 2" xfId="17220" xr:uid="{77626CC6-13AB-4CB1-AA51-2C2EC5C3466A}"/>
    <cellStyle name="Calculation 3 3 5 2 2 2 2" xfId="42562" xr:uid="{B388967F-116F-497B-978A-2980211C2955}"/>
    <cellStyle name="Calculation 3 3 5 2 2 3" xfId="23946" xr:uid="{FC99267E-2FDA-4FA9-BDA8-0A7894349D24}"/>
    <cellStyle name="Calculation 3 3 5 2 3" xfId="10868" xr:uid="{8339B63B-4C20-4669-9EB7-7316923DBDC4}"/>
    <cellStyle name="Calculation 3 3 5 2 3 2" xfId="19857" xr:uid="{3FEBE8C5-8285-4DBE-9AB8-2115F9738B15}"/>
    <cellStyle name="Calculation 3 3 5 2 3 2 2" xfId="41900" xr:uid="{1A967029-D7CC-4BC8-B3AB-CC81FA1B0F18}"/>
    <cellStyle name="Calculation 3 3 5 2 3 3" xfId="26714" xr:uid="{7FA2F6F4-2601-462D-8BFF-B0C47A2E47C7}"/>
    <cellStyle name="Calculation 3 3 5 2 4" xfId="14634" xr:uid="{524E4046-BDFE-4FF6-B210-A75A026E866E}"/>
    <cellStyle name="Calculation 3 3 5 2 4 2" xfId="28275" xr:uid="{8422A3AF-4148-4613-B4F8-EAB314209FC1}"/>
    <cellStyle name="Calculation 3 3 5 2 5" xfId="40354" xr:uid="{49BCD01B-98DC-48B6-843E-00F84BEB6F8D}"/>
    <cellStyle name="Calculation 3 3 5 2 6" xfId="57993" xr:uid="{5DBEE5F5-8E49-4892-AF75-47D44A9AFC16}"/>
    <cellStyle name="Calculation 3 3 5 3" xfId="3737" xr:uid="{CF6E8E68-10BE-44A1-889A-F2989E07A9FA}"/>
    <cellStyle name="Calculation 3 3 5 3 2" xfId="31601" xr:uid="{0FA13E03-C24F-46CD-8ECF-F0348518EC5C}"/>
    <cellStyle name="Calculation 3 3 5 4" xfId="24652" xr:uid="{55231FB4-1C88-42F9-8FC5-3EF7457AA476}"/>
    <cellStyle name="Calculation 3 3 5 5" xfId="51211" xr:uid="{DCDB3A9F-202B-48D1-965D-7E9AB2EDA8FE}"/>
    <cellStyle name="Calculation 3 3 6" xfId="1664" xr:uid="{0824BBD5-48C6-42FC-BA2B-95E0B048C523}"/>
    <cellStyle name="Calculation 3 3 6 2" xfId="5992" xr:uid="{13DCB338-377A-48BB-BB33-90540A1EEFF2}"/>
    <cellStyle name="Calculation 3 3 6 2 2" xfId="8578" xr:uid="{B736BFB7-C933-4545-BD48-146E8F0FAAA5}"/>
    <cellStyle name="Calculation 3 3 6 2 2 2" xfId="17567" xr:uid="{B6E4A72D-8DD1-4AA5-A372-11426665CCEF}"/>
    <cellStyle name="Calculation 3 3 6 2 2 2 2" xfId="38244" xr:uid="{3093F26F-D87F-472A-AF88-F0C24B70DC36}"/>
    <cellStyle name="Calculation 3 3 6 2 2 3" xfId="27077" xr:uid="{1AD92A1B-48C5-444A-97E0-5CE5840F5599}"/>
    <cellStyle name="Calculation 3 3 6 2 3" xfId="11215" xr:uid="{AC907DA1-2B0E-4EDA-9046-502389B7B9A3}"/>
    <cellStyle name="Calculation 3 3 6 2 3 2" xfId="20204" xr:uid="{848BFDA4-CED9-48FC-81AE-D4195B6841D4}"/>
    <cellStyle name="Calculation 3 3 6 2 3 2 2" xfId="22150" xr:uid="{395B38B0-D951-4685-B538-0A0CD20A245B}"/>
    <cellStyle name="Calculation 3 3 6 2 3 3" xfId="40218" xr:uid="{5468A0D3-DC3F-4240-99A1-27F949BA22B0}"/>
    <cellStyle name="Calculation 3 3 6 2 4" xfId="14981" xr:uid="{CCBE55FE-30A7-41C2-9EB7-9879616D91FB}"/>
    <cellStyle name="Calculation 3 3 6 2 4 2" xfId="29040" xr:uid="{907DBC47-0A0A-4F88-A219-06D3898ABD5C}"/>
    <cellStyle name="Calculation 3 3 6 2 5" xfId="33192" xr:uid="{3C3D7791-75AC-437E-99BF-BE2735347D3C}"/>
    <cellStyle name="Calculation 3 3 6 2 6" xfId="54039" xr:uid="{D1E0F443-0AC8-4E5A-B2D8-BB3F9D75B784}"/>
    <cellStyle name="Calculation 3 3 6 3" xfId="4101" xr:uid="{6EB898D5-B4E9-4743-9E61-9F4E968B3822}"/>
    <cellStyle name="Calculation 3 3 6 3 2" xfId="32951" xr:uid="{33B8A522-0DBD-4622-B630-BBDBE3402D7A}"/>
    <cellStyle name="Calculation 3 3 6 4" xfId="22317" xr:uid="{783A40FC-DA26-47FE-B732-2AA1FC52AB1E}"/>
    <cellStyle name="Calculation 3 3 6 5" xfId="47371" xr:uid="{1B79727A-8B41-4DA8-862E-A29BC9D7DE7C}"/>
    <cellStyle name="Calculation 3 3 7" xfId="1743" xr:uid="{2CFB46F9-BE48-4F27-86C3-ECFC963091D3}"/>
    <cellStyle name="Calculation 3 3 7 2" xfId="6068" xr:uid="{0831454E-BB73-44BD-92FE-9875D2BAF953}"/>
    <cellStyle name="Calculation 3 3 7 2 2" xfId="8654" xr:uid="{75611716-563F-4A0D-8C69-29B0B0198FE0}"/>
    <cellStyle name="Calculation 3 3 7 2 2 2" xfId="17643" xr:uid="{D54D8FEC-C894-424E-B46A-B258662D6D1A}"/>
    <cellStyle name="Calculation 3 3 7 2 2 2 2" xfId="41699" xr:uid="{58F9B0BD-3F8D-4FB1-BB9A-E43DB78F2477}"/>
    <cellStyle name="Calculation 3 3 7 2 2 3" xfId="27654" xr:uid="{2D5C5FFE-159C-4C96-9F74-2BF9134CAC2A}"/>
    <cellStyle name="Calculation 3 3 7 2 3" xfId="11291" xr:uid="{79426D69-418E-4622-A9BD-BDD76E64D20E}"/>
    <cellStyle name="Calculation 3 3 7 2 3 2" xfId="20280" xr:uid="{EECB8312-28F7-4623-8B36-1E656023E658}"/>
    <cellStyle name="Calculation 3 3 7 2 3 2 2" xfId="26403" xr:uid="{ABDA4EB9-A1E9-4064-85E2-A406AF1DD315}"/>
    <cellStyle name="Calculation 3 3 7 2 3 3" xfId="41628" xr:uid="{F49E2A8A-7B70-4AE4-8E5F-E0333EB61B58}"/>
    <cellStyle name="Calculation 3 3 7 2 4" xfId="15057" xr:uid="{31C16827-7C30-4BC8-AE08-1E605E534B60}"/>
    <cellStyle name="Calculation 3 3 7 2 4 2" xfId="30687" xr:uid="{FD34525B-B87C-4051-8F6E-1C390DE50E70}"/>
    <cellStyle name="Calculation 3 3 7 2 5" xfId="38193" xr:uid="{EE65E64D-DD67-42A5-8BDD-04552AAC4661}"/>
    <cellStyle name="Calculation 3 3 7 3" xfId="4180" xr:uid="{B83E3AE4-8898-48F5-B40F-9F9C54743973}"/>
    <cellStyle name="Calculation 3 3 7 3 2" xfId="30885" xr:uid="{167498E7-BFA8-485B-A147-3B097A78E0EB}"/>
    <cellStyle name="Calculation 3 3 7 4" xfId="27061" xr:uid="{AAA10946-C099-4709-BCC3-7FF3890F367F}"/>
    <cellStyle name="Calculation 3 3 7 5" xfId="52664" xr:uid="{76B6C6D8-6F59-43A3-81CE-25F9CF16D71C}"/>
    <cellStyle name="Calculation 3 3 8" xfId="2730" xr:uid="{788D51A6-9813-47D8-BE7B-06D79F2CDB7B}"/>
    <cellStyle name="Calculation 3 3 8 2" xfId="6914" xr:uid="{F9849664-CC2F-4CEB-8652-76B8664AA024}"/>
    <cellStyle name="Calculation 3 3 8 2 2" xfId="12054" xr:uid="{4BAAC815-4225-416A-9AC4-865CEC041A70}"/>
    <cellStyle name="Calculation 3 3 8 2 2 2" xfId="21043" xr:uid="{FF922CE6-C9F0-4141-9E16-064F8D7E7213}"/>
    <cellStyle name="Calculation 3 3 8 2 2 2 2" xfId="40039" xr:uid="{DA2157AD-6EC3-48A5-A446-C0D6F77BBEDA}"/>
    <cellStyle name="Calculation 3 3 8 2 2 3" xfId="40524" xr:uid="{0CB37767-5317-4A54-8A1E-F20FE40CD03E}"/>
    <cellStyle name="Calculation 3 3 8 2 3" xfId="12873" xr:uid="{A915D162-BA88-448C-8A3A-40C29D2C7569}"/>
    <cellStyle name="Calculation 3 3 8 2 3 2" xfId="21862" xr:uid="{E1BD2331-D931-4D96-ABB3-3F6F97F2E3DE}"/>
    <cellStyle name="Calculation 3 3 8 2 3 2 2" xfId="43743" xr:uid="{7F85CA57-EE06-4C9D-8DFE-D31073D4D64F}"/>
    <cellStyle name="Calculation 3 3 8 2 3 3" xfId="27743" xr:uid="{0135EE8F-B31A-4445-BEF9-849F68B94687}"/>
    <cellStyle name="Calculation 3 3 8 2 4" xfId="15903" xr:uid="{4D3CB438-A4CF-4FA0-930B-6389A714C87E}"/>
    <cellStyle name="Calculation 3 3 8 2 4 2" xfId="23675" xr:uid="{B56F0749-6F89-409E-994F-4E30C192F758}"/>
    <cellStyle name="Calculation 3 3 8 2 5" xfId="31249" xr:uid="{AB20AC53-9CD5-4AE8-975B-5A0CE677AB43}"/>
    <cellStyle name="Calculation 3 3 8 3" xfId="9484" xr:uid="{0E91EE19-FB87-4E8D-BFF2-AF558D8C320F}"/>
    <cellStyle name="Calculation 3 3 8 3 2" xfId="18473" xr:uid="{E1F07256-1E49-425F-BD77-526DACBDCB15}"/>
    <cellStyle name="Calculation 3 3 8 3 2 2" xfId="40158" xr:uid="{6E0DFAC6-A112-4531-A3CD-C1915B5798C0}"/>
    <cellStyle name="Calculation 3 3 8 3 3" xfId="36284" xr:uid="{7BF6F51D-27FB-4BB3-99FE-9A75621912E6}"/>
    <cellStyle name="Calculation 3 3 8 4" xfId="23804" xr:uid="{A3FC7E60-8854-4AD6-BD8D-D36A2C7AD4E4}"/>
    <cellStyle name="Calculation 3 3 9" xfId="4674" xr:uid="{FFBCC9BB-3460-41CB-9A1B-BA69991CBA36}"/>
    <cellStyle name="Calculation 3 3 9 2" xfId="7260" xr:uid="{4E36B207-2A12-4AAD-A7FE-8F411A33F0E1}"/>
    <cellStyle name="Calculation 3 3 9 2 2" xfId="16249" xr:uid="{57B154B7-1F5F-44AF-A225-8F9E681372A6}"/>
    <cellStyle name="Calculation 3 3 9 2 2 2" xfId="27103" xr:uid="{4DC793BD-D67D-42E4-9B83-648D59BF0F6B}"/>
    <cellStyle name="Calculation 3 3 9 2 3" xfId="32787" xr:uid="{B674B11B-36AC-4966-AD16-885C58C4B2E7}"/>
    <cellStyle name="Calculation 3 3 9 3" xfId="9897" xr:uid="{D3DFD888-A6D9-4D9C-812E-BD53F0AFF72E}"/>
    <cellStyle name="Calculation 3 3 9 3 2" xfId="18886" xr:uid="{31DD0D5C-F235-489D-A01C-34E012E0FB73}"/>
    <cellStyle name="Calculation 3 3 9 3 2 2" xfId="42608" xr:uid="{3E692E49-20DC-4442-92B5-D35C3D5C4B4C}"/>
    <cellStyle name="Calculation 3 3 9 3 3" xfId="31067" xr:uid="{ACE02390-49AE-452B-9DDF-6368E5AC47DE}"/>
    <cellStyle name="Calculation 3 3 9 4" xfId="13663" xr:uid="{C0A32D2E-5491-489D-B5AA-5C6452BFF57F}"/>
    <cellStyle name="Calculation 3 3 9 4 2" xfId="32864" xr:uid="{FC9E90A8-2FD3-4E66-8EE6-C06A660808D1}"/>
    <cellStyle name="Calculation 3 3 9 5" xfId="42209" xr:uid="{A61C75AF-5620-4856-A36C-78CFE62CE575}"/>
    <cellStyle name="Calculation 3 30" xfId="45357" xr:uid="{C492C358-23D0-44CF-B0CD-57C79B6E1B01}"/>
    <cellStyle name="Calculation 3 31" xfId="45426" xr:uid="{C2D5FA54-E67C-4897-BA1B-B91EE01A1E05}"/>
    <cellStyle name="Calculation 3 32" xfId="44250" xr:uid="{89A2B774-0336-4301-BA41-84922A8EC740}"/>
    <cellStyle name="Calculation 3 33" xfId="44147" xr:uid="{024406BD-4D3B-4993-9D3F-7553E0117C45}"/>
    <cellStyle name="Calculation 3 34" xfId="45497" xr:uid="{D73B7E8A-0DDC-4537-8114-C6A3C36652D2}"/>
    <cellStyle name="Calculation 3 4" xfId="244" xr:uid="{40162897-D785-463F-A7BA-19F06EC1B1B8}"/>
    <cellStyle name="Calculation 3 4 10" xfId="6546" xr:uid="{6B999F7D-6C94-490C-BA81-C690812B8BAE}"/>
    <cellStyle name="Calculation 3 4 10 2" xfId="11765" xr:uid="{785D6801-3D27-4B1C-A6CE-C1861A326E53}"/>
    <cellStyle name="Calculation 3 4 10 2 2" xfId="20754" xr:uid="{F28A6C12-0977-4325-8D87-941A4EBBAF3D}"/>
    <cellStyle name="Calculation 3 4 10 2 2 2" xfId="36959" xr:uid="{BB95B0C9-3BB6-41A8-8A48-2C2240540DF0}"/>
    <cellStyle name="Calculation 3 4 10 2 3" xfId="35752" xr:uid="{C7DFB288-8FC3-48C7-871D-D326D96E0991}"/>
    <cellStyle name="Calculation 3 4 10 3" xfId="15535" xr:uid="{09F68CF8-8054-408E-89E3-6402006A2443}"/>
    <cellStyle name="Calculation 3 4 10 3 2" xfId="41705" xr:uid="{CAC60191-3F13-47D7-8185-D4E9AE01EA3B}"/>
    <cellStyle name="Calculation 3 4 10 4" xfId="41191" xr:uid="{081E0544-0AFA-4495-BC55-50B11DBD7112}"/>
    <cellStyle name="Calculation 3 4 11" xfId="9128" xr:uid="{AF233950-7868-4884-9C0B-81676D3E5480}"/>
    <cellStyle name="Calculation 3 4 11 2" xfId="18117" xr:uid="{D8A6835D-7154-4C77-AED6-938F00F9927E}"/>
    <cellStyle name="Calculation 3 4 11 2 2" xfId="24784" xr:uid="{00E1B389-8C7D-4637-B846-D4DDDA3A33C1}"/>
    <cellStyle name="Calculation 3 4 11 3" xfId="42682" xr:uid="{90060ACC-0CF4-4757-9D40-77DE42AE6850}"/>
    <cellStyle name="Calculation 3 4 12" xfId="12394" xr:uid="{5E0F8BE7-B84F-498C-8B29-C86E8F7C44F4}"/>
    <cellStyle name="Calculation 3 4 12 2" xfId="21383" xr:uid="{E6971615-68F0-4905-B3D5-2178926A2247}"/>
    <cellStyle name="Calculation 3 4 12 2 2" xfId="38321" xr:uid="{F37F46CF-9075-4398-AA1B-E6C619EACB01}"/>
    <cellStyle name="Calculation 3 4 12 3" xfId="29441" xr:uid="{4D17FDED-21B5-4D41-82CD-AD1F3581B622}"/>
    <cellStyle name="Calculation 3 4 13" xfId="2250" xr:uid="{55571EC9-A6AC-49E4-9AC5-86D9B2790B61}"/>
    <cellStyle name="Calculation 3 4 13 2" xfId="39182" xr:uid="{B34D333C-FCA1-40AA-85BF-E5EE9BD3B9D2}"/>
    <cellStyle name="Calculation 3 4 14" xfId="13159" xr:uid="{BE55F069-CC8E-41F6-85F6-D2AC10FEB574}"/>
    <cellStyle name="Calculation 3 4 14 2" xfId="23439" xr:uid="{479F91F0-44A9-477D-AADD-C3D1985615F0}"/>
    <cellStyle name="Calculation 3 4 15" xfId="31931" xr:uid="{E124B4EC-EC80-49B0-9168-6719F45CBFB0}"/>
    <cellStyle name="Calculation 3 4 16" xfId="44277" xr:uid="{B0C6BFAB-6B4B-4E06-92F6-D751AA697C56}"/>
    <cellStyle name="Calculation 3 4 17" xfId="45606" xr:uid="{5FAB97DB-C927-424F-9A08-BF659289D195}"/>
    <cellStyle name="Calculation 3 4 2" xfId="382" xr:uid="{4028A736-EED6-42A6-A05D-BE97F7C204EA}"/>
    <cellStyle name="Calculation 3 4 2 10" xfId="9253" xr:uid="{479C5690-940F-4A96-B0EF-DDA8D86C3DBE}"/>
    <cellStyle name="Calculation 3 4 2 10 2" xfId="18242" xr:uid="{2FC93A87-F860-4CE8-9529-48D9CD9E4A86}"/>
    <cellStyle name="Calculation 3 4 2 10 2 2" xfId="41993" xr:uid="{EC85EEF4-E67A-49BF-A049-1EDF000495A4}"/>
    <cellStyle name="Calculation 3 4 2 10 3" xfId="24132" xr:uid="{8A3DCFC4-0F70-4A98-8BD2-0B0D97161168}"/>
    <cellStyle name="Calculation 3 4 2 11" xfId="12381" xr:uid="{C5976654-4767-482B-8995-0970CADECCBA}"/>
    <cellStyle name="Calculation 3 4 2 11 2" xfId="21370" xr:uid="{31B152B8-EE5B-4B3C-868B-BAF6DD8A3F8D}"/>
    <cellStyle name="Calculation 3 4 2 11 2 2" xfId="31491" xr:uid="{EBC4AD4C-92EC-4EE8-A4E2-131C67E8E3C4}"/>
    <cellStyle name="Calculation 3 4 2 11 3" xfId="39609" xr:uid="{BEADABBF-5792-4E4C-AE8D-630D44C1067E}"/>
    <cellStyle name="Calculation 3 4 2 12" xfId="2388" xr:uid="{3632A092-DE2A-4185-839F-38CB5888CF4D}"/>
    <cellStyle name="Calculation 3 4 2 12 2" xfId="25583" xr:uid="{743D7694-0D5C-4122-BA61-7847F0EE0AF8}"/>
    <cellStyle name="Calculation 3 4 2 13" xfId="13297" xr:uid="{1CCEF9F3-D36C-4A6C-B893-6374DE94DBF3}"/>
    <cellStyle name="Calculation 3 4 2 13 2" xfId="22189" xr:uid="{CB233899-721B-4238-99A3-5E80516C0A92}"/>
    <cellStyle name="Calculation 3 4 2 14" xfId="34576" xr:uid="{99895DC2-0C5C-4D9E-9895-5C2C679A16F8}"/>
    <cellStyle name="Calculation 3 4 2 15" xfId="46117" xr:uid="{0C492363-643E-4A5E-958B-37E9DEC46E48}"/>
    <cellStyle name="Calculation 3 4 2 2" xfId="731" xr:uid="{DC219131-53AC-42E7-A0C6-DE2A1777EA59}"/>
    <cellStyle name="Calculation 3 4 2 2 2" xfId="5107" xr:uid="{FF8FD27A-2ACE-444F-9949-69B40B669881}"/>
    <cellStyle name="Calculation 3 4 2 2 2 2" xfId="7693" xr:uid="{137A98AA-8B93-4349-B2CA-12A495A19871}"/>
    <cellStyle name="Calculation 3 4 2 2 2 2 2" xfId="16682" xr:uid="{E1C589F6-C596-4011-8310-615076F77BD0}"/>
    <cellStyle name="Calculation 3 4 2 2 2 2 2 2" xfId="27137" xr:uid="{AD3550EC-55D0-4039-9D1D-E77A2E0D66DE}"/>
    <cellStyle name="Calculation 3 4 2 2 2 2 3" xfId="32583" xr:uid="{86C9DA68-D26F-4DCF-895F-73AF580F5C18}"/>
    <cellStyle name="Calculation 3 4 2 2 2 3" xfId="10330" xr:uid="{CA8143E7-59E6-46E5-92B1-EAAAFB290162}"/>
    <cellStyle name="Calculation 3 4 2 2 2 3 2" xfId="19319" xr:uid="{DF56CA6D-57D8-426E-ACD5-EF65AA522731}"/>
    <cellStyle name="Calculation 3 4 2 2 2 3 2 2" xfId="43437" xr:uid="{70C2FE7A-72A2-46B6-831D-6E88C22EFD2A}"/>
    <cellStyle name="Calculation 3 4 2 2 2 3 3" xfId="44061" xr:uid="{06DB5BA4-F137-48BE-BAC5-07CE7FB20225}"/>
    <cellStyle name="Calculation 3 4 2 2 2 4" xfId="14096" xr:uid="{0F00EC63-031D-4598-8C59-4CFEFBA71674}"/>
    <cellStyle name="Calculation 3 4 2 2 2 4 2" xfId="24823" xr:uid="{7A685483-DE23-4C49-ADFD-2F0D5E519203}"/>
    <cellStyle name="Calculation 3 4 2 2 2 5" xfId="38420" xr:uid="{4EDBB07A-516C-44AA-B53C-B6CB1E55C67C}"/>
    <cellStyle name="Calculation 3 4 2 2 2 6" xfId="56393" xr:uid="{EE5E26FA-98BC-4C66-A25D-A640BBB4BE4B}"/>
    <cellStyle name="Calculation 3 4 2 2 3" xfId="3168" xr:uid="{7439DD19-6CC6-4162-9DBC-D3F01CD72811}"/>
    <cellStyle name="Calculation 3 4 2 2 3 2" xfId="34542" xr:uid="{972B56F3-6DD6-4A5B-A6FE-A6B9B17DE408}"/>
    <cellStyle name="Calculation 3 4 2 2 4" xfId="22748" xr:uid="{A3844DD7-1B7F-4AC6-9F38-4929DC2A3AA4}"/>
    <cellStyle name="Calculation 3 4 2 2 5" xfId="49611" xr:uid="{CA866E23-4196-4C06-B646-6727F5E4D566}"/>
    <cellStyle name="Calculation 3 4 2 3" xfId="1076" xr:uid="{221F8558-2FC7-4BB5-B5EA-A0B27AC961FF}"/>
    <cellStyle name="Calculation 3 4 2 3 2" xfId="5428" xr:uid="{8A56BEF6-A59B-4359-B707-C9128C4CE2C0}"/>
    <cellStyle name="Calculation 3 4 2 3 2 2" xfId="8014" xr:uid="{986B931F-0352-43BA-ABB9-9B4151AC9EB7}"/>
    <cellStyle name="Calculation 3 4 2 3 2 2 2" xfId="17003" xr:uid="{1B8C7E07-E3AB-4E1B-A41B-E7A742C94490}"/>
    <cellStyle name="Calculation 3 4 2 3 2 2 2 2" xfId="30456" xr:uid="{7B314272-41E9-4575-A2E0-C87648727AB2}"/>
    <cellStyle name="Calculation 3 4 2 3 2 2 3" xfId="28210" xr:uid="{D4C84733-7B26-40D1-A830-6AF744C64F46}"/>
    <cellStyle name="Calculation 3 4 2 3 2 3" xfId="10651" xr:uid="{ED3C778A-9CD3-43E9-9563-877A6BD8514C}"/>
    <cellStyle name="Calculation 3 4 2 3 2 3 2" xfId="19640" xr:uid="{DC097751-21BD-4EF2-A223-89062EA95DE8}"/>
    <cellStyle name="Calculation 3 4 2 3 2 3 2 2" xfId="23900" xr:uid="{DBD18C43-3868-4724-9B97-D4C8C54337B8}"/>
    <cellStyle name="Calculation 3 4 2 3 2 3 3" xfId="34975" xr:uid="{86194C5D-E168-40A4-A3B8-97C994BC8B75}"/>
    <cellStyle name="Calculation 3 4 2 3 2 4" xfId="14417" xr:uid="{1DEC00AD-F527-488D-8DF1-8BB93A6D3BBD}"/>
    <cellStyle name="Calculation 3 4 2 3 2 4 2" xfId="24470" xr:uid="{8F48EC54-0D91-4BE1-8EB7-42EEDF02FDD7}"/>
    <cellStyle name="Calculation 3 4 2 3 2 5" xfId="39499" xr:uid="{871358DD-9856-4A0E-BB64-7C744FC44657}"/>
    <cellStyle name="Calculation 3 4 2 3 2 6" xfId="58520" xr:uid="{6DF0AB86-3C61-4880-A757-57E1F4841F5D}"/>
    <cellStyle name="Calculation 3 4 2 3 3" xfId="3513" xr:uid="{BE089BD1-307B-4917-9622-C171A7D3F810}"/>
    <cellStyle name="Calculation 3 4 2 3 3 2" xfId="22113" xr:uid="{35694F78-4E58-4896-8B9E-38648A259267}"/>
    <cellStyle name="Calculation 3 4 2 3 4" xfId="42656" xr:uid="{989DAF0B-DE68-4ED0-BCF2-980805125E23}"/>
    <cellStyle name="Calculation 3 4 2 3 5" xfId="51739" xr:uid="{8FCE820B-39C5-4874-B3AA-580604856658}"/>
    <cellStyle name="Calculation 3 4 2 4" xfId="1420" xr:uid="{696D65A7-A474-460E-8F26-9C90B0F9C69D}"/>
    <cellStyle name="Calculation 3 4 2 4 2" xfId="5765" xr:uid="{DB10BBB5-5353-4426-B030-62435273DE9A}"/>
    <cellStyle name="Calculation 3 4 2 4 2 2" xfId="8351" xr:uid="{A48962C5-B59E-4508-B3D3-F9D491A1B195}"/>
    <cellStyle name="Calculation 3 4 2 4 2 2 2" xfId="17340" xr:uid="{99D43F84-FA37-495F-9BD9-415EE2F44505}"/>
    <cellStyle name="Calculation 3 4 2 4 2 2 2 2" xfId="32183" xr:uid="{C1412727-3B67-4B1B-A171-61C2A4F73FD5}"/>
    <cellStyle name="Calculation 3 4 2 4 2 2 3" xfId="32979" xr:uid="{D372D4EE-88CE-453E-918F-7ADB7011292D}"/>
    <cellStyle name="Calculation 3 4 2 4 2 3" xfId="10988" xr:uid="{4F413A79-1EE1-40AB-9442-C99C1949DDE4}"/>
    <cellStyle name="Calculation 3 4 2 4 2 3 2" xfId="19977" xr:uid="{CA397F02-4125-4CC3-B23F-CD5511B225A8}"/>
    <cellStyle name="Calculation 3 4 2 4 2 3 2 2" xfId="33474" xr:uid="{39EAE668-179C-4226-9405-1ADE28C36840}"/>
    <cellStyle name="Calculation 3 4 2 4 2 3 3" xfId="22311" xr:uid="{94F079B7-048D-4617-A9E1-C05C58F4D49D}"/>
    <cellStyle name="Calculation 3 4 2 4 2 4" xfId="14754" xr:uid="{71D9D159-E091-4B0D-8EE9-9118A7A14362}"/>
    <cellStyle name="Calculation 3 4 2 4 2 4 2" xfId="30267" xr:uid="{BC9078CF-C8B1-4CD9-9D10-8EFBA1DA0473}"/>
    <cellStyle name="Calculation 3 4 2 4 2 5" xfId="24351" xr:uid="{E155D25D-3DD3-4F1B-BCDD-C73894922F36}"/>
    <cellStyle name="Calculation 3 4 2 4 2 6" xfId="54535" xr:uid="{3C21FD43-2422-4B68-90C6-FA0B7059ECF9}"/>
    <cellStyle name="Calculation 3 4 2 4 3" xfId="3857" xr:uid="{DDABE7A5-B1A4-40CB-9EA4-34DC93794460}"/>
    <cellStyle name="Calculation 3 4 2 4 3 2" xfId="33766" xr:uid="{3DD93EFD-7624-4D7A-B6B8-A596E6D57075}"/>
    <cellStyle name="Calculation 3 4 2 4 4" xfId="37604" xr:uid="{400AAFA3-C1EF-4301-A278-571C170B506B}"/>
    <cellStyle name="Calculation 3 4 2 4 5" xfId="47728" xr:uid="{3E7C2F06-D099-4A86-BDBA-C728CDF3715A}"/>
    <cellStyle name="Calculation 3 4 2 5" xfId="1341" xr:uid="{98F2496D-04F6-46B4-907E-AC536EF31BE6}"/>
    <cellStyle name="Calculation 3 4 2 5 2" xfId="5686" xr:uid="{85BC3672-41D0-43E6-9757-344860D26BEE}"/>
    <cellStyle name="Calculation 3 4 2 5 2 2" xfId="8272" xr:uid="{6BC0C15E-5D1F-4AB5-A5E9-85C130F1AA48}"/>
    <cellStyle name="Calculation 3 4 2 5 2 2 2" xfId="17261" xr:uid="{6E996B16-20E7-4CD0-A2D9-37D97A4ADBD6}"/>
    <cellStyle name="Calculation 3 4 2 5 2 2 2 2" xfId="43166" xr:uid="{48EF09FA-9EAD-4374-A36E-A4A37298380A}"/>
    <cellStyle name="Calculation 3 4 2 5 2 2 3" xfId="22525" xr:uid="{446235FD-918D-4CE7-9913-7D07028FDEBC}"/>
    <cellStyle name="Calculation 3 4 2 5 2 3" xfId="10909" xr:uid="{A2DF598B-062A-4D2C-93BC-7DE055D7E157}"/>
    <cellStyle name="Calculation 3 4 2 5 2 3 2" xfId="19898" xr:uid="{79A0C0BE-679B-4BC0-8D9A-EB037F02D930}"/>
    <cellStyle name="Calculation 3 4 2 5 2 3 2 2" xfId="25883" xr:uid="{7BC81B8F-4E69-4CB3-B45A-0FF0FA087811}"/>
    <cellStyle name="Calculation 3 4 2 5 2 3 3" xfId="26458" xr:uid="{251B881F-9D1B-4928-A1D8-08C11A0D38F5}"/>
    <cellStyle name="Calculation 3 4 2 5 2 4" xfId="14675" xr:uid="{D2ADA803-C2E3-4491-8D70-9BB14485F43D}"/>
    <cellStyle name="Calculation 3 4 2 5 2 4 2" xfId="33264" xr:uid="{3F25E800-FE00-40DD-8946-55EE85E8BF22}"/>
    <cellStyle name="Calculation 3 4 2 5 2 5" xfId="23615" xr:uid="{83F0A7D9-1633-4243-BCDF-70CED96FE8F8}"/>
    <cellStyle name="Calculation 3 4 2 5 3" xfId="3778" xr:uid="{12E9C8F4-E9C5-4631-AAED-E5D502B96CDF}"/>
    <cellStyle name="Calculation 3 4 2 5 3 2" xfId="37405" xr:uid="{1107ABD8-4260-4AEE-BBB5-16800415EC3C}"/>
    <cellStyle name="Calculation 3 4 2 5 4" xfId="29353" xr:uid="{F30A1B1B-EA48-4F1E-BC9D-49D0F34B0715}"/>
    <cellStyle name="Calculation 3 4 2 5 5" xfId="52956" xr:uid="{A424FB53-16AD-454F-97AE-2761444546FB}"/>
    <cellStyle name="Calculation 3 4 2 6" xfId="2039" xr:uid="{A6E0C590-B641-46D0-A71B-6A138B7F3E52}"/>
    <cellStyle name="Calculation 3 4 2 6 2" xfId="6347" xr:uid="{732094DE-6043-4E82-BA8C-D76DBB96C27E}"/>
    <cellStyle name="Calculation 3 4 2 6 2 2" xfId="8933" xr:uid="{3E45CA1F-4A18-45AE-AD46-E66CB1E65758}"/>
    <cellStyle name="Calculation 3 4 2 6 2 2 2" xfId="17922" xr:uid="{B22E9AA1-1572-4BAC-A28C-5D48F00D832F}"/>
    <cellStyle name="Calculation 3 4 2 6 2 2 2 2" xfId="41797" xr:uid="{9084E154-FC6B-4623-8A75-11E6F617A310}"/>
    <cellStyle name="Calculation 3 4 2 6 2 2 3" xfId="22442" xr:uid="{95017D17-E57A-4A99-B1E3-884B4F47388E}"/>
    <cellStyle name="Calculation 3 4 2 6 2 3" xfId="11570" xr:uid="{A699CECF-CE5E-404F-9210-DC7023C2622F}"/>
    <cellStyle name="Calculation 3 4 2 6 2 3 2" xfId="20559" xr:uid="{76AF35B0-68E9-495D-9C71-930FF5E4D6DD}"/>
    <cellStyle name="Calculation 3 4 2 6 2 3 2 2" xfId="25237" xr:uid="{8FEC340E-5831-42DA-B7F2-D2D7CA7BE703}"/>
    <cellStyle name="Calculation 3 4 2 6 2 3 3" xfId="22352" xr:uid="{512E295B-4B8B-4163-A86C-34C3663932BB}"/>
    <cellStyle name="Calculation 3 4 2 6 2 4" xfId="15336" xr:uid="{03E025BD-7F9F-486A-BFD9-B965BE9A15DE}"/>
    <cellStyle name="Calculation 3 4 2 6 2 4 2" xfId="38234" xr:uid="{CFDC312C-A431-45B1-8109-413FE0843A46}"/>
    <cellStyle name="Calculation 3 4 2 6 2 5" xfId="27910" xr:uid="{6E5F6472-BA96-4E9D-98FA-E034BA5D6FCF}"/>
    <cellStyle name="Calculation 3 4 2 6 3" xfId="4476" xr:uid="{C363A24A-9ECC-4639-A86C-715DFD07820B}"/>
    <cellStyle name="Calculation 3 4 2 6 3 2" xfId="42544" xr:uid="{225D4C22-D518-4999-90CB-1F32874422CD}"/>
    <cellStyle name="Calculation 3 4 2 6 4" xfId="36147" xr:uid="{CEAA5CDC-5427-4C04-A9E9-A9D05062564A}"/>
    <cellStyle name="Calculation 3 4 2 7" xfId="2850" xr:uid="{EE776E09-6C66-45E3-A72B-C1A39B388EFE}"/>
    <cellStyle name="Calculation 3 4 2 7 2" xfId="7000" xr:uid="{FA18C3B2-562C-416B-8320-8E46FC34743A}"/>
    <cellStyle name="Calculation 3 4 2 7 2 2" xfId="12129" xr:uid="{48174F7C-0CDB-4C89-8A7A-16285CBBCBB5}"/>
    <cellStyle name="Calculation 3 4 2 7 2 2 2" xfId="21118" xr:uid="{99F7B4FB-FC96-4555-A460-995E980D926D}"/>
    <cellStyle name="Calculation 3 4 2 7 2 2 2 2" xfId="31804" xr:uid="{34D18F5F-AB9B-4740-84E2-7B9BF64B9B05}"/>
    <cellStyle name="Calculation 3 4 2 7 2 2 3" xfId="28098" xr:uid="{69E136BD-EA66-47AD-BF47-C388F49948C5}"/>
    <cellStyle name="Calculation 3 4 2 7 2 3" xfId="12943" xr:uid="{73BA7118-EA57-4786-9818-B74C825E6B7F}"/>
    <cellStyle name="Calculation 3 4 2 7 2 3 2" xfId="21932" xr:uid="{CFA079D4-BF76-4E9D-9D2B-75EC59185036}"/>
    <cellStyle name="Calculation 3 4 2 7 2 3 2 2" xfId="42563" xr:uid="{8240B93A-32C7-4C5D-9B84-3BC711D47747}"/>
    <cellStyle name="Calculation 3 4 2 7 2 3 3" xfId="33961" xr:uid="{7FF45868-4B13-4CE9-96D5-C192D36AA858}"/>
    <cellStyle name="Calculation 3 4 2 7 2 4" xfId="15989" xr:uid="{682CD723-BEBC-4C58-87E0-2B30D85ECCE4}"/>
    <cellStyle name="Calculation 3 4 2 7 2 4 2" xfId="31011" xr:uid="{EC6CD415-367B-4475-BC3E-F1ABBDDA2CD0}"/>
    <cellStyle name="Calculation 3 4 2 7 2 5" xfId="37298" xr:uid="{7B024F10-C26A-4CEE-9390-6D61A14B06C6}"/>
    <cellStyle name="Calculation 3 4 2 7 3" xfId="9563" xr:uid="{9244DEA1-819F-4FA9-8DBD-0114ABC80E7E}"/>
    <cellStyle name="Calculation 3 4 2 7 3 2" xfId="18552" xr:uid="{E20AEFC9-1919-4EE0-A3BB-093741E571C9}"/>
    <cellStyle name="Calculation 3 4 2 7 3 2 2" xfId="42203" xr:uid="{12C6A0D8-9DAE-49BC-A6F2-46EE31D798A1}"/>
    <cellStyle name="Calculation 3 4 2 7 3 3" xfId="24319" xr:uid="{9607B878-5866-4CC5-9668-E017AB770261}"/>
    <cellStyle name="Calculation 3 4 2 7 4" xfId="33822" xr:uid="{4BA0F676-46D4-49E1-9262-0AD69C70E3DE}"/>
    <cellStyle name="Calculation 3 4 2 8" xfId="4783" xr:uid="{6E0A3B93-BD64-42E1-8BDD-4E4C0EB81EBA}"/>
    <cellStyle name="Calculation 3 4 2 8 2" xfId="7369" xr:uid="{979195B6-538D-4C6A-AD8E-25B3C25AA467}"/>
    <cellStyle name="Calculation 3 4 2 8 2 2" xfId="16358" xr:uid="{AA29515A-70CA-4A7F-8F64-8220A3B5DDA1}"/>
    <cellStyle name="Calculation 3 4 2 8 2 2 2" xfId="42895" xr:uid="{FBAE3185-79BC-40E4-A156-69CB7ABB9683}"/>
    <cellStyle name="Calculation 3 4 2 8 2 3" xfId="34951" xr:uid="{2F952C5D-13CB-42E5-AAFC-2AC49665C6F2}"/>
    <cellStyle name="Calculation 3 4 2 8 3" xfId="10006" xr:uid="{D6C73330-F023-40B0-B0FE-D2BC7DC06958}"/>
    <cellStyle name="Calculation 3 4 2 8 3 2" xfId="18995" xr:uid="{6FBF54D5-EBD6-4CA6-818E-BBD51BD557C7}"/>
    <cellStyle name="Calculation 3 4 2 8 3 2 2" xfId="28004" xr:uid="{0C340D0A-F207-4635-B548-5FE19BA9F8C5}"/>
    <cellStyle name="Calculation 3 4 2 8 3 3" xfId="44064" xr:uid="{91CA3D94-9DD7-47A5-849F-DC21A933E83D}"/>
    <cellStyle name="Calculation 3 4 2 8 4" xfId="13772" xr:uid="{70B6EB51-DDFE-4B8B-BD28-37F0DF6F87E5}"/>
    <cellStyle name="Calculation 3 4 2 8 4 2" xfId="39143" xr:uid="{D500726B-3B2F-45CA-BCEA-82A05CEC68D8}"/>
    <cellStyle name="Calculation 3 4 2 8 5" xfId="22650" xr:uid="{66C58CFF-F69F-4DDE-AC63-AFCEE31FE873}"/>
    <cellStyle name="Calculation 3 4 2 9" xfId="6684" xr:uid="{245975E9-A3CB-4C88-9986-612594517D6D}"/>
    <cellStyle name="Calculation 3 4 2 9 2" xfId="11890" xr:uid="{00C5C02B-B97E-4F30-9C15-06DCF0D88EB7}"/>
    <cellStyle name="Calculation 3 4 2 9 2 2" xfId="20879" xr:uid="{1F97263D-5649-4BEF-A5D0-CD156F9AA74B}"/>
    <cellStyle name="Calculation 3 4 2 9 2 2 2" xfId="33552" xr:uid="{D2A0B166-05CC-442A-A013-104E01E28C67}"/>
    <cellStyle name="Calculation 3 4 2 9 2 3" xfId="40051" xr:uid="{69EE8226-EACA-416F-B4AC-ACAEAC29974C}"/>
    <cellStyle name="Calculation 3 4 2 9 3" xfId="15673" xr:uid="{02C4D766-77AA-4EC9-B2C0-79D9BAFC8EF8}"/>
    <cellStyle name="Calculation 3 4 2 9 3 2" xfId="37647" xr:uid="{27E2A9BE-5288-43B3-AA0C-F6A269408110}"/>
    <cellStyle name="Calculation 3 4 2 9 4" xfId="22135" xr:uid="{C97AD5E9-52EB-451D-99AA-D01415DF370E}"/>
    <cellStyle name="Calculation 3 4 3" xfId="593" xr:uid="{C5432840-FF60-481E-BA82-61AED92BB897}"/>
    <cellStyle name="Calculation 3 4 3 2" xfId="4982" xr:uid="{8491A867-7CB7-48B5-8E45-A931B3EEBA08}"/>
    <cellStyle name="Calculation 3 4 3 2 2" xfId="7568" xr:uid="{662E9E0D-6F2F-408E-8A39-F36A1760FF27}"/>
    <cellStyle name="Calculation 3 4 3 2 2 2" xfId="16557" xr:uid="{BFB969D2-073C-4EB0-BA97-8CB6E286B8F3}"/>
    <cellStyle name="Calculation 3 4 3 2 2 2 2" xfId="37060" xr:uid="{3C0C1EAF-FDF2-4B17-8926-7FB40CC57E5B}"/>
    <cellStyle name="Calculation 3 4 3 2 2 3" xfId="23652" xr:uid="{6018D674-C561-4B37-8E97-757A028CA8AD}"/>
    <cellStyle name="Calculation 3 4 3 2 2 4" xfId="56798" xr:uid="{6B6E0898-60B8-49EF-8F27-E72246790963}"/>
    <cellStyle name="Calculation 3 4 3 2 3" xfId="10205" xr:uid="{7A5BCF21-15C3-4B0E-BF50-A3B73D029FC3}"/>
    <cellStyle name="Calculation 3 4 3 2 3 2" xfId="19194" xr:uid="{BCF9A38A-8004-4FA8-B2FB-8533E7A03B2B}"/>
    <cellStyle name="Calculation 3 4 3 2 3 2 2" xfId="34107" xr:uid="{B636DFBB-4B3B-4FE8-9DB0-66DE02F43657}"/>
    <cellStyle name="Calculation 3 4 3 2 3 3" xfId="40197" xr:uid="{D4A0A84A-4508-42DE-82C6-A45B90719CB1}"/>
    <cellStyle name="Calculation 3 4 3 2 4" xfId="13971" xr:uid="{0A7AFEA3-91CA-4609-A29C-E4FB35D8ECB3}"/>
    <cellStyle name="Calculation 3 4 3 2 4 2" xfId="30374" xr:uid="{F2A0E140-3630-404D-AAD4-5AB70DCF19AF}"/>
    <cellStyle name="Calculation 3 4 3 2 5" xfId="43737" xr:uid="{ED0C506D-600B-462D-A907-64424494870A}"/>
    <cellStyle name="Calculation 3 4 3 2 6" xfId="50016" xr:uid="{2BD27E67-F7A3-4F75-9587-B79B79EFB5F1}"/>
    <cellStyle name="Calculation 3 4 3 3" xfId="3030" xr:uid="{54E7054E-D01A-43C3-A681-AEB85CD2A59F}"/>
    <cellStyle name="Calculation 3 4 3 3 2" xfId="32154" xr:uid="{5A23365D-513F-4DD2-8853-B8F936FD1C24}"/>
    <cellStyle name="Calculation 3 4 3 3 2 2" xfId="58659" xr:uid="{44BAE5D1-CF45-4585-A71F-25F5543EC272}"/>
    <cellStyle name="Calculation 3 4 3 3 3" xfId="51878" xr:uid="{F31B648D-4932-484A-8FD5-A3FBFC002B57}"/>
    <cellStyle name="Calculation 3 4 3 4" xfId="29048" xr:uid="{37A44D93-675F-4CDA-BB27-D340BA707453}"/>
    <cellStyle name="Calculation 3 4 3 4 2" xfId="54925" xr:uid="{191F258F-4C8D-4FFF-BF63-971EEC6CC4C3}"/>
    <cellStyle name="Calculation 3 4 3 4 3" xfId="48133" xr:uid="{32BD760A-851C-47D6-A5A7-E277679DE996}"/>
    <cellStyle name="Calculation 3 4 3 5" xfId="53225" xr:uid="{4A16E730-88CA-4B99-AE45-8819FD59E784}"/>
    <cellStyle name="Calculation 3 4 3 6" xfId="46519" xr:uid="{F55B4E59-394C-499D-82D9-91FED5C5C69E}"/>
    <cellStyle name="Calculation 3 4 4" xfId="938" xr:uid="{FD3BB92B-9CDE-46AA-8931-7334CD6144B3}"/>
    <cellStyle name="Calculation 3 4 4 2" xfId="5303" xr:uid="{6F19F3CE-9A46-4AA8-B000-9A80F3CF3E21}"/>
    <cellStyle name="Calculation 3 4 4 2 2" xfId="7889" xr:uid="{2A76DEEE-F5EB-496D-94E2-BBED3B045DF8}"/>
    <cellStyle name="Calculation 3 4 4 2 2 2" xfId="16878" xr:uid="{FC3F2DCD-1305-45C0-A36D-A48BFE407794}"/>
    <cellStyle name="Calculation 3 4 4 2 2 2 2" xfId="34179" xr:uid="{E5FCD684-F8EA-4A9F-AD5E-8FC5AC694D3C}"/>
    <cellStyle name="Calculation 3 4 4 2 2 3" xfId="41145" xr:uid="{C4481787-ECCC-4951-9DAE-88555A0AF03D}"/>
    <cellStyle name="Calculation 3 4 4 2 3" xfId="10526" xr:uid="{5AC25844-A4BA-4B3E-B147-DE38B14ACC2F}"/>
    <cellStyle name="Calculation 3 4 4 2 3 2" xfId="19515" xr:uid="{EA1686EB-159E-4D48-B2BC-75A2B4E63DB8}"/>
    <cellStyle name="Calculation 3 4 4 2 3 2 2" xfId="40018" xr:uid="{192EF5C9-8A64-4285-9D86-DEB95F426626}"/>
    <cellStyle name="Calculation 3 4 4 2 3 3" xfId="22218" xr:uid="{A47DBB9B-7AF1-48B3-8523-E7100B681BFF}"/>
    <cellStyle name="Calculation 3 4 4 2 4" xfId="14292" xr:uid="{82D6148A-A7D2-45F5-901A-57B9F4E93C37}"/>
    <cellStyle name="Calculation 3 4 4 2 4 2" xfId="22720" xr:uid="{244E99FB-950C-4ABE-9289-378A3C2302E9}"/>
    <cellStyle name="Calculation 3 4 4 2 5" xfId="43989" xr:uid="{02415F76-BA76-482B-BCA6-E01322A4638A}"/>
    <cellStyle name="Calculation 3 4 4 2 6" xfId="55921" xr:uid="{422D3341-6273-408C-B8DC-6DFDDFD4F2D0}"/>
    <cellStyle name="Calculation 3 4 4 3" xfId="3375" xr:uid="{8E52E157-DA0D-48F2-A5CA-8A4BC02921DF}"/>
    <cellStyle name="Calculation 3 4 4 3 2" xfId="30585" xr:uid="{FE70E6AD-91FB-47E4-A610-CBFD11657E61}"/>
    <cellStyle name="Calculation 3 4 4 4" xfId="33344" xr:uid="{46D57541-327C-497F-B786-E8F0CBD2345E}"/>
    <cellStyle name="Calculation 3 4 4 5" xfId="49139" xr:uid="{C1DC1FC4-8FC6-47EA-B378-0DA4B408F3F5}"/>
    <cellStyle name="Calculation 3 4 5" xfId="1282" xr:uid="{252ABB94-CEFA-462F-B4BE-AD04643476B7}"/>
    <cellStyle name="Calculation 3 4 5 2" xfId="5627" xr:uid="{717F38A4-2471-44A7-89F6-26BE0CF232C5}"/>
    <cellStyle name="Calculation 3 4 5 2 2" xfId="8213" xr:uid="{C034E5B1-E58F-476A-A57E-01B387937AF3}"/>
    <cellStyle name="Calculation 3 4 5 2 2 2" xfId="17202" xr:uid="{8D54FB17-568F-46AE-8C51-2546A0F41BF1}"/>
    <cellStyle name="Calculation 3 4 5 2 2 2 2" xfId="25115" xr:uid="{6CF56E12-D7D7-4FA0-90E8-68D221EB7653}"/>
    <cellStyle name="Calculation 3 4 5 2 2 3" xfId="28494" xr:uid="{83D1FA73-F398-46FE-BF53-DC08C313E88B}"/>
    <cellStyle name="Calculation 3 4 5 2 3" xfId="10850" xr:uid="{2FADF3BF-C399-44AB-A091-D3F6F7EE229B}"/>
    <cellStyle name="Calculation 3 4 5 2 3 2" xfId="19839" xr:uid="{F0924D24-0A2B-4011-8094-5DF1301855E4}"/>
    <cellStyle name="Calculation 3 4 5 2 3 2 2" xfId="33130" xr:uid="{E65CF813-8F14-4ABC-BE9B-97F2879734F9}"/>
    <cellStyle name="Calculation 3 4 5 2 3 3" xfId="26684" xr:uid="{9FC97FD3-C7A0-47DD-8BB1-09352CFABF73}"/>
    <cellStyle name="Calculation 3 4 5 2 4" xfId="14616" xr:uid="{779AD493-9710-42F2-8876-8F5508CD0936}"/>
    <cellStyle name="Calculation 3 4 5 2 4 2" xfId="37192" xr:uid="{611CFE1D-DB88-4169-B0C3-9A693BC5EBF2}"/>
    <cellStyle name="Calculation 3 4 5 2 5" xfId="31925" xr:uid="{91CE6588-BE01-4733-9C90-3731372F1732}"/>
    <cellStyle name="Calculation 3 4 5 2 6" xfId="57579" xr:uid="{7B4D7207-07D5-48DE-B987-B50F2A4C54F6}"/>
    <cellStyle name="Calculation 3 4 5 3" xfId="3719" xr:uid="{CC8B87D5-536A-4B15-9D17-49075F9ACB7E}"/>
    <cellStyle name="Calculation 3 4 5 3 2" xfId="40873" xr:uid="{B7FE7300-ACA7-4CEF-8EB0-2AC14111703D}"/>
    <cellStyle name="Calculation 3 4 5 4" xfId="32508" xr:uid="{B0D5C441-F1A9-49D4-81A4-DE3167923056}"/>
    <cellStyle name="Calculation 3 4 5 5" xfId="50797" xr:uid="{EF819F00-6CAF-4412-B4B6-37C26526067F}"/>
    <cellStyle name="Calculation 3 4 6" xfId="1822" xr:uid="{211F39EB-AF74-49FF-9D67-76AFB76D8B01}"/>
    <cellStyle name="Calculation 3 4 6 2" xfId="6139" xr:uid="{D1742C13-5FE0-4657-A2DC-BC9740E55A37}"/>
    <cellStyle name="Calculation 3 4 6 2 2" xfId="8725" xr:uid="{6961E059-65F9-436F-BC92-A673B29997D8}"/>
    <cellStyle name="Calculation 3 4 6 2 2 2" xfId="17714" xr:uid="{42AE051A-57AD-4F2D-AB3B-384D79175D43}"/>
    <cellStyle name="Calculation 3 4 6 2 2 2 2" xfId="28024" xr:uid="{01B40BD0-818F-4A4E-8C06-C48BE7FFA000}"/>
    <cellStyle name="Calculation 3 4 6 2 2 3" xfId="23531" xr:uid="{C96DA65D-ED35-4FDC-83CE-BFEA1E572685}"/>
    <cellStyle name="Calculation 3 4 6 2 3" xfId="11362" xr:uid="{BAED1592-A0D4-48D2-83A7-74B2624B24B8}"/>
    <cellStyle name="Calculation 3 4 6 2 3 2" xfId="20351" xr:uid="{4C5418EE-9AD5-4E90-A15B-72C93BE9B29E}"/>
    <cellStyle name="Calculation 3 4 6 2 3 2 2" xfId="25897" xr:uid="{EC8BE95D-B908-422A-9994-E93E82BCE74A}"/>
    <cellStyle name="Calculation 3 4 6 2 3 3" xfId="41427" xr:uid="{CCBEA87C-D3B4-448A-97D1-500809F4DCC3}"/>
    <cellStyle name="Calculation 3 4 6 2 4" xfId="15128" xr:uid="{8F8E70B8-3259-423E-8A4E-B458E3172DBB}"/>
    <cellStyle name="Calculation 3 4 6 2 4 2" xfId="30038" xr:uid="{DD75BD30-00EB-45C2-B1A5-738651608E2F}"/>
    <cellStyle name="Calculation 3 4 6 2 5" xfId="24184" xr:uid="{09502834-9D54-4803-882C-BE84BEE4BFBE}"/>
    <cellStyle name="Calculation 3 4 6 2 6" xfId="54087" xr:uid="{D9356BAB-C607-4EEB-8BB0-E53DD701A14B}"/>
    <cellStyle name="Calculation 3 4 6 3" xfId="4259" xr:uid="{42B8686F-F841-479A-8C26-84A59FDFE608}"/>
    <cellStyle name="Calculation 3 4 6 3 2" xfId="32833" xr:uid="{822A91B4-67F0-4C1B-B7B3-FB37963D5DEE}"/>
    <cellStyle name="Calculation 3 4 6 4" xfId="22380" xr:uid="{9728F2F5-A72F-42F1-BAF5-F0BEFE53172B}"/>
    <cellStyle name="Calculation 3 4 6 5" xfId="47410" xr:uid="{A42EBA47-0C5F-46B0-8558-BCEB1C599C2B}"/>
    <cellStyle name="Calculation 3 4 7" xfId="1921" xr:uid="{17076412-30C6-4ACA-BC12-DF5D9E3087D9}"/>
    <cellStyle name="Calculation 3 4 7 2" xfId="6236" xr:uid="{BFDCC793-C397-4A4E-AE58-2A1918DCD686}"/>
    <cellStyle name="Calculation 3 4 7 2 2" xfId="8822" xr:uid="{A1E2D981-DCC0-43A9-9631-A6CDF2A3F165}"/>
    <cellStyle name="Calculation 3 4 7 2 2 2" xfId="17811" xr:uid="{5E08BD61-B335-42F3-B218-B18D904B1678}"/>
    <cellStyle name="Calculation 3 4 7 2 2 2 2" xfId="27765" xr:uid="{4EBC6899-B9AF-4790-ADFC-6744F402518E}"/>
    <cellStyle name="Calculation 3 4 7 2 2 3" xfId="41711" xr:uid="{4D37DAE4-6C27-492C-8898-8E11B9E71A09}"/>
    <cellStyle name="Calculation 3 4 7 2 3" xfId="11459" xr:uid="{E2A22B26-42A9-49C3-BC0E-007FEA7FDDFB}"/>
    <cellStyle name="Calculation 3 4 7 2 3 2" xfId="20448" xr:uid="{D473ADCE-5971-4272-9F75-50212920884C}"/>
    <cellStyle name="Calculation 3 4 7 2 3 2 2" xfId="22508" xr:uid="{374AE6AD-9A9F-4EBC-97F0-A6C53D944990}"/>
    <cellStyle name="Calculation 3 4 7 2 3 3" xfId="31133" xr:uid="{12E8D2F1-6841-460D-AB5C-0C61A931C60B}"/>
    <cellStyle name="Calculation 3 4 7 2 4" xfId="15225" xr:uid="{62BE06D4-53CE-433B-B48C-25975733718A}"/>
    <cellStyle name="Calculation 3 4 7 2 4 2" xfId="29779" xr:uid="{988095AE-B2AF-4AA8-B0DC-DA65B3ECBB80}"/>
    <cellStyle name="Calculation 3 4 7 2 5" xfId="40995" xr:uid="{62F80F57-7233-4991-B194-D30EDE2EF533}"/>
    <cellStyle name="Calculation 3 4 7 3" xfId="4358" xr:uid="{E21EA549-CB67-4867-AECE-32977C5CCDB9}"/>
    <cellStyle name="Calculation 3 4 7 3 2" xfId="36009" xr:uid="{1C7138C5-93C5-4A9A-B480-E748EC4CD7B9}"/>
    <cellStyle name="Calculation 3 4 7 4" xfId="41061" xr:uid="{762B495B-8092-465D-85A0-D4FAFD2139F4}"/>
    <cellStyle name="Calculation 3 4 7 5" xfId="52693" xr:uid="{7C464B1B-31D1-4A10-A8F6-FA1B54849303}"/>
    <cellStyle name="Calculation 3 4 8" xfId="2712" xr:uid="{97AF878B-5EEB-4A19-8CD5-0CDE46EAE6E2}"/>
    <cellStyle name="Calculation 3 4 8 2" xfId="6902" xr:uid="{0DA6643F-2EE4-403D-916F-DE2C65221A7F}"/>
    <cellStyle name="Calculation 3 4 8 2 2" xfId="12043" xr:uid="{BA1E2141-D755-49E5-84E4-B4E91903A125}"/>
    <cellStyle name="Calculation 3 4 8 2 2 2" xfId="21032" xr:uid="{D01606A1-7E0C-4146-8D16-58BF7220F03A}"/>
    <cellStyle name="Calculation 3 4 8 2 2 2 2" xfId="34836" xr:uid="{F7445E21-EEF0-4D78-A70F-6BDD916AA343}"/>
    <cellStyle name="Calculation 3 4 8 2 2 3" xfId="40232" xr:uid="{60FC7E67-ECC9-4028-A9BB-135E6CCF2DC8}"/>
    <cellStyle name="Calculation 3 4 8 2 3" xfId="12863" xr:uid="{8598C93C-171F-40E9-B424-6F3107CE29D2}"/>
    <cellStyle name="Calculation 3 4 8 2 3 2" xfId="21852" xr:uid="{3DC330B2-D2CD-4E3D-B0D8-93EC7CEAB544}"/>
    <cellStyle name="Calculation 3 4 8 2 3 2 2" xfId="41234" xr:uid="{909B0F3F-F4DC-4516-8BF5-1D2849CA25A5}"/>
    <cellStyle name="Calculation 3 4 8 2 3 3" xfId="41727" xr:uid="{0CC39C6B-68C7-4659-A98A-B72087008299}"/>
    <cellStyle name="Calculation 3 4 8 2 4" xfId="15891" xr:uid="{00BF91A2-9790-4E2C-BF43-ED9A568FBFE4}"/>
    <cellStyle name="Calculation 3 4 8 2 4 2" xfId="33768" xr:uid="{71A85593-ECF6-4E83-B223-C70DFD621091}"/>
    <cellStyle name="Calculation 3 4 8 2 5" xfId="35973" xr:uid="{180C4DE6-223C-4A2E-85EC-77AC342DF8E9}"/>
    <cellStyle name="Calculation 3 4 8 3" xfId="9473" xr:uid="{A718887D-872E-4D92-8FF3-B5EC8046FD43}"/>
    <cellStyle name="Calculation 3 4 8 3 2" xfId="18462" xr:uid="{B5FA995E-DB96-40CD-BCB4-D3EF977D007A}"/>
    <cellStyle name="Calculation 3 4 8 3 2 2" xfId="22404" xr:uid="{6904E04A-4302-4FF1-8F03-C6D30B4809B1}"/>
    <cellStyle name="Calculation 3 4 8 3 3" xfId="38215" xr:uid="{3D9B3ED2-3E72-471B-B678-67ECF67DD7A4}"/>
    <cellStyle name="Calculation 3 4 8 4" xfId="24812" xr:uid="{D23DC615-D0D0-44DC-885F-B1BDF93C2B0D}"/>
    <cellStyle name="Calculation 3 4 9" xfId="4658" xr:uid="{DD4893B9-AAAD-4CB9-92D9-EDD93821252E}"/>
    <cellStyle name="Calculation 3 4 9 2" xfId="7244" xr:uid="{09104BEA-C4CD-4BFA-904A-AC5732D86F85}"/>
    <cellStyle name="Calculation 3 4 9 2 2" xfId="16233" xr:uid="{EA8E5ACF-99FE-4B1D-9A47-3BA76FAAD38F}"/>
    <cellStyle name="Calculation 3 4 9 2 2 2" xfId="22562" xr:uid="{AF5D6527-3E79-4D96-BC05-4184400CBCE8}"/>
    <cellStyle name="Calculation 3 4 9 2 3" xfId="38214" xr:uid="{DDDC8B86-CA27-4551-8A35-B1E34780EAAC}"/>
    <cellStyle name="Calculation 3 4 9 3" xfId="9881" xr:uid="{92C071A1-7EF9-4DB0-8E69-E42776C3297B}"/>
    <cellStyle name="Calculation 3 4 9 3 2" xfId="18870" xr:uid="{4D850309-6C7E-4B43-AD0F-C7100A0ABABA}"/>
    <cellStyle name="Calculation 3 4 9 3 2 2" xfId="31635" xr:uid="{DE681694-03E7-46DB-BF62-17369FB805AF}"/>
    <cellStyle name="Calculation 3 4 9 3 3" xfId="34769" xr:uid="{E867A26C-67E4-471F-91D0-2AEF8EDCE9CE}"/>
    <cellStyle name="Calculation 3 4 9 4" xfId="13647" xr:uid="{E8B40206-8BB3-4A5C-AADA-11EB15D31889}"/>
    <cellStyle name="Calculation 3 4 9 4 2" xfId="38243" xr:uid="{BB08439B-A5DC-4F09-8B4B-4EDEB007FFE9}"/>
    <cellStyle name="Calculation 3 4 9 5" xfId="25789" xr:uid="{726251C7-C6C3-4B34-9EB7-7ED8405B6223}"/>
    <cellStyle name="Calculation 3 5" xfId="218" xr:uid="{1D304D4D-C81D-48D2-8114-C35B5241FAF0}"/>
    <cellStyle name="Calculation 3 5 10" xfId="9104" xr:uid="{74CCC3B7-959A-4E9E-96B7-3D17BA50126F}"/>
    <cellStyle name="Calculation 3 5 10 2" xfId="18093" xr:uid="{42AE254A-5BF6-422A-B6ED-2E00689D7FC9}"/>
    <cellStyle name="Calculation 3 5 10 2 2" xfId="27105" xr:uid="{31799CA7-442B-4221-ABEC-ADE812CD6585}"/>
    <cellStyle name="Calculation 3 5 10 3" xfId="41287" xr:uid="{33410017-6487-4A3E-91B0-7B7EF82DCF25}"/>
    <cellStyle name="Calculation 3 5 11" xfId="9739" xr:uid="{D8E26DB6-1F31-4D65-AAE1-10104CAB5125}"/>
    <cellStyle name="Calculation 3 5 11 2" xfId="18728" xr:uid="{597C6E8D-F881-44D1-82CA-918458047507}"/>
    <cellStyle name="Calculation 3 5 11 2 2" xfId="43375" xr:uid="{807BD052-6A15-4E31-944E-7958E573F734}"/>
    <cellStyle name="Calculation 3 5 11 3" xfId="31130" xr:uid="{B5D800EA-1839-45A7-AE25-C47E85B71272}"/>
    <cellStyle name="Calculation 3 5 12" xfId="2224" xr:uid="{DE253C3B-044D-4F8B-B5AC-3910501E01C4}"/>
    <cellStyle name="Calculation 3 5 12 2" xfId="25160" xr:uid="{2CA18F37-5EA7-49B2-B6DE-3F915ACF0E97}"/>
    <cellStyle name="Calculation 3 5 13" xfId="13133" xr:uid="{1E5FA8B4-70DB-4C81-9EEF-829EE6F392B0}"/>
    <cellStyle name="Calculation 3 5 13 2" xfId="30586" xr:uid="{E585CFF5-94A5-407E-B081-C299EF7539BA}"/>
    <cellStyle name="Calculation 3 5 14" xfId="31968" xr:uid="{1F1E79EE-6B6D-4ECC-A541-421809484164}"/>
    <cellStyle name="Calculation 3 5 15" xfId="44401" xr:uid="{4D380ED9-9510-4846-A2FB-C542B1E527E8}"/>
    <cellStyle name="Calculation 3 5 16" xfId="45610" xr:uid="{B8B9FBF2-66FD-4C53-B0B9-5B20ADC26E84}"/>
    <cellStyle name="Calculation 3 5 2" xfId="567" xr:uid="{D5206851-D737-48F0-AB75-C4BB42B5760E}"/>
    <cellStyle name="Calculation 3 5 2 2" xfId="4958" xr:uid="{811F95F3-12E6-4CA2-8368-D50790025F2F}"/>
    <cellStyle name="Calculation 3 5 2 2 2" xfId="7544" xr:uid="{40C5784B-804F-4504-BB59-D3A374107672}"/>
    <cellStyle name="Calculation 3 5 2 2 2 2" xfId="16533" xr:uid="{C956AC13-5B67-4FFC-AAE6-0353F187B3AA}"/>
    <cellStyle name="Calculation 3 5 2 2 2 2 2" xfId="29968" xr:uid="{725DEAE4-39E3-4422-908C-075C13071306}"/>
    <cellStyle name="Calculation 3 5 2 2 2 3" xfId="36934" xr:uid="{4973BC2B-DC76-4733-8A2A-B561CAE394A2}"/>
    <cellStyle name="Calculation 3 5 2 2 2 4" xfId="56397" xr:uid="{96E99C16-A3B1-48A5-8A21-419C6CD6CA3F}"/>
    <cellStyle name="Calculation 3 5 2 2 3" xfId="10181" xr:uid="{89BF7756-4EC1-4221-81BD-B01C19301C51}"/>
    <cellStyle name="Calculation 3 5 2 2 3 2" xfId="19170" xr:uid="{14AD3760-0D31-4BDF-926A-56863FEA1862}"/>
    <cellStyle name="Calculation 3 5 2 2 3 2 2" xfId="32869" xr:uid="{844BDF51-4BC4-4AC9-96B5-0D43DAECC364}"/>
    <cellStyle name="Calculation 3 5 2 2 3 3" xfId="34736" xr:uid="{1AF40530-E1D7-429B-8649-4915F2076BC3}"/>
    <cellStyle name="Calculation 3 5 2 2 4" xfId="13947" xr:uid="{92CFF5D8-C0E4-4F0A-9558-EFC27C773B9F}"/>
    <cellStyle name="Calculation 3 5 2 2 4 2" xfId="29204" xr:uid="{F75260DE-2922-404D-A648-8523EC6E8104}"/>
    <cellStyle name="Calculation 3 5 2 2 5" xfId="35423" xr:uid="{1F5FFA17-D983-4452-A54A-D743E0F8402C}"/>
    <cellStyle name="Calculation 3 5 2 2 6" xfId="49615" xr:uid="{2A157B48-F531-4B72-B52C-DC4AD081F761}"/>
    <cellStyle name="Calculation 3 5 2 3" xfId="3004" xr:uid="{8C3BEF76-CDAE-4F8C-9508-425B9A295A47}"/>
    <cellStyle name="Calculation 3 5 2 3 2" xfId="29416" xr:uid="{5E73274C-0165-4374-A067-BFFECD032B67}"/>
    <cellStyle name="Calculation 3 5 2 3 2 2" xfId="58133" xr:uid="{3B83EF14-ED75-4E00-BF1A-2CB9DEFE0EFA}"/>
    <cellStyle name="Calculation 3 5 2 3 3" xfId="51351" xr:uid="{10B0B4EC-4281-4DA6-AC64-35E01FA20D33}"/>
    <cellStyle name="Calculation 3 5 2 4" xfId="40390" xr:uid="{67E2CE75-BAAA-4B22-B964-7F9EF14214F3}"/>
    <cellStyle name="Calculation 3 5 2 4 2" xfId="54539" xr:uid="{C5E9883C-2C49-4976-A3F2-E2C87FB87BF5}"/>
    <cellStyle name="Calculation 3 5 2 4 3" xfId="47732" xr:uid="{60BF15FB-50F0-4A13-93C7-827C533F98E4}"/>
    <cellStyle name="Calculation 3 5 2 5" xfId="52960" xr:uid="{94BFE446-A4CF-45AD-966A-0E75D463BD47}"/>
    <cellStyle name="Calculation 3 5 2 6" xfId="46121" xr:uid="{F8D6A685-C157-40BF-9557-74BF89DA5508}"/>
    <cellStyle name="Calculation 3 5 3" xfId="912" xr:uid="{22936654-6D6A-4392-A508-EAC327EC365C}"/>
    <cellStyle name="Calculation 3 5 3 2" xfId="5279" xr:uid="{F7FCF8D7-5F8A-4DFB-A0E5-C64B4523562D}"/>
    <cellStyle name="Calculation 3 5 3 2 2" xfId="7865" xr:uid="{FC6FB53E-E934-47CA-98B2-08A60C8936EA}"/>
    <cellStyle name="Calculation 3 5 3 2 2 2" xfId="16854" xr:uid="{D1686C07-6EE2-420A-A685-9C8DE2AC4491}"/>
    <cellStyle name="Calculation 3 5 3 2 2 2 2" xfId="35275" xr:uid="{A02023B0-D47A-42DE-9291-E9824D904D13}"/>
    <cellStyle name="Calculation 3 5 3 2 2 3" xfId="33859" xr:uid="{7EB91AF0-C6B1-4123-8A20-BA8360B4F486}"/>
    <cellStyle name="Calculation 3 5 3 2 2 4" xfId="56802" xr:uid="{D7AE781F-712F-4C96-A486-2E11C53EF862}"/>
    <cellStyle name="Calculation 3 5 3 2 3" xfId="10502" xr:uid="{21B7D0CB-94AE-4052-AE46-D7F52F07266F}"/>
    <cellStyle name="Calculation 3 5 3 2 3 2" xfId="19491" xr:uid="{0F2817DC-BC98-4840-BDDC-00CF02CFCA3E}"/>
    <cellStyle name="Calculation 3 5 3 2 3 2 2" xfId="38859" xr:uid="{D9A7519E-2826-4A30-96AD-FAAD956B074D}"/>
    <cellStyle name="Calculation 3 5 3 2 3 3" xfId="22108" xr:uid="{724375D2-C7FE-4B88-869A-C4A985B6ECCB}"/>
    <cellStyle name="Calculation 3 5 3 2 4" xfId="14268" xr:uid="{90982A8A-A85C-47A3-8A52-1B48CF25C258}"/>
    <cellStyle name="Calculation 3 5 3 2 4 2" xfId="26854" xr:uid="{C03C4268-C8C3-47DD-9B17-D5E39FFDEEA6}"/>
    <cellStyle name="Calculation 3 5 3 2 5" xfId="42390" xr:uid="{D46990A2-0376-406F-BD46-D8320749216D}"/>
    <cellStyle name="Calculation 3 5 3 2 6" xfId="50020" xr:uid="{D0C9EA45-0EA5-490B-B018-C115B568663B}"/>
    <cellStyle name="Calculation 3 5 3 3" xfId="3349" xr:uid="{F4C39390-C531-4518-B458-A283C8BF2C0E}"/>
    <cellStyle name="Calculation 3 5 3 3 2" xfId="37706" xr:uid="{2F69A4F5-B247-4B75-AD17-73AD2E049254}"/>
    <cellStyle name="Calculation 3 5 3 3 2 2" xfId="58278" xr:uid="{86473388-6378-4906-BF58-3BD5FC702E5F}"/>
    <cellStyle name="Calculation 3 5 3 3 3" xfId="51496" xr:uid="{DED02A6A-8C7B-430F-8E73-52499D5988E9}"/>
    <cellStyle name="Calculation 3 5 3 4" xfId="39498" xr:uid="{22039170-212A-4305-B8B9-CB711B18FF21}"/>
    <cellStyle name="Calculation 3 5 3 4 2" xfId="54929" xr:uid="{8ACF6437-10AB-4825-96D6-11842A7DAACA}"/>
    <cellStyle name="Calculation 3 5 3 4 3" xfId="48137" xr:uid="{DCEA5048-B14F-44B6-BBAA-37996234AC56}"/>
    <cellStyle name="Calculation 3 5 3 5" xfId="53229" xr:uid="{D034CB4B-5AF1-43FD-88C7-0A07DCAD95F8}"/>
    <cellStyle name="Calculation 3 5 3 6" xfId="46523" xr:uid="{E97E70E9-B235-48B3-A24D-B53D4F78F6FB}"/>
    <cellStyle name="Calculation 3 5 4" xfId="1256" xr:uid="{2A27E6B2-1070-494C-8D5D-BEC98C00213A}"/>
    <cellStyle name="Calculation 3 5 4 2" xfId="5601" xr:uid="{8EFE3794-133B-4A9E-84EE-FA0840612861}"/>
    <cellStyle name="Calculation 3 5 4 2 2" xfId="8187" xr:uid="{F85CDD13-07BD-43D0-8D41-F14CA1CE4E25}"/>
    <cellStyle name="Calculation 3 5 4 2 2 2" xfId="17176" xr:uid="{998A4E45-FCC8-47C4-B989-7F1DBC36AC85}"/>
    <cellStyle name="Calculation 3 5 4 2 2 2 2" xfId="23182" xr:uid="{E52F046F-30AC-4061-86C5-D7729D558803}"/>
    <cellStyle name="Calculation 3 5 4 2 2 3" xfId="27438" xr:uid="{CF648E09-2413-4F94-A3F3-60091E28DF1D}"/>
    <cellStyle name="Calculation 3 5 4 2 3" xfId="10824" xr:uid="{85887CFC-3098-408B-9AD0-86152637F711}"/>
    <cellStyle name="Calculation 3 5 4 2 3 2" xfId="19813" xr:uid="{88839508-BE0B-40A4-A67B-BB954BAFCFF1}"/>
    <cellStyle name="Calculation 3 5 4 2 3 2 2" xfId="41536" xr:uid="{0A0E4AC4-055D-471F-ABDD-A4BB6F272E1C}"/>
    <cellStyle name="Calculation 3 5 4 2 3 3" xfId="39972" xr:uid="{237F99C3-45FB-46D7-8401-96C3CC7743A9}"/>
    <cellStyle name="Calculation 3 5 4 2 4" xfId="14590" xr:uid="{44FFA471-2BB7-4D10-9990-4CD2BA253855}"/>
    <cellStyle name="Calculation 3 5 4 2 4 2" xfId="33735" xr:uid="{632C3E8A-B312-4CD1-8E8A-6A90953D3875}"/>
    <cellStyle name="Calculation 3 5 4 2 5" xfId="33196" xr:uid="{5B746455-B958-4FFE-BBDF-2AB474E32A7E}"/>
    <cellStyle name="Calculation 3 5 4 2 6" xfId="55925" xr:uid="{50EC1500-0FB6-4D8E-BED6-C9BBF167232C}"/>
    <cellStyle name="Calculation 3 5 4 3" xfId="3693" xr:uid="{92789DE3-84BC-42A1-B59F-E132824BAA01}"/>
    <cellStyle name="Calculation 3 5 4 3 2" xfId="38028" xr:uid="{55FF3B07-D080-4601-B872-79F4BCFCA991}"/>
    <cellStyle name="Calculation 3 5 4 4" xfId="29742" xr:uid="{AA523A73-A95A-42EF-80EB-92CB6A9E1C4D}"/>
    <cellStyle name="Calculation 3 5 4 5" xfId="49143" xr:uid="{4A206B09-9D7B-4F89-942B-77249981B488}"/>
    <cellStyle name="Calculation 3 5 5" xfId="1646" xr:uid="{66B8AEFC-CD98-4AEA-BA31-04020952125E}"/>
    <cellStyle name="Calculation 3 5 5 2" xfId="5979" xr:uid="{F8448374-CBE1-464B-B711-2940EE645FBA}"/>
    <cellStyle name="Calculation 3 5 5 2 2" xfId="8565" xr:uid="{3ACE971E-FBD9-4315-9EAE-ED51CDE0FC33}"/>
    <cellStyle name="Calculation 3 5 5 2 2 2" xfId="17554" xr:uid="{73D9A3C8-0786-411C-B7BA-D4C9544C4D89}"/>
    <cellStyle name="Calculation 3 5 5 2 2 2 2" xfId="31418" xr:uid="{0834D95E-B0E2-489B-805F-3A374C55F780}"/>
    <cellStyle name="Calculation 3 5 5 2 2 3" xfId="32481" xr:uid="{7D2BE895-02D6-417D-ACD5-F53AD90384A9}"/>
    <cellStyle name="Calculation 3 5 5 2 3" xfId="11202" xr:uid="{68E53050-4EA6-472E-BB88-FC31DACF284E}"/>
    <cellStyle name="Calculation 3 5 5 2 3 2" xfId="20191" xr:uid="{B950F33D-ACEA-466D-814A-96C088BE149B}"/>
    <cellStyle name="Calculation 3 5 5 2 3 2 2" xfId="38368" xr:uid="{FC30539E-C8C7-4D8B-B088-7A408DCBD946}"/>
    <cellStyle name="Calculation 3 5 5 2 3 3" xfId="33369" xr:uid="{E665B217-540E-451C-9723-BD6D0003356C}"/>
    <cellStyle name="Calculation 3 5 5 2 4" xfId="14968" xr:uid="{46A49038-B9F0-413B-916B-62BD149B28FE}"/>
    <cellStyle name="Calculation 3 5 5 2 4 2" xfId="39163" xr:uid="{92667D0B-5118-4636-95DF-F397D04034AD}"/>
    <cellStyle name="Calculation 3 5 5 2 5" xfId="43595" xr:uid="{525AAC8A-DC03-4344-ACDD-6F008C83B414}"/>
    <cellStyle name="Calculation 3 5 5 2 6" xfId="58664" xr:uid="{746046E6-F521-45F5-AB26-A33BFAEE0700}"/>
    <cellStyle name="Calculation 3 5 5 3" xfId="4083" xr:uid="{7A2952F9-1467-4F43-95D5-CC05B4B2F2F1}"/>
    <cellStyle name="Calculation 3 5 5 3 2" xfId="25060" xr:uid="{2EADC27A-8074-44C6-B16D-349740C2207D}"/>
    <cellStyle name="Calculation 3 5 5 4" xfId="23712" xr:uid="{7EEC6F12-881D-4936-9B39-06BA15F6F113}"/>
    <cellStyle name="Calculation 3 5 5 5" xfId="51883" xr:uid="{EBB30AA1-66D2-4F17-A695-68730867E865}"/>
    <cellStyle name="Calculation 3 5 6" xfId="1774" xr:uid="{1DCDFF8B-AAEC-4C24-A29D-0095F7582730}"/>
    <cellStyle name="Calculation 3 5 6 2" xfId="6093" xr:uid="{D7D62FF0-3098-4082-8A4A-D33B65CCDA23}"/>
    <cellStyle name="Calculation 3 5 6 2 2" xfId="8679" xr:uid="{5AA0BC9A-A3B3-4498-86CD-7618BC6FBE48}"/>
    <cellStyle name="Calculation 3 5 6 2 2 2" xfId="17668" xr:uid="{3DCCE51F-F341-484A-8F52-CEDFC7992197}"/>
    <cellStyle name="Calculation 3 5 6 2 2 2 2" xfId="42518" xr:uid="{1FC11C9A-1E90-4461-8614-68F9A5ACB28D}"/>
    <cellStyle name="Calculation 3 5 6 2 2 3" xfId="23234" xr:uid="{2C3BB2CA-ECC9-4750-80EF-3F8055304BE3}"/>
    <cellStyle name="Calculation 3 5 6 2 3" xfId="11316" xr:uid="{3B8642D4-7178-4DE1-BCFA-A7B55E86BB76}"/>
    <cellStyle name="Calculation 3 5 6 2 3 2" xfId="20305" xr:uid="{79AE3495-04BF-49B0-A0FE-907FE71F4262}"/>
    <cellStyle name="Calculation 3 5 6 2 3 2 2" xfId="34887" xr:uid="{BE9BEDD5-796A-4061-90DD-F64388DB3AC7}"/>
    <cellStyle name="Calculation 3 5 6 2 3 3" xfId="36247" xr:uid="{D903C3B1-E475-4E8B-98DD-A156DC8FB8AF}"/>
    <cellStyle name="Calculation 3 5 6 2 4" xfId="15082" xr:uid="{4A0CFA01-2F34-47E2-80BA-E33959DC5EE8}"/>
    <cellStyle name="Calculation 3 5 6 2 4 2" xfId="42881" xr:uid="{922AD08A-0482-4D73-88AB-6B319C7E0EF3}"/>
    <cellStyle name="Calculation 3 5 6 2 5" xfId="31636" xr:uid="{7AECBAC5-7948-415D-B046-AE1BF095AE31}"/>
    <cellStyle name="Calculation 3 5 6 2 6" xfId="54091" xr:uid="{EA6987A8-CB35-4EC3-9E53-ADFF297B077A}"/>
    <cellStyle name="Calculation 3 5 6 3" xfId="4211" xr:uid="{FCBA843B-9E47-4614-BE79-3CD34576BA35}"/>
    <cellStyle name="Calculation 3 5 6 3 2" xfId="31340" xr:uid="{9A1BAFBB-A848-4066-BDCD-7FA862AFF860}"/>
    <cellStyle name="Calculation 3 5 6 4" xfId="43256" xr:uid="{D9E3D849-2F20-4A3E-B19F-6AE4FEB019DE}"/>
    <cellStyle name="Calculation 3 5 6 5" xfId="47414" xr:uid="{165D7551-2C5F-41D6-A0CA-DD05D609991F}"/>
    <cellStyle name="Calculation 3 5 7" xfId="2686" xr:uid="{40ABBCCB-92C5-4459-BCCB-058F65ECDAFF}"/>
    <cellStyle name="Calculation 3 5 7 2" xfId="6876" xr:uid="{F0052094-05CB-4CE1-88E1-928C0B9BCEA2}"/>
    <cellStyle name="Calculation 3 5 7 2 2" xfId="12018" xr:uid="{C75984D8-0A2F-4EFA-B9C4-EB3779515C3A}"/>
    <cellStyle name="Calculation 3 5 7 2 2 2" xfId="21007" xr:uid="{4A39ED4C-5482-421A-91D3-002FA46FE311}"/>
    <cellStyle name="Calculation 3 5 7 2 2 2 2" xfId="22176" xr:uid="{95FC15B1-9C79-4948-8537-D54F5B2D2E1A}"/>
    <cellStyle name="Calculation 3 5 7 2 2 3" xfId="40505" xr:uid="{FEAF6020-03D5-4670-B2AF-310244B21514}"/>
    <cellStyle name="Calculation 3 5 7 2 3" xfId="12843" xr:uid="{479FA2EE-D4EF-42D9-B7FD-D4DB197B73EB}"/>
    <cellStyle name="Calculation 3 5 7 2 3 2" xfId="21832" xr:uid="{457688F2-C788-4215-8E07-E58E651780A2}"/>
    <cellStyle name="Calculation 3 5 7 2 3 2 2" xfId="40284" xr:uid="{71FCB1A6-61C6-4F91-8A69-32A4B9694190}"/>
    <cellStyle name="Calculation 3 5 7 2 3 3" xfId="32406" xr:uid="{F40467C4-8DEF-430B-BE1E-4256337605AE}"/>
    <cellStyle name="Calculation 3 5 7 2 4" xfId="15865" xr:uid="{9A79A6EF-1D93-4C96-BC50-A479F399A748}"/>
    <cellStyle name="Calculation 3 5 7 2 4 2" xfId="23408" xr:uid="{C24E1870-D7EF-43C8-B671-30DF5E588AE4}"/>
    <cellStyle name="Calculation 3 5 7 2 5" xfId="28442" xr:uid="{2DE866A8-6D9B-402F-9231-43F792FD753F}"/>
    <cellStyle name="Calculation 3 5 7 3" xfId="9447" xr:uid="{C5E4FA8C-43EA-4C2C-BF8F-A62694CCD6FB}"/>
    <cellStyle name="Calculation 3 5 7 3 2" xfId="18436" xr:uid="{F5E0296C-9331-4B98-9705-40BAB3E91850}"/>
    <cellStyle name="Calculation 3 5 7 3 2 2" xfId="31054" xr:uid="{1F604EE1-E142-4A24-8D7A-37C88CA21BBC}"/>
    <cellStyle name="Calculation 3 5 7 3 3" xfId="22244" xr:uid="{D096A8B4-A9DF-484E-A886-AFAF95E3A130}"/>
    <cellStyle name="Calculation 3 5 7 4" xfId="27957" xr:uid="{468B04B8-96F5-4561-8595-C04B17244A06}"/>
    <cellStyle name="Calculation 3 5 7 5" xfId="52697" xr:uid="{C7CCEB72-CC39-434D-889F-A9C4B8A2458D}"/>
    <cellStyle name="Calculation 3 5 8" xfId="2553" xr:uid="{07102F74-7355-4FCF-9E29-DDF0DCFC9CF9}"/>
    <cellStyle name="Calculation 3 5 8 2" xfId="6794" xr:uid="{2335258F-5B3C-46E1-B37C-215DE026AB4F}"/>
    <cellStyle name="Calculation 3 5 8 2 2" xfId="15783" xr:uid="{22F09484-C1DA-42E3-AD09-3831851646A7}"/>
    <cellStyle name="Calculation 3 5 8 2 2 2" xfId="29293" xr:uid="{BB40F614-F29C-46E1-981F-E871DC63A1CE}"/>
    <cellStyle name="Calculation 3 5 8 2 3" xfId="33621" xr:uid="{16DBD8FA-621A-40FA-A81C-6E7C6B48E5C6}"/>
    <cellStyle name="Calculation 3 5 8 3" xfId="9364" xr:uid="{DB4152C7-1B37-4A9D-9DA5-EBEC83CB5B8A}"/>
    <cellStyle name="Calculation 3 5 8 3 2" xfId="18353" xr:uid="{E25DA3D9-9F73-4C94-AB7D-E8ED8B6A4720}"/>
    <cellStyle name="Calculation 3 5 8 3 2 2" xfId="33128" xr:uid="{559102F1-092C-4C93-84AF-1B9F01098772}"/>
    <cellStyle name="Calculation 3 5 8 3 3" xfId="24882" xr:uid="{3043EE04-CB9F-48EA-80A4-C2D1059258A2}"/>
    <cellStyle name="Calculation 3 5 8 4" xfId="13407" xr:uid="{FB74C6F8-0D8F-4909-A2A9-B1D53963B2D3}"/>
    <cellStyle name="Calculation 3 5 8 4 2" xfId="35579" xr:uid="{DBC94994-8393-4EFE-810E-A37ED3DC51A4}"/>
    <cellStyle name="Calculation 3 5 8 5" xfId="29046" xr:uid="{946A80BD-F4B7-41AA-87DC-D1FDCFD430CB}"/>
    <cellStyle name="Calculation 3 5 9" xfId="6520" xr:uid="{365FA535-C5E6-4BC9-B9B8-121C7A5B6B58}"/>
    <cellStyle name="Calculation 3 5 9 2" xfId="11741" xr:uid="{5CABF8A0-A8CA-4232-9384-5C299185A0F3}"/>
    <cellStyle name="Calculation 3 5 9 2 2" xfId="20730" xr:uid="{1288B863-9454-44B9-839D-C88CEC8F1E05}"/>
    <cellStyle name="Calculation 3 5 9 2 2 2" xfId="34242" xr:uid="{710F2C61-24F7-490A-8E69-7326677EC447}"/>
    <cellStyle name="Calculation 3 5 9 2 3" xfId="41694" xr:uid="{4793C8B5-B2E6-404B-A801-6EA5C60B7234}"/>
    <cellStyle name="Calculation 3 5 9 3" xfId="15509" xr:uid="{DF2C2AA7-A184-4AED-A735-52ABEDBB4D3B}"/>
    <cellStyle name="Calculation 3 5 9 3 2" xfId="35530" xr:uid="{FCF4EB3D-646C-4054-9CF2-42434E201C62}"/>
    <cellStyle name="Calculation 3 5 9 4" xfId="38352" xr:uid="{40F0585C-62AC-4D48-B728-C02ED0309805}"/>
    <cellStyle name="Calculation 3 6" xfId="358" xr:uid="{61C82770-CE3B-40C6-872A-95ACCB5EB4CB}"/>
    <cellStyle name="Calculation 3 6 10" xfId="9229" xr:uid="{F84AE7C4-B4A6-4976-BAAE-65DEF091E524}"/>
    <cellStyle name="Calculation 3 6 10 2" xfId="18218" xr:uid="{FE363732-5EDE-4F53-939E-0FC0BC210929}"/>
    <cellStyle name="Calculation 3 6 10 2 2" xfId="37600" xr:uid="{6284AACA-3AC2-4D24-829D-944F68C60056}"/>
    <cellStyle name="Calculation 3 6 10 3" xfId="37311" xr:uid="{3AA8A55A-6B52-46F8-8D98-BD248A3FF367}"/>
    <cellStyle name="Calculation 3 6 11" xfId="12489" xr:uid="{86008C5D-E12E-488B-BEAC-DB2DCF168CF5}"/>
    <cellStyle name="Calculation 3 6 11 2" xfId="21478" xr:uid="{89E7A8F2-FF2B-402B-8859-2A791AEF2A2B}"/>
    <cellStyle name="Calculation 3 6 11 2 2" xfId="41433" xr:uid="{EBFAFB5C-959C-465D-85BF-64A7AD6788AA}"/>
    <cellStyle name="Calculation 3 6 11 3" xfId="37023" xr:uid="{0BA561C5-9E01-4E5B-941D-1680605DB86F}"/>
    <cellStyle name="Calculation 3 6 12" xfId="2364" xr:uid="{AE8F6A23-6863-41AB-B3EB-A88501A14806}"/>
    <cellStyle name="Calculation 3 6 12 2" xfId="42900" xr:uid="{464D6CB9-FD1A-4A74-BDA1-0DC79D5B8423}"/>
    <cellStyle name="Calculation 3 6 13" xfId="13273" xr:uid="{7773D456-EE8F-4DE9-9207-3B1A028A1433}"/>
    <cellStyle name="Calculation 3 6 13 2" xfId="26187" xr:uid="{CB5B3E93-16EA-4F89-AD2C-E2581629D627}"/>
    <cellStyle name="Calculation 3 6 14" xfId="32977" xr:uid="{61CBFD08-AB61-4ED5-91DE-ED9841EBFEEC}"/>
    <cellStyle name="Calculation 3 6 15" xfId="44436" xr:uid="{252094C2-4722-41B1-B648-7133F45B2677}"/>
    <cellStyle name="Calculation 3 6 16" xfId="45669" xr:uid="{DAA0202B-6A42-47BB-913A-CCF337688215}"/>
    <cellStyle name="Calculation 3 6 2" xfId="707" xr:uid="{7E5AAF79-A0BD-4CC6-B17A-428E035AA38B}"/>
    <cellStyle name="Calculation 3 6 2 2" xfId="5083" xr:uid="{4F5788AD-D963-44DC-9035-31B205D97CCE}"/>
    <cellStyle name="Calculation 3 6 2 2 2" xfId="7669" xr:uid="{0528DD45-960C-4625-B85A-F284A5F52330}"/>
    <cellStyle name="Calculation 3 6 2 2 2 2" xfId="16658" xr:uid="{74F80C3B-9DD9-48A8-9CE3-C28374D10C2D}"/>
    <cellStyle name="Calculation 3 6 2 2 2 2 2" xfId="43660" xr:uid="{F8AE2621-844D-4EDA-B56B-AA2AE2FF25F6}"/>
    <cellStyle name="Calculation 3 6 2 2 2 3" xfId="28568" xr:uid="{385E00FE-1C22-4FCC-BA5C-6E3962028AA3}"/>
    <cellStyle name="Calculation 3 6 2 2 2 4" xfId="56456" xr:uid="{8F14614A-FFDF-4D83-A8E0-AAD5F328CFEE}"/>
    <cellStyle name="Calculation 3 6 2 2 3" xfId="10306" xr:uid="{B26F5B14-CF29-415C-B44B-ECF4CC477B97}"/>
    <cellStyle name="Calculation 3 6 2 2 3 2" xfId="19295" xr:uid="{911605DD-D2AD-4E41-B3A4-AC2EC632FAAB}"/>
    <cellStyle name="Calculation 3 6 2 2 3 2 2" xfId="42201" xr:uid="{61671430-7080-4AA0-BCAA-181DD45C0912}"/>
    <cellStyle name="Calculation 3 6 2 2 3 3" xfId="40449" xr:uid="{C687ED60-BCF3-4D6C-8513-CC821C0A41AD}"/>
    <cellStyle name="Calculation 3 6 2 2 4" xfId="14072" xr:uid="{0A5A11B8-0631-4566-81EA-B9A960B1AD21}"/>
    <cellStyle name="Calculation 3 6 2 2 4 2" xfId="27139" xr:uid="{FAF95BCD-6A40-4C40-BFCE-BD3BD7F2B392}"/>
    <cellStyle name="Calculation 3 6 2 2 5" xfId="23696" xr:uid="{F2FE8353-0C22-47CE-9E8D-847F1657E419}"/>
    <cellStyle name="Calculation 3 6 2 2 6" xfId="49674" xr:uid="{38BA2EBF-71DA-48EB-9A8E-9F1519BF941A}"/>
    <cellStyle name="Calculation 3 6 2 3" xfId="3144" xr:uid="{F74F04BF-F157-4E68-A049-E1FC75B04FCE}"/>
    <cellStyle name="Calculation 3 6 2 3 2" xfId="32862" xr:uid="{BB47BE94-D975-4381-82A2-E77BE171C701}"/>
    <cellStyle name="Calculation 3 6 2 3 2 2" xfId="57588" xr:uid="{B516038B-9649-4CEC-9A52-8252E58A55BB}"/>
    <cellStyle name="Calculation 3 6 2 3 3" xfId="50806" xr:uid="{D6D451F2-7398-401E-9E95-21447E6EDDBC}"/>
    <cellStyle name="Calculation 3 6 2 4" xfId="32028" xr:uid="{B3945045-FF4C-436A-97F2-67229D13D5E8}"/>
    <cellStyle name="Calculation 3 6 2 4 2" xfId="54595" xr:uid="{E82AA6D9-B30D-4340-AA85-0E850558ADE1}"/>
    <cellStyle name="Calculation 3 6 2 4 3" xfId="47791" xr:uid="{189719D8-7F3B-4FD3-B5D6-CADAED84B7EE}"/>
    <cellStyle name="Calculation 3 6 2 5" xfId="52990" xr:uid="{F3E041E2-338C-40ED-A35A-757A13F9DA08}"/>
    <cellStyle name="Calculation 3 6 2 6" xfId="46177" xr:uid="{5531B8EA-F96B-4D34-9C38-058F28A80C0A}"/>
    <cellStyle name="Calculation 3 6 3" xfId="1052" xr:uid="{A6BF9FF1-A9E1-4C68-9E71-9FC64B70B4E7}"/>
    <cellStyle name="Calculation 3 6 3 2" xfId="5404" xr:uid="{5C2FEFB1-180D-4236-8C20-3B32636A3573}"/>
    <cellStyle name="Calculation 3 6 3 2 2" xfId="7990" xr:uid="{EF092CA5-80E2-4EF1-AA1E-A6684D87E3F9}"/>
    <cellStyle name="Calculation 3 6 3 2 2 2" xfId="16979" xr:uid="{A45D687B-83C4-4416-8E34-011F747483DD}"/>
    <cellStyle name="Calculation 3 6 3 2 2 2 2" xfId="29241" xr:uid="{C2F83B03-D28D-4777-938E-FAECA102D7F5}"/>
    <cellStyle name="Calculation 3 6 3 2 2 3" xfId="43171" xr:uid="{0C9DF72E-028B-4189-9089-052202D6A88D}"/>
    <cellStyle name="Calculation 3 6 3 2 2 4" xfId="56858" xr:uid="{0DF0D65B-D507-4CC3-81C4-FEB0833596E4}"/>
    <cellStyle name="Calculation 3 6 3 2 3" xfId="10627" xr:uid="{D227094C-1E7B-436C-AD47-593068D47AD9}"/>
    <cellStyle name="Calculation 3 6 3 2 3 2" xfId="19616" xr:uid="{E7ABD9EC-C5A0-4944-8261-1887935CE882}"/>
    <cellStyle name="Calculation 3 6 3 2 3 2 2" xfId="37209" xr:uid="{5E190ED8-2C32-4133-989E-C9E411AD3C5F}"/>
    <cellStyle name="Calculation 3 6 3 2 3 3" xfId="42755" xr:uid="{E976EB11-5DCA-4059-8BF9-DB053F9B0A8C}"/>
    <cellStyle name="Calculation 3 6 3 2 4" xfId="14393" xr:uid="{EAACC04C-725F-4F88-9850-91E099FB5FE0}"/>
    <cellStyle name="Calculation 3 6 3 2 4 2" xfId="41786" xr:uid="{76B4D974-9F2D-4E7A-9B2B-8F60C37BAA5C}"/>
    <cellStyle name="Calculation 3 6 3 2 5" xfId="38409" xr:uid="{E7037068-7247-4D80-8A51-3103795AEBCC}"/>
    <cellStyle name="Calculation 3 6 3 2 6" xfId="50076" xr:uid="{E26F54C2-E41E-4E88-A8F7-BB2FFF3D6499}"/>
    <cellStyle name="Calculation 3 6 3 3" xfId="3489" xr:uid="{16A7D7C9-1AC3-4094-9503-44AC9274B676}"/>
    <cellStyle name="Calculation 3 6 3 3 2" xfId="41506" xr:uid="{40817C9F-EECD-47C3-A458-87EEAC770063}"/>
    <cellStyle name="Calculation 3 6 3 3 2 2" xfId="58059" xr:uid="{135CADE3-1D7C-4F79-8D30-71DC21A6A259}"/>
    <cellStyle name="Calculation 3 6 3 3 3" xfId="51277" xr:uid="{8F7AB505-FAC3-4048-9F57-5C42D22DB9D1}"/>
    <cellStyle name="Calculation 3 6 3 4" xfId="41264" xr:uid="{9C62F56A-BF41-4B75-9928-D873C7C8FB7B}"/>
    <cellStyle name="Calculation 3 6 3 4 2" xfId="54985" xr:uid="{01A91965-0AB0-4193-B363-0BC0A536339F}"/>
    <cellStyle name="Calculation 3 6 3 4 3" xfId="48193" xr:uid="{6D623F5D-C2A9-49D7-82ED-2A72EA35C2A7}"/>
    <cellStyle name="Calculation 3 6 3 5" xfId="53285" xr:uid="{A1E79E47-A80F-41F0-8428-F8ABE96B1B90}"/>
    <cellStyle name="Calculation 3 6 3 6" xfId="46579" xr:uid="{167C9849-F701-459F-9D4A-C94DB33EAFE0}"/>
    <cellStyle name="Calculation 3 6 4" xfId="1396" xr:uid="{A2AA0A9F-A241-4A42-9C6F-4D966E4EEAEB}"/>
    <cellStyle name="Calculation 3 6 4 2" xfId="5741" xr:uid="{1566FD17-CF2D-4909-B5AB-7451ECF5E5DE}"/>
    <cellStyle name="Calculation 3 6 4 2 2" xfId="8327" xr:uid="{CE1B4A8F-3BC0-451C-9656-52F87CD9C7CD}"/>
    <cellStyle name="Calculation 3 6 4 2 2 2" xfId="17316" xr:uid="{E289868D-7E52-4BE8-9BC8-2E5F78409377}"/>
    <cellStyle name="Calculation 3 6 4 2 2 2 2" xfId="26146" xr:uid="{58A4E22E-9EC4-4A0A-9554-D71D4ECBF3FA}"/>
    <cellStyle name="Calculation 3 6 4 2 2 3" xfId="36371" xr:uid="{7482743D-71C7-4271-BA0E-AC91B974F17A}"/>
    <cellStyle name="Calculation 3 6 4 2 3" xfId="10964" xr:uid="{B674E3D5-4512-466C-A4F3-CBC47E201479}"/>
    <cellStyle name="Calculation 3 6 4 2 3 2" xfId="19953" xr:uid="{EF14780A-4D57-4D93-B157-342AC4AC01DC}"/>
    <cellStyle name="Calculation 3 6 4 2 3 2 2" xfId="30690" xr:uid="{5722C063-E1E8-4800-AEF2-464EAFBF026E}"/>
    <cellStyle name="Calculation 3 6 4 2 3 3" xfId="33380" xr:uid="{23FD1748-E0F5-414C-A4BF-3ED7454DD39E}"/>
    <cellStyle name="Calculation 3 6 4 2 4" xfId="14730" xr:uid="{80BB3D4C-C694-4659-B839-133F96998FA4}"/>
    <cellStyle name="Calculation 3 6 4 2 4 2" xfId="29083" xr:uid="{C659EC5A-0442-4FA9-B2D4-9C6071ED6DC9}"/>
    <cellStyle name="Calculation 3 6 4 2 5" xfId="35571" xr:uid="{5829BDCF-96D6-492F-A051-026DA64162F6}"/>
    <cellStyle name="Calculation 3 6 4 2 6" xfId="55984" xr:uid="{FF218AB2-A679-4947-B123-0C6A88BB01FA}"/>
    <cellStyle name="Calculation 3 6 4 3" xfId="3833" xr:uid="{32B54DD0-EE65-4D5C-ADF5-90C09EFA8DAA}"/>
    <cellStyle name="Calculation 3 6 4 3 2" xfId="32524" xr:uid="{6468D5EC-4825-4A91-98F3-E28F48067D48}"/>
    <cellStyle name="Calculation 3 6 4 4" xfId="23261" xr:uid="{27C5858F-4307-4247-9AF4-F0DF420570E9}"/>
    <cellStyle name="Calculation 3 6 4 5" xfId="49202" xr:uid="{061EDC4E-C62C-4F6E-8E87-D394FB4EA7C3}"/>
    <cellStyle name="Calculation 3 6 5" xfId="1628" xr:uid="{12A5ECE2-AE9F-4DD9-985D-5040CDB88775}"/>
    <cellStyle name="Calculation 3 6 5 2" xfId="5964" xr:uid="{A5695047-E875-471B-8C73-ECA6F855EB85}"/>
    <cellStyle name="Calculation 3 6 5 2 2" xfId="8550" xr:uid="{80D3B72D-F44F-4944-A054-D18283F4C511}"/>
    <cellStyle name="Calculation 3 6 5 2 2 2" xfId="17539" xr:uid="{B367417F-8555-4FE2-9BB5-8E19A9542D9F}"/>
    <cellStyle name="Calculation 3 6 5 2 2 2 2" xfId="27000" xr:uid="{36EDD4BC-DCE8-42E5-B8F5-F3C310AB19E7}"/>
    <cellStyle name="Calculation 3 6 5 2 2 3" xfId="29543" xr:uid="{C3B9AEA4-167A-4964-9413-BD6270D62EFA}"/>
    <cellStyle name="Calculation 3 6 5 2 3" xfId="11187" xr:uid="{CF705E8F-B61A-468E-A16E-C8DDB7B89CA9}"/>
    <cellStyle name="Calculation 3 6 5 2 3 2" xfId="20176" xr:uid="{849A898E-74C5-44C5-859C-2DF2EFC4BA9B}"/>
    <cellStyle name="Calculation 3 6 5 2 3 2 2" xfId="30176" xr:uid="{FD0F806F-757A-429D-A443-08E7CA341175}"/>
    <cellStyle name="Calculation 3 6 5 2 3 3" xfId="26952" xr:uid="{4F64614D-2CE9-451B-8196-75282FBF30B7}"/>
    <cellStyle name="Calculation 3 6 5 2 4" xfId="14953" xr:uid="{ED83C740-09BF-4463-ACAB-1C5BD25894A5}"/>
    <cellStyle name="Calculation 3 6 5 2 4 2" xfId="35756" xr:uid="{3A3DF895-EFBB-4230-BACA-BA73FF00BC9C}"/>
    <cellStyle name="Calculation 3 6 5 2 5" xfId="41487" xr:uid="{30A517A3-EB4E-4751-A6E0-ADFC9697EFCB}"/>
    <cellStyle name="Calculation 3 6 5 2 6" xfId="57664" xr:uid="{EFECC5B4-DF4C-41E9-9378-DCD930BE789C}"/>
    <cellStyle name="Calculation 3 6 5 3" xfId="4065" xr:uid="{2646493E-57E4-4C38-B716-52CE87C4E67C}"/>
    <cellStyle name="Calculation 3 6 5 3 2" xfId="33183" xr:uid="{AD9F279C-6131-42A0-91D0-D15796D29353}"/>
    <cellStyle name="Calculation 3 6 5 4" xfId="24916" xr:uid="{D172CA98-5170-4058-951E-EEC58FAA1DEA}"/>
    <cellStyle name="Calculation 3 6 5 5" xfId="50882" xr:uid="{CF929F21-0057-41FA-BCE5-84B8D5CF78D0}"/>
    <cellStyle name="Calculation 3 6 6" xfId="2015" xr:uid="{D5F78365-A865-4278-81DA-B40F4D10C3F1}"/>
    <cellStyle name="Calculation 3 6 6 2" xfId="6323" xr:uid="{1C12B4A3-4792-4E17-9DE1-DF4D3CA64E08}"/>
    <cellStyle name="Calculation 3 6 6 2 2" xfId="8909" xr:uid="{1E7AC334-92A5-4057-ACD1-866A6AF5FBFA}"/>
    <cellStyle name="Calculation 3 6 6 2 2 2" xfId="17898" xr:uid="{43073701-3CC4-4FB7-B7A8-0A158F1C6E7E}"/>
    <cellStyle name="Calculation 3 6 6 2 2 2 2" xfId="36568" xr:uid="{2D63F9CF-B788-4377-920A-8ECBA2CA83D0}"/>
    <cellStyle name="Calculation 3 6 6 2 2 3" xfId="37294" xr:uid="{BE59CC8C-8966-4E32-8C23-7936353015BE}"/>
    <cellStyle name="Calculation 3 6 6 2 3" xfId="11546" xr:uid="{7BD89D48-BF76-4127-BD43-A8706DADEADA}"/>
    <cellStyle name="Calculation 3 6 6 2 3 2" xfId="20535" xr:uid="{0E19B045-0DE7-43CB-8427-F06AD874B96C}"/>
    <cellStyle name="Calculation 3 6 6 2 3 2 2" xfId="39638" xr:uid="{8ECC57FA-777D-4125-9EC3-12069F8E8185}"/>
    <cellStyle name="Calculation 3 6 6 2 3 3" xfId="34370" xr:uid="{BF29C475-178B-4AA0-A9DA-E4E71AF1AC1F}"/>
    <cellStyle name="Calculation 3 6 6 2 4" xfId="15312" xr:uid="{6370A5A2-A6E9-4E41-B8D4-70A58A894E42}"/>
    <cellStyle name="Calculation 3 6 6 2 4 2" xfId="23624" xr:uid="{5AAA255A-7FDF-4779-979D-31316CFBA3E3}"/>
    <cellStyle name="Calculation 3 6 6 2 5" xfId="25414" xr:uid="{DFB25EF5-D93D-4F7A-A64D-5BBEE5A1DA53}"/>
    <cellStyle name="Calculation 3 6 6 2 6" xfId="54147" xr:uid="{182CE1BB-4C67-4FD4-8A77-BD37DA9A75C8}"/>
    <cellStyle name="Calculation 3 6 6 3" xfId="4452" xr:uid="{3D8AAE41-93F3-4434-AB28-B2A1756EBAE9}"/>
    <cellStyle name="Calculation 3 6 6 3 2" xfId="25216" xr:uid="{6E02EA83-E8F1-43EF-8FD1-C4FD5DD090BA}"/>
    <cellStyle name="Calculation 3 6 6 4" xfId="40689" xr:uid="{CD82B423-6598-4E78-B196-BDDC2D675E9B}"/>
    <cellStyle name="Calculation 3 6 6 5" xfId="47435" xr:uid="{40536242-2BA1-4F21-9F94-C30BC0D392FC}"/>
    <cellStyle name="Calculation 3 6 7" xfId="2826" xr:uid="{E61EDCA9-8082-4F00-8E71-EE1B86180504}"/>
    <cellStyle name="Calculation 3 6 7 2" xfId="6976" xr:uid="{5CA4FC85-CE9B-49FC-811B-4A4816DFBCC7}"/>
    <cellStyle name="Calculation 3 6 7 2 2" xfId="12105" xr:uid="{68E36349-158B-4F52-8C21-09C8861049E4}"/>
    <cellStyle name="Calculation 3 6 7 2 2 2" xfId="21094" xr:uid="{175F0A1A-2E92-4766-9729-E637EC2D8EF4}"/>
    <cellStyle name="Calculation 3 6 7 2 2 2 2" xfId="25904" xr:uid="{286C2125-DAB8-4FC8-91C3-F3827F2F98BA}"/>
    <cellStyle name="Calculation 3 6 7 2 2 3" xfId="43064" xr:uid="{2C225D2A-E7A0-452A-9050-4D82DA0B6895}"/>
    <cellStyle name="Calculation 3 6 7 2 3" xfId="12923" xr:uid="{3E1AEC8D-05F2-4B3C-ABFE-F1BB385A0AFE}"/>
    <cellStyle name="Calculation 3 6 7 2 3 2" xfId="21912" xr:uid="{DB5E4CB1-2D72-48DA-82B7-E64D1030C622}"/>
    <cellStyle name="Calculation 3 6 7 2 3 2 2" xfId="28528" xr:uid="{DE9B4B2E-EC4B-4C11-90E5-0EE3E4D7E3B4}"/>
    <cellStyle name="Calculation 3 6 7 2 3 3" xfId="25839" xr:uid="{2DA317A7-B98F-44FB-8C60-D73B223C4AA1}"/>
    <cellStyle name="Calculation 3 6 7 2 4" xfId="15965" xr:uid="{D919BD83-B950-4BC0-B4F1-047C636AB9BC}"/>
    <cellStyle name="Calculation 3 6 7 2 4 2" xfId="25523" xr:uid="{87A55F57-1478-496E-B2FE-5CCC77029FD9}"/>
    <cellStyle name="Calculation 3 6 7 2 5" xfId="30195" xr:uid="{DA9DD301-B40B-427C-B6BD-8B9F48E435E1}"/>
    <cellStyle name="Calculation 3 6 7 3" xfId="9539" xr:uid="{3EFA63FF-EDF5-4C55-8BDC-7E11F81017FC}"/>
    <cellStyle name="Calculation 3 6 7 3 2" xfId="18528" xr:uid="{3EB6CDBC-E6A4-4208-AA44-AF6A4BE28E6B}"/>
    <cellStyle name="Calculation 3 6 7 3 2 2" xfId="35063" xr:uid="{D4743608-7615-458D-A253-4DA64CC094E5}"/>
    <cellStyle name="Calculation 3 6 7 3 3" xfId="37462" xr:uid="{9EDCF87E-B78F-4DAA-824C-155E6071BF40}"/>
    <cellStyle name="Calculation 3 6 7 4" xfId="32574" xr:uid="{0D6B2261-A22E-4D42-8923-5DDD637EE978}"/>
    <cellStyle name="Calculation 3 6 7 5" xfId="52727" xr:uid="{9715EC8F-4D50-4CFD-A8FE-38DC2BC0DD08}"/>
    <cellStyle name="Calculation 3 6 8" xfId="4759" xr:uid="{DE8B4134-2E99-4E08-B647-E5CF0AA1DDC3}"/>
    <cellStyle name="Calculation 3 6 8 2" xfId="7345" xr:uid="{191A214A-B465-4DDE-A318-6F94A5140E3A}"/>
    <cellStyle name="Calculation 3 6 8 2 2" xfId="16334" xr:uid="{A934A3E1-0034-43DB-9178-CC016B06EAE5}"/>
    <cellStyle name="Calculation 3 6 8 2 2 2" xfId="39911" xr:uid="{91E2978A-7C9D-44AF-BC9C-BBD7F82133AC}"/>
    <cellStyle name="Calculation 3 6 8 2 3" xfId="40582" xr:uid="{DAD096EA-71ED-4310-A88F-16AC5A93D6EB}"/>
    <cellStyle name="Calculation 3 6 8 3" xfId="9982" xr:uid="{BC2A99A4-5B58-4133-8C34-46C9C58B8A13}"/>
    <cellStyle name="Calculation 3 6 8 3 2" xfId="18971" xr:uid="{3C099588-0F7A-4CEF-8039-4EC132878324}"/>
    <cellStyle name="Calculation 3 6 8 3 2 2" xfId="42971" xr:uid="{5E7B7E79-75EE-4317-9DC8-C7E1DDDABE6D}"/>
    <cellStyle name="Calculation 3 6 8 3 3" xfId="40452" xr:uid="{44B82C22-9826-44FC-A17E-32BB55EEACCF}"/>
    <cellStyle name="Calculation 3 6 8 4" xfId="13748" xr:uid="{02E7B519-F358-42D2-9A64-5849D950503A}"/>
    <cellStyle name="Calculation 3 6 8 4 2" xfId="42517" xr:uid="{499322A3-4892-4D53-A390-F6F1FF2B6AE4}"/>
    <cellStyle name="Calculation 3 6 8 5" xfId="27741" xr:uid="{EE7A25B3-459F-4D3F-B6CE-49CB1938F115}"/>
    <cellStyle name="Calculation 3 6 9" xfId="6660" xr:uid="{97A82DA7-7691-4068-82B7-8F1E22A3E7F6}"/>
    <cellStyle name="Calculation 3 6 9 2" xfId="11866" xr:uid="{F47132A7-0A57-433B-B52B-1A8183F4BA50}"/>
    <cellStyle name="Calculation 3 6 9 2 2" xfId="20855" xr:uid="{A21FE892-EF0D-4F35-9D79-7FFD523A59A6}"/>
    <cellStyle name="Calculation 3 6 9 2 2 2" xfId="32311" xr:uid="{1F11B1E0-2CDF-4473-8BAD-54DC049FDBDA}"/>
    <cellStyle name="Calculation 3 6 9 2 3" xfId="26439" xr:uid="{DECF9873-73F3-419E-A695-FBEAC2D41E39}"/>
    <cellStyle name="Calculation 3 6 9 3" xfId="15649" xr:uid="{6E0D1976-9C6A-4467-9045-5137307B60BB}"/>
    <cellStyle name="Calculation 3 6 9 3 2" xfId="30310" xr:uid="{12B045A2-49B9-4DAC-8EAD-959AF3ED89A2}"/>
    <cellStyle name="Calculation 3 6 9 4" xfId="28123" xr:uid="{F7E7FC88-1664-40E6-8CE6-F40C1336F231}"/>
    <cellStyle name="Calculation 3 7" xfId="502" xr:uid="{2522B406-F9A1-431F-A3BE-16087D16EC97}"/>
    <cellStyle name="Calculation 3 7 10" xfId="44471" xr:uid="{82E9E08B-9CAE-4C91-8314-B48EFC1D39AE}"/>
    <cellStyle name="Calculation 3 7 11" xfId="45705" xr:uid="{0E08B32D-521A-4D94-9805-5D55083259BA}"/>
    <cellStyle name="Calculation 3 7 2" xfId="851" xr:uid="{F6FC71F0-AEE3-403F-9C04-C717C3A596E4}"/>
    <cellStyle name="Calculation 3 7 2 2" xfId="5220" xr:uid="{769279E3-212F-4383-BD7A-4477E1795D6D}"/>
    <cellStyle name="Calculation 3 7 2 2 2" xfId="7806" xr:uid="{25C80659-2BCE-4FD9-9CA3-B92745A79591}"/>
    <cellStyle name="Calculation 3 7 2 2 2 2" xfId="16795" xr:uid="{EDF52337-E93F-4DD5-8C4B-E295602D5993}"/>
    <cellStyle name="Calculation 3 7 2 2 2 2 2" xfId="26968" xr:uid="{7B13A592-E421-47AE-A8BC-C2DFC4E628EA}"/>
    <cellStyle name="Calculation 3 7 2 2 2 3" xfId="42529" xr:uid="{FEA88C47-9E48-45DB-9239-028212DA72B1}"/>
    <cellStyle name="Calculation 3 7 2 2 2 4" xfId="56492" xr:uid="{38A028BE-4CF0-421C-B0CC-FC6336956E2E}"/>
    <cellStyle name="Calculation 3 7 2 2 3" xfId="10443" xr:uid="{00F88182-9132-483E-A448-100353F39BDC}"/>
    <cellStyle name="Calculation 3 7 2 2 3 2" xfId="19432" xr:uid="{C44428F4-EA44-4D94-BC06-E78F950AD0BA}"/>
    <cellStyle name="Calculation 3 7 2 2 3 2 2" xfId="43222" xr:uid="{E17AD10F-2880-42A4-990C-B160E4274C29}"/>
    <cellStyle name="Calculation 3 7 2 2 3 3" xfId="25314" xr:uid="{B948F433-DF4C-4B32-B8DC-7DC3AB949A2E}"/>
    <cellStyle name="Calculation 3 7 2 2 4" xfId="14209" xr:uid="{EABF6066-C856-4BFA-A791-B4594D4A2598}"/>
    <cellStyle name="Calculation 3 7 2 2 4 2" xfId="43603" xr:uid="{6A83571B-5BF8-4F78-AFF3-37171172DE3A}"/>
    <cellStyle name="Calculation 3 7 2 2 5" xfId="24617" xr:uid="{DDE7720D-EB0E-4C56-8E04-D0BED8C7D536}"/>
    <cellStyle name="Calculation 3 7 2 2 6" xfId="49710" xr:uid="{CA51C298-25F4-417C-991D-1E39D66490D3}"/>
    <cellStyle name="Calculation 3 7 2 3" xfId="3288" xr:uid="{F9AD7D08-5DCE-4D8E-BACA-AA1905DD6EE6}"/>
    <cellStyle name="Calculation 3 7 2 3 2" xfId="39418" xr:uid="{B6A4D63B-C353-4B5B-A0A5-B3325AD745AD}"/>
    <cellStyle name="Calculation 3 7 2 3 2 2" xfId="58143" xr:uid="{1926E8A9-4334-488E-8402-1C0B6B6EFA76}"/>
    <cellStyle name="Calculation 3 7 2 3 3" xfId="51361" xr:uid="{67536D02-8E39-4220-BFF3-65FA9E0BB3EE}"/>
    <cellStyle name="Calculation 3 7 2 4" xfId="25572" xr:uid="{EC17095B-02C9-4215-BF2A-4250592CE70B}"/>
    <cellStyle name="Calculation 3 7 2 4 2" xfId="54631" xr:uid="{093BF6A6-89C8-40E5-BC52-242DF437EDE8}"/>
    <cellStyle name="Calculation 3 7 2 4 3" xfId="47827" xr:uid="{291E26DD-AA95-46EC-B59D-C6A5597FA746}"/>
    <cellStyle name="Calculation 3 7 2 5" xfId="53011" xr:uid="{784A55DF-EF27-4EC8-9F1D-19FE16ECFE24}"/>
    <cellStyle name="Calculation 3 7 2 6" xfId="46213" xr:uid="{E73C9C84-580B-4289-B6E8-184E3AFED70C}"/>
    <cellStyle name="Calculation 3 7 3" xfId="1196" xr:uid="{B7AAB4D6-E2AB-4C7F-9E4C-1911E0675603}"/>
    <cellStyle name="Calculation 3 7 3 2" xfId="5541" xr:uid="{B34B4190-D505-443A-93B0-FB017AD957FE}"/>
    <cellStyle name="Calculation 3 7 3 2 2" xfId="8127" xr:uid="{E31276BF-E750-4BFB-A67F-7E86C2933FE7}"/>
    <cellStyle name="Calculation 3 7 3 2 2 2" xfId="17116" xr:uid="{08D44D2B-0A38-47A5-9821-493D96EC3465}"/>
    <cellStyle name="Calculation 3 7 3 2 2 2 2" xfId="22962" xr:uid="{72F72EC2-C14E-4AC8-8F33-D1508321E995}"/>
    <cellStyle name="Calculation 3 7 3 2 2 3" xfId="27985" xr:uid="{D7447758-F0F6-4A89-A20E-C164B9B41789}"/>
    <cellStyle name="Calculation 3 7 3 2 2 4" xfId="56894" xr:uid="{1770E729-7962-4CF7-AC67-DCA51B6E1BD5}"/>
    <cellStyle name="Calculation 3 7 3 2 3" xfId="10764" xr:uid="{350FF189-11E5-4BDC-BD4C-5C03C9A78CCF}"/>
    <cellStyle name="Calculation 3 7 3 2 3 2" xfId="19753" xr:uid="{B9157759-F01F-4FDA-9541-24F96E0E6BB3}"/>
    <cellStyle name="Calculation 3 7 3 2 3 2 2" xfId="30196" xr:uid="{C54CD7CE-FFDC-42C0-9154-6B307059352F}"/>
    <cellStyle name="Calculation 3 7 3 2 3 3" xfId="44098" xr:uid="{A967C14A-A025-471D-BFF5-D613C2D2AFAE}"/>
    <cellStyle name="Calculation 3 7 3 2 4" xfId="14530" xr:uid="{F6170B84-DC4D-4222-A950-ACF7F256FDC7}"/>
    <cellStyle name="Calculation 3 7 3 2 4 2" xfId="38787" xr:uid="{509B40DC-D40B-4162-A3E2-009F007B4DE9}"/>
    <cellStyle name="Calculation 3 7 3 2 5" xfId="28103" xr:uid="{9002C5ED-A0D1-485F-8A86-472908721750}"/>
    <cellStyle name="Calculation 3 7 3 2 6" xfId="50112" xr:uid="{D47E82DA-4C6E-4423-9C7B-B0ECE51878A3}"/>
    <cellStyle name="Calculation 3 7 3 3" xfId="3633" xr:uid="{15F6A667-0890-46C2-B201-242353D7E98D}"/>
    <cellStyle name="Calculation 3 7 3 3 2" xfId="43935" xr:uid="{F7E28DF8-2F54-4BEB-B439-4FCB5901EF5F}"/>
    <cellStyle name="Calculation 3 7 3 3 2 2" xfId="57932" xr:uid="{8494DC3D-DE8A-45A5-9ADD-1FE34605E5BC}"/>
    <cellStyle name="Calculation 3 7 3 3 3" xfId="51150" xr:uid="{B29323C4-BD17-4564-9642-C624F27DACD1}"/>
    <cellStyle name="Calculation 3 7 3 4" xfId="37376" xr:uid="{BF838549-044E-4014-9525-8D4E5E3CB15B}"/>
    <cellStyle name="Calculation 3 7 3 4 2" xfId="55021" xr:uid="{701832C8-EF4C-4162-B11A-05980A0C313B}"/>
    <cellStyle name="Calculation 3 7 3 4 3" xfId="48229" xr:uid="{CA76D1C1-D76F-4119-AE72-02EEF005CF27}"/>
    <cellStyle name="Calculation 3 7 3 5" xfId="53321" xr:uid="{79AC7421-F472-4AC7-AC89-2920EED580CB}"/>
    <cellStyle name="Calculation 3 7 3 6" xfId="46615" xr:uid="{DF1EF18C-AE51-4C89-A5DE-87F7A125C428}"/>
    <cellStyle name="Calculation 3 7 4" xfId="1540" xr:uid="{97E52B88-4797-4403-857A-21F001AA3AD4}"/>
    <cellStyle name="Calculation 3 7 4 2" xfId="5885" xr:uid="{659F29D5-02F6-4BB0-B5F5-5E870E968D97}"/>
    <cellStyle name="Calculation 3 7 4 2 2" xfId="8471" xr:uid="{5B12BFD9-BF8D-48A8-8D4B-0B7A2AAFABBB}"/>
    <cellStyle name="Calculation 3 7 4 2 2 2" xfId="17460" xr:uid="{91B0FC1F-2BF0-4537-A2E9-442A8CDAE492}"/>
    <cellStyle name="Calculation 3 7 4 2 2 2 2" xfId="43493" xr:uid="{2489AE19-C804-4C92-B105-DBB556EA752D}"/>
    <cellStyle name="Calculation 3 7 4 2 2 3" xfId="22996" xr:uid="{B7C16D05-13B6-477A-8015-3FD8D968FF3B}"/>
    <cellStyle name="Calculation 3 7 4 2 3" xfId="11108" xr:uid="{EA519666-871D-44FF-BE5E-D9D4FECE7B8B}"/>
    <cellStyle name="Calculation 3 7 4 2 3 2" xfId="20097" xr:uid="{9563C1C7-E911-4C79-8108-08A41D863E8E}"/>
    <cellStyle name="Calculation 3 7 4 2 3 2 2" xfId="25526" xr:uid="{4721A926-320F-4F3E-86E1-4B892C05606D}"/>
    <cellStyle name="Calculation 3 7 4 2 3 3" xfId="44075" xr:uid="{6805803C-281C-4CAF-BDAE-305437E13395}"/>
    <cellStyle name="Calculation 3 7 4 2 4" xfId="14874" xr:uid="{81FC0442-2854-4953-9088-A895897FADEA}"/>
    <cellStyle name="Calculation 3 7 4 2 4 2" xfId="36196" xr:uid="{40C03426-DDE0-4ACC-B52C-580E258A00C3}"/>
    <cellStyle name="Calculation 3 7 4 2 5" xfId="23273" xr:uid="{0FBEA622-CF09-4ED9-99C7-866F1222A260}"/>
    <cellStyle name="Calculation 3 7 4 2 6" xfId="56020" xr:uid="{9F5B121D-0D54-4A2A-8007-A1E037C24813}"/>
    <cellStyle name="Calculation 3 7 4 3" xfId="3977" xr:uid="{AE522D2F-CF32-492B-B0AF-7E407DD25DD4}"/>
    <cellStyle name="Calculation 3 7 4 3 2" xfId="36840" xr:uid="{7A43E710-4C76-4C54-B84F-C911C9B48AEC}"/>
    <cellStyle name="Calculation 3 7 4 4" xfId="32329" xr:uid="{D859D74B-6FFE-488D-BA02-785A1FA269ED}"/>
    <cellStyle name="Calculation 3 7 4 5" xfId="49238" xr:uid="{EAD2F929-9EC4-4F6D-BCAE-23B404CC7D21}"/>
    <cellStyle name="Calculation 3 7 5" xfId="1852" xr:uid="{7A4F8145-407C-4F3C-9CAC-1AC484BF4AE2}"/>
    <cellStyle name="Calculation 3 7 5 2" xfId="6168" xr:uid="{A1811A9A-9FC0-4219-A2D1-ED7749EF6471}"/>
    <cellStyle name="Calculation 3 7 5 2 2" xfId="8754" xr:uid="{58859B33-7A59-4CD3-88E9-4F707E536A4C}"/>
    <cellStyle name="Calculation 3 7 5 2 2 2" xfId="17743" xr:uid="{B3D1470E-7BE5-4A34-9E81-5AFA1D558B06}"/>
    <cellStyle name="Calculation 3 7 5 2 2 2 2" xfId="29254" xr:uid="{FF7AEF49-094C-4889-9F82-49CD2EA149AE}"/>
    <cellStyle name="Calculation 3 7 5 2 2 3" xfId="39461" xr:uid="{0630F6C9-3E37-44E2-878D-D8173BD74C24}"/>
    <cellStyle name="Calculation 3 7 5 2 3" xfId="11391" xr:uid="{0E3B2886-890F-4847-9D98-19DA53C6F861}"/>
    <cellStyle name="Calculation 3 7 5 2 3 2" xfId="20380" xr:uid="{7EC271CA-69DE-42B9-83FD-3B2B0B2307B0}"/>
    <cellStyle name="Calculation 3 7 5 2 3 2 2" xfId="36589" xr:uid="{824AEFA6-45C5-4D87-BBA7-3D16220F8E6B}"/>
    <cellStyle name="Calculation 3 7 5 2 3 3" xfId="24223" xr:uid="{711C09FA-F5EB-4993-95BC-A3961B846086}"/>
    <cellStyle name="Calculation 3 7 5 2 4" xfId="15157" xr:uid="{886ED1F3-4417-46E3-B78E-A5E91BF709CB}"/>
    <cellStyle name="Calculation 3 7 5 2 4 2" xfId="23769" xr:uid="{9F5DAF7F-9D4C-4EC5-91F4-B231D71B7D71}"/>
    <cellStyle name="Calculation 3 7 5 2 5" xfId="42893" xr:uid="{1FA67AAF-0DCE-460D-9D20-8802D1E156A7}"/>
    <cellStyle name="Calculation 3 7 5 2 6" xfId="58535" xr:uid="{D75AE62E-4B31-4997-85D6-07EB55F4891D}"/>
    <cellStyle name="Calculation 3 7 5 3" xfId="4289" xr:uid="{CF30B0F8-CB9A-4439-9842-D81A3C462D1E}"/>
    <cellStyle name="Calculation 3 7 5 3 2" xfId="28404" xr:uid="{36C8B578-FE8E-486E-B4FF-31F8944F64A5}"/>
    <cellStyle name="Calculation 3 7 5 4" xfId="42860" xr:uid="{CDBB6BFD-04A2-41ED-B23C-AB5193C85C36}"/>
    <cellStyle name="Calculation 3 7 5 5" xfId="51754" xr:uid="{DBC09A98-804D-41A9-A8CC-3B5009EEE971}"/>
    <cellStyle name="Calculation 3 7 6" xfId="2159" xr:uid="{6696AD9F-F768-4CAF-9405-047DFA41119B}"/>
    <cellStyle name="Calculation 3 7 6 2" xfId="6460" xr:uid="{381537D0-E4A1-47E6-A285-ADFD3ECC8AFE}"/>
    <cellStyle name="Calculation 3 7 6 2 2" xfId="9046" xr:uid="{762644E2-3B90-419C-AF6D-6ADD0AF7E834}"/>
    <cellStyle name="Calculation 3 7 6 2 2 2" xfId="18035" xr:uid="{478A450A-29B2-475C-8643-79EB5CDC3401}"/>
    <cellStyle name="Calculation 3 7 6 2 2 2 2" xfId="22168" xr:uid="{0E12DC1F-B6FF-4A63-B253-1A7DBF408DE3}"/>
    <cellStyle name="Calculation 3 7 6 2 2 3" xfId="31500" xr:uid="{23679E86-398A-4E76-800C-EF8CC4912D43}"/>
    <cellStyle name="Calculation 3 7 6 2 3" xfId="11683" xr:uid="{008CF496-BEBA-4F1A-BDBD-3F064FE3AF59}"/>
    <cellStyle name="Calculation 3 7 6 2 3 2" xfId="20672" xr:uid="{16285E9F-A13A-42D4-91DC-4A5ECF498E1D}"/>
    <cellStyle name="Calculation 3 7 6 2 3 2 2" xfId="23123" xr:uid="{B05ED0B0-0139-4418-96A9-DA183729C081}"/>
    <cellStyle name="Calculation 3 7 6 2 3 3" xfId="34640" xr:uid="{A2C4BA7C-1BE0-4C0B-8F18-5A50245875C0}"/>
    <cellStyle name="Calculation 3 7 6 2 4" xfId="15449" xr:uid="{6922FF1B-09CC-4D05-9155-64F7F17C75C0}"/>
    <cellStyle name="Calculation 3 7 6 2 4 2" xfId="36987" xr:uid="{42D95080-22A2-42E2-8CBF-C7105D5AD378}"/>
    <cellStyle name="Calculation 3 7 6 2 5" xfId="39031" xr:uid="{7CAE0652-F45E-4093-9C16-E442586E9044}"/>
    <cellStyle name="Calculation 3 7 6 2 6" xfId="54183" xr:uid="{C347DAE8-BF9A-4036-984A-DBD103EC512B}"/>
    <cellStyle name="Calculation 3 7 6 3" xfId="4596" xr:uid="{E5F10CC8-5818-4251-A18E-A716875ABA39}"/>
    <cellStyle name="Calculation 3 7 6 3 2" xfId="32165" xr:uid="{5FC14B38-2D01-4EF5-8E3E-0E3043E65A62}"/>
    <cellStyle name="Calculation 3 7 6 4" xfId="32060" xr:uid="{720B897F-C85F-4670-B538-03E19138F91C}"/>
    <cellStyle name="Calculation 3 7 6 5" xfId="47446" xr:uid="{65CA51F2-40F8-4C16-93CF-F0F4F77697E2}"/>
    <cellStyle name="Calculation 3 7 7" xfId="4896" xr:uid="{F0E3CF25-E072-473B-8D8B-5BCE6A20299D}"/>
    <cellStyle name="Calculation 3 7 7 2" xfId="7482" xr:uid="{1F0E34E7-8B6B-4C86-B20F-742C92E5AD08}"/>
    <cellStyle name="Calculation 3 7 7 2 2" xfId="16471" xr:uid="{5F83C48E-393A-4DED-B579-A89C4AF7DF49}"/>
    <cellStyle name="Calculation 3 7 7 2 2 2" xfId="24133" xr:uid="{8FE386C4-A490-4709-B99A-6E0E899BB9B5}"/>
    <cellStyle name="Calculation 3 7 7 2 3" xfId="26758" xr:uid="{FAA0E381-5B5E-4AB5-BBAF-FE82ADACEBD8}"/>
    <cellStyle name="Calculation 3 7 7 3" xfId="10119" xr:uid="{398B4F78-195D-4B2E-94B6-6194A54194A7}"/>
    <cellStyle name="Calculation 3 7 7 3 2" xfId="19108" xr:uid="{F01C8EF8-C48A-4478-B134-0AAC3D7EE8FD}"/>
    <cellStyle name="Calculation 3 7 7 3 2 2" xfId="40378" xr:uid="{942C5169-B17A-4690-9792-16F7E8EF4F42}"/>
    <cellStyle name="Calculation 3 7 7 3 3" xfId="25349" xr:uid="{8F49ADC0-043C-450F-818D-19B0B235DA1A}"/>
    <cellStyle name="Calculation 3 7 7 4" xfId="13885" xr:uid="{34050975-A212-474E-BE27-395B61572AB5}"/>
    <cellStyle name="Calculation 3 7 7 4 2" xfId="33451" xr:uid="{834A1275-683B-42B6-8DFF-353D69C43306}"/>
    <cellStyle name="Calculation 3 7 7 5" xfId="40760" xr:uid="{A8C1A437-BD64-4B80-85FB-40CC6FE91693}"/>
    <cellStyle name="Calculation 3 7 7 6" xfId="52748" xr:uid="{443712AC-0976-413E-A8A2-1326EF5CC6BF}"/>
    <cellStyle name="Calculation 3 7 8" xfId="2508" xr:uid="{85D62FE3-D355-45A7-B9AE-1FB8D3EFA827}"/>
    <cellStyle name="Calculation 3 7 8 2" xfId="39003" xr:uid="{69ED36E6-EB66-44A5-8B68-53FF47319BC7}"/>
    <cellStyle name="Calculation 3 7 9" xfId="29308" xr:uid="{17614158-E480-4D76-8E49-A3CAB56C7E05}"/>
    <cellStyle name="Calculation 3 8" xfId="201" xr:uid="{032077D8-0571-4692-AFA2-BB2FF8A8AE99}"/>
    <cellStyle name="Calculation 3 8 2" xfId="2568" xr:uid="{4A405CBD-141F-4AE3-85DE-FB1B7C9F8105}"/>
    <cellStyle name="Calculation 3 8 2 2" xfId="6809" xr:uid="{EBD72FF3-C31B-466A-B70E-196569676358}"/>
    <cellStyle name="Calculation 3 8 2 2 2" xfId="15798" xr:uid="{ACEFC968-6C34-488F-AFFE-DB5A0EACB279}"/>
    <cellStyle name="Calculation 3 8 2 2 2 2" xfId="23854" xr:uid="{2EF5801B-89A0-4D2E-86E4-F9A2E8FA1B71}"/>
    <cellStyle name="Calculation 3 8 2 2 2 3" xfId="56539" xr:uid="{73470851-E00D-41BB-B06E-268CE85422BF}"/>
    <cellStyle name="Calculation 3 8 2 2 3" xfId="42048" xr:uid="{AAA50F07-561C-4784-BF0C-1665FB45988B}"/>
    <cellStyle name="Calculation 3 8 2 2 4" xfId="49757" xr:uid="{985A284D-C0D2-4A2D-B676-52696A34FAD1}"/>
    <cellStyle name="Calculation 3 8 2 3" xfId="9379" xr:uid="{C9A203B9-3648-4D39-82DE-EB827A94AC38}"/>
    <cellStyle name="Calculation 3 8 2 3 2" xfId="18368" xr:uid="{C4CBA9B8-12A6-42FC-8FBF-C1ED74EDA8E0}"/>
    <cellStyle name="Calculation 3 8 2 3 2 2" xfId="23371" xr:uid="{38D09888-1A71-46FC-8946-6EF4E600E1D5}"/>
    <cellStyle name="Calculation 3 8 2 3 2 3" xfId="57671" xr:uid="{5C6BC214-5DCC-4FEE-B436-21F5F804BB44}"/>
    <cellStyle name="Calculation 3 8 2 3 3" xfId="36522" xr:uid="{3F2667F1-5F2C-4237-B533-4AF06B3D5356}"/>
    <cellStyle name="Calculation 3 8 2 3 4" xfId="50889" xr:uid="{DCC4B759-F79A-4FCC-B232-067945522F4A}"/>
    <cellStyle name="Calculation 3 8 2 4" xfId="13422" xr:uid="{DD1957B9-8147-4B67-9925-0A97203A0775}"/>
    <cellStyle name="Calculation 3 8 2 4 2" xfId="28656" xr:uid="{0FF620AF-6DF6-43F3-94EA-88B2DA51AB7B}"/>
    <cellStyle name="Calculation 3 8 2 4 2 2" xfId="54675" xr:uid="{8B7D2D23-AAB7-4B05-A1B6-A047EB9B21C6}"/>
    <cellStyle name="Calculation 3 8 2 4 3" xfId="47874" xr:uid="{6102F250-8B99-4724-A164-B208A2314D55}"/>
    <cellStyle name="Calculation 3 8 2 5" xfId="23643" xr:uid="{26661BCD-F714-41C2-B6ED-3ACF4D1048A7}"/>
    <cellStyle name="Calculation 3 8 2 5 2" xfId="53035" xr:uid="{0B3015A8-A419-4106-B008-DF51C9282ED9}"/>
    <cellStyle name="Calculation 3 8 2 6" xfId="46260" xr:uid="{89F73E01-B442-477D-ACC9-F423B90F1595}"/>
    <cellStyle name="Calculation 3 8 3" xfId="2669" xr:uid="{6578AFF9-0296-40CD-8189-D7178E83F5F0}"/>
    <cellStyle name="Calculation 3 8 3 2" xfId="28559" xr:uid="{84237BC3-37B7-4422-A7F2-93540E4673A3}"/>
    <cellStyle name="Calculation 3 8 3 2 2" xfId="56938" xr:uid="{D4BC3A98-162A-404E-9806-7E74BA54D324}"/>
    <cellStyle name="Calculation 3 8 3 2 3" xfId="50156" xr:uid="{96EA833D-C7F7-4E0F-92E7-927F44CD7B3F}"/>
    <cellStyle name="Calculation 3 8 3 3" xfId="48977" xr:uid="{D8E6EC38-65C5-4A51-BCE9-5A7639587EC5}"/>
    <cellStyle name="Calculation 3 8 3 3 2" xfId="55760" xr:uid="{9B405DE2-702E-457B-BE51-92EDF272D006}"/>
    <cellStyle name="Calculation 3 8 3 4" xfId="48273" xr:uid="{469DC158-C77E-4867-AFDD-0B7AEE73C8A6}"/>
    <cellStyle name="Calculation 3 8 3 4 2" xfId="55065" xr:uid="{18567FE5-8614-4467-AA69-6171AFF37FC3}"/>
    <cellStyle name="Calculation 3 8 3 5" xfId="53365" xr:uid="{BAB2F389-8FDF-4815-AAD3-FDCDEAD71644}"/>
    <cellStyle name="Calculation 3 8 3 6" xfId="46659" xr:uid="{49566CDE-1F7D-4B63-B54D-A2C29C7D788D}"/>
    <cellStyle name="Calculation 3 8 4" xfId="28598" xr:uid="{49B54F76-94E7-41BB-9044-21A9B9CC15C8}"/>
    <cellStyle name="Calculation 3 8 4 2" xfId="56067" xr:uid="{63AB6E92-74B8-4438-A1B5-264EA6D47D0E}"/>
    <cellStyle name="Calculation 3 8 4 3" xfId="49285" xr:uid="{457EF0C3-2979-4B12-A220-1E104AD252CA}"/>
    <cellStyle name="Calculation 3 8 5" xfId="44501" xr:uid="{5A70897E-A7F7-4757-BDD0-40678B0FEB66}"/>
    <cellStyle name="Calculation 3 8 5 2" xfId="58082" xr:uid="{695C0D39-B341-4177-BC88-366BA09332FD}"/>
    <cellStyle name="Calculation 3 8 5 3" xfId="51300" xr:uid="{C5FD66D7-BF8F-4A21-93B1-3EBFB3C90A89}"/>
    <cellStyle name="Calculation 3 8 6" xfId="45752" xr:uid="{773A3A45-3CA3-441A-9950-728BDC51E14E}"/>
    <cellStyle name="Calculation 3 8 6 2" xfId="54227" xr:uid="{969954B7-4FC4-44C9-9660-39F5BEEFEDE1}"/>
    <cellStyle name="Calculation 3 8 7" xfId="52772" xr:uid="{FCE2C5A0-075C-45E1-ADC8-C746D023BC9B}"/>
    <cellStyle name="Calculation 3 9" xfId="550" xr:uid="{DE5D17C9-3B00-45C2-AFCE-69457E04DBA2}"/>
    <cellStyle name="Calculation 3 9 2" xfId="4943" xr:uid="{C75007A5-4BDC-4C26-AF0C-5FA2CB3362EA}"/>
    <cellStyle name="Calculation 3 9 2 2" xfId="7529" xr:uid="{FBE50B5E-DB75-4543-A6FF-29AC830B2462}"/>
    <cellStyle name="Calculation 3 9 2 2 2" xfId="16518" xr:uid="{80AF1284-E0D5-4AB8-B1D8-6E8FCBFD61BC}"/>
    <cellStyle name="Calculation 3 9 2 2 2 2" xfId="26846" xr:uid="{7AA39DC4-499F-42A3-9EDA-CD9771D25A5F}"/>
    <cellStyle name="Calculation 3 9 2 2 2 3" xfId="56580" xr:uid="{C200D29F-41F5-4FE0-8434-7530808A9CDD}"/>
    <cellStyle name="Calculation 3 9 2 2 3" xfId="22563" xr:uid="{F507A97A-5556-4748-BD52-A87F33531C75}"/>
    <cellStyle name="Calculation 3 9 2 2 4" xfId="49798" xr:uid="{FA55856E-3F37-4DF9-A996-5F3E1B316313}"/>
    <cellStyle name="Calculation 3 9 2 3" xfId="10166" xr:uid="{F722C567-3326-418D-8CE7-3AF6B4FF46D8}"/>
    <cellStyle name="Calculation 3 9 2 3 2" xfId="19155" xr:uid="{2B8DC5B6-BBB3-4826-8C22-F715C1FA46C1}"/>
    <cellStyle name="Calculation 3 9 2 3 2 2" xfId="25879" xr:uid="{8F896BD1-46BD-41DB-8A3A-7BC906BB0C45}"/>
    <cellStyle name="Calculation 3 9 2 3 2 3" xfId="58459" xr:uid="{790F721B-F589-4A2E-92C3-5C7802783F06}"/>
    <cellStyle name="Calculation 3 9 2 3 3" xfId="34503" xr:uid="{75973423-4BDD-4A17-AC51-E61347FE11D6}"/>
    <cellStyle name="Calculation 3 9 2 3 4" xfId="51678" xr:uid="{C2106D72-B5A0-4488-9A3C-DDADA9D22F29}"/>
    <cellStyle name="Calculation 3 9 2 4" xfId="13932" xr:uid="{EF10B9F2-F594-489B-9AF7-30548E2E36B0}"/>
    <cellStyle name="Calculation 3 9 2 4 2" xfId="43168" xr:uid="{22C0B9EE-9D9C-4AD8-9F4D-04E350190180}"/>
    <cellStyle name="Calculation 3 9 2 4 2 2" xfId="54713" xr:uid="{A3FC00B5-07BB-4002-AAF8-D6CF9628CCC7}"/>
    <cellStyle name="Calculation 3 9 2 4 3" xfId="47915" xr:uid="{970E527D-36F8-4263-A387-C2BAAA640B2D}"/>
    <cellStyle name="Calculation 3 9 2 5" xfId="32843" xr:uid="{965496C1-05E0-4792-A02E-73FBF2EC23F3}"/>
    <cellStyle name="Calculation 3 9 2 5 2" xfId="53058" xr:uid="{4B5D10F0-D3E6-4C29-A225-1AE1AD73441E}"/>
    <cellStyle name="Calculation 3 9 2 6" xfId="46301" xr:uid="{5B1AC1E5-CB21-4DB3-B1B0-2B532E21D088}"/>
    <cellStyle name="Calculation 3 9 3" xfId="2987" xr:uid="{531ED41A-599B-4CB8-9C1E-FD28B17735EA}"/>
    <cellStyle name="Calculation 3 9 3 2" xfId="25976" xr:uid="{033F5590-7E3B-489C-9950-469CC7AF9DAB}"/>
    <cellStyle name="Calculation 3 9 3 2 2" xfId="56976" xr:uid="{BFEF9FA9-7925-40BB-8B7E-F337112415B1}"/>
    <cellStyle name="Calculation 3 9 3 2 3" xfId="50194" xr:uid="{E6C23687-C04F-43F8-805E-60328A933044}"/>
    <cellStyle name="Calculation 3 9 3 3" xfId="50817" xr:uid="{148EA8B3-3F84-4C7B-8FE0-D910EF67E42A}"/>
    <cellStyle name="Calculation 3 9 3 3 2" xfId="57599" xr:uid="{0C857B55-ACC6-4B64-86F0-91B6D84FC00C}"/>
    <cellStyle name="Calculation 3 9 3 4" xfId="48311" xr:uid="{2B60B69F-E380-49F6-9BA3-2EB9DB35DF69}"/>
    <cellStyle name="Calculation 3 9 3 4 2" xfId="55103" xr:uid="{F47778F8-E5A1-4E42-8E9B-FF62D4FF3B06}"/>
    <cellStyle name="Calculation 3 9 3 5" xfId="53403" xr:uid="{F09B73E9-F810-4A87-A1BD-000F4F0BA8F7}"/>
    <cellStyle name="Calculation 3 9 3 6" xfId="46697" xr:uid="{36056DB9-F00A-4E7D-B2CB-EBC00502E84F}"/>
    <cellStyle name="Calculation 3 9 4" xfId="40569" xr:uid="{17EA71F4-B11A-4D3F-9634-C2F3DD04F351}"/>
    <cellStyle name="Calculation 3 9 4 2" xfId="56108" xr:uid="{44B0F1E5-BF31-4813-9F12-3033CCFE7072}"/>
    <cellStyle name="Calculation 3 9 4 3" xfId="49326" xr:uid="{5778D22C-2C02-4376-9061-6AE4C823E4ED}"/>
    <cellStyle name="Calculation 3 9 5" xfId="44540" xr:uid="{593170FE-C3DD-41B7-97D8-95BE72635641}"/>
    <cellStyle name="Calculation 3 9 5 2" xfId="57660" xr:uid="{D3E778B0-CF73-4A11-B821-27A0AE7CE699}"/>
    <cellStyle name="Calculation 3 9 5 3" xfId="50878" xr:uid="{8C3C5BB3-D08A-4EC2-BF05-851F00ED41B8}"/>
    <cellStyle name="Calculation 3 9 6" xfId="45793" xr:uid="{5513B626-51D4-4FCA-B85B-DB2E0F790627}"/>
    <cellStyle name="Calculation 3 9 6 2" xfId="54265" xr:uid="{AAC6C96F-8552-4A11-B506-10C72CE9B8F5}"/>
    <cellStyle name="Calculation 3 9 7" xfId="52795" xr:uid="{84B73F33-031D-4A81-A2F2-73F0895BB0B7}"/>
    <cellStyle name="Calculation 4" xfId="104" xr:uid="{38E82E29-901B-4B47-A2BA-43AF441E6008}"/>
    <cellStyle name="Calculation 4 10" xfId="896" xr:uid="{3B2073F3-9518-4E7F-9773-B5F5F4BDBAB9}"/>
    <cellStyle name="Calculation 4 10 2" xfId="5265" xr:uid="{7ED7A76E-AB22-40B4-938B-178AE6DF7867}"/>
    <cellStyle name="Calculation 4 10 2 2" xfId="7851" xr:uid="{22D74B81-7282-4F1E-A7D2-C7568E79E0B2}"/>
    <cellStyle name="Calculation 4 10 2 2 2" xfId="16840" xr:uid="{EC628AE5-FC68-45A3-A4E0-98B7977E4F7C}"/>
    <cellStyle name="Calculation 4 10 2 2 2 2" xfId="42124" xr:uid="{5040526F-1749-420A-99F3-9DAA325F1009}"/>
    <cellStyle name="Calculation 4 10 2 2 2 3" xfId="56620" xr:uid="{C6A4D92F-4ACF-4962-AAE7-FE7064828E2E}"/>
    <cellStyle name="Calculation 4 10 2 2 3" xfId="40888" xr:uid="{FDCEEDB4-4954-4A72-8154-FA6A3B33565E}"/>
    <cellStyle name="Calculation 4 10 2 2 4" xfId="49838" xr:uid="{A13606B3-E2B1-4C3E-A6E8-8FF198C5017F}"/>
    <cellStyle name="Calculation 4 10 2 3" xfId="10488" xr:uid="{7B098575-9518-4B49-A890-C1CB43FBF20D}"/>
    <cellStyle name="Calculation 4 10 2 3 2" xfId="19477" xr:uid="{44C5E37F-0763-4BBB-AD64-3836009A2140}"/>
    <cellStyle name="Calculation 4 10 2 3 2 2" xfId="37380" xr:uid="{FB08EEE4-0799-4721-99C8-24F00C0D96FC}"/>
    <cellStyle name="Calculation 4 10 2 3 2 3" xfId="58546" xr:uid="{5FE27B40-6189-4821-B0B7-3E9D39D0BEF5}"/>
    <cellStyle name="Calculation 4 10 2 3 3" xfId="23972" xr:uid="{60A4A25A-0097-4F9A-8FA5-CCB661D5AF03}"/>
    <cellStyle name="Calculation 4 10 2 3 4" xfId="51765" xr:uid="{880B6986-CC5B-4D9C-9308-FC48F25515BB}"/>
    <cellStyle name="Calculation 4 10 2 4" xfId="14254" xr:uid="{A58D37BD-E1B8-43D6-894F-9D612F44EEE4}"/>
    <cellStyle name="Calculation 4 10 2 4 2" xfId="30934" xr:uid="{64DDC2DE-8D3B-4E7A-892E-0EBD1759E351}"/>
    <cellStyle name="Calculation 4 10 2 4 2 2" xfId="54753" xr:uid="{C284C358-05CE-4416-98A9-071A1E072956}"/>
    <cellStyle name="Calculation 4 10 2 4 3" xfId="47955" xr:uid="{47A5FFFF-AC55-4D9D-824F-C73F9FA863BB}"/>
    <cellStyle name="Calculation 4 10 2 5" xfId="43227" xr:uid="{B1A9ADDC-2A5D-4AC9-B549-AB78C401CD03}"/>
    <cellStyle name="Calculation 4 10 2 5 2" xfId="53081" xr:uid="{20964A61-2352-44A0-84F5-F5D44728E834}"/>
    <cellStyle name="Calculation 4 10 2 6" xfId="46341" xr:uid="{E6C62CC1-1BA7-44A7-AE31-E2311C9A76E9}"/>
    <cellStyle name="Calculation 4 10 3" xfId="3333" xr:uid="{CCE211A8-0305-479B-AE3A-081320AE5046}"/>
    <cellStyle name="Calculation 4 10 3 2" xfId="35581" xr:uid="{9A2D755E-C84C-4898-84C3-D47572B9604E}"/>
    <cellStyle name="Calculation 4 10 3 2 2" xfId="57016" xr:uid="{B15A3147-05C5-4029-A5D6-6C07F0D8F92C}"/>
    <cellStyle name="Calculation 4 10 3 2 3" xfId="50234" xr:uid="{A1E8B517-1BF7-4415-8696-F91B9B530C62}"/>
    <cellStyle name="Calculation 4 10 3 3" xfId="52233" xr:uid="{BEA04E69-B202-4933-9B5E-9ABDF991E1EF}"/>
    <cellStyle name="Calculation 4 10 3 3 2" xfId="59014" xr:uid="{B1DF8925-40FC-415F-9ED9-F9618AF19FDF}"/>
    <cellStyle name="Calculation 4 10 3 4" xfId="48351" xr:uid="{BF234CF3-93A8-4516-A8DE-9036422EB8B8}"/>
    <cellStyle name="Calculation 4 10 3 4 2" xfId="55143" xr:uid="{FE1DF6D3-CD6D-4FB9-9752-40152CCBCC73}"/>
    <cellStyle name="Calculation 4 10 3 5" xfId="53441" xr:uid="{5A469811-3548-45D3-8A11-53F91CE0F9D9}"/>
    <cellStyle name="Calculation 4 10 3 6" xfId="46737" xr:uid="{D2B45E14-C0DF-4AF3-A48C-A585A24B7834}"/>
    <cellStyle name="Calculation 4 10 4" xfId="28137" xr:uid="{6E650215-1B6C-411A-AB53-60819B42C05E}"/>
    <cellStyle name="Calculation 4 10 4 2" xfId="56148" xr:uid="{38442258-B96E-42C7-B4F1-C3E0C986E520}"/>
    <cellStyle name="Calculation 4 10 4 3" xfId="49366" xr:uid="{9BBEDB3B-7C3D-44DB-B8AE-8EC9132325F8}"/>
    <cellStyle name="Calculation 4 10 5" xfId="44535" xr:uid="{8E617E42-3C41-45CB-8D1F-03DF41AF9BB3}"/>
    <cellStyle name="Calculation 4 10 5 2" xfId="57593" xr:uid="{1A1A8707-5008-4BDA-9BE0-F53386AA248E}"/>
    <cellStyle name="Calculation 4 10 5 3" xfId="50811" xr:uid="{FCDB608A-D659-4C6D-9130-628B77BACCC7}"/>
    <cellStyle name="Calculation 4 10 6" xfId="47486" xr:uid="{39087A66-B1CE-4B2F-8EAE-40227DC509F4}"/>
    <cellStyle name="Calculation 4 10 6 2" xfId="54305" xr:uid="{1FC04D62-5DFD-4E84-B872-7265676A1DBB}"/>
    <cellStyle name="Calculation 4 10 7" xfId="52814" xr:uid="{CAAE3087-1B2B-4D6C-A738-0C97E0B534A3}"/>
    <cellStyle name="Calculation 4 10 8" xfId="45878" xr:uid="{6E9234D8-1F0E-4BA6-A8CB-D88EC651879C}"/>
    <cellStyle name="Calculation 4 11" xfId="1240" xr:uid="{91C0C542-5E91-4FAE-9BA1-CE4FDFECE8C0}"/>
    <cellStyle name="Calculation 4 11 2" xfId="5585" xr:uid="{A813DE4D-4132-45AC-9303-1562B4851CC6}"/>
    <cellStyle name="Calculation 4 11 2 2" xfId="8171" xr:uid="{83D7BF48-4833-45B6-B9C9-9F5E892FCE55}"/>
    <cellStyle name="Calculation 4 11 2 2 2" xfId="17160" xr:uid="{6A74B72B-E92E-44C5-9684-69F571C3C4A8}"/>
    <cellStyle name="Calculation 4 11 2 2 2 2" xfId="39853" xr:uid="{ED888491-FF7F-445F-BA17-D3A9DF5C4CBA}"/>
    <cellStyle name="Calculation 4 11 2 2 2 3" xfId="56659" xr:uid="{3B21DA4E-6012-446D-8BAB-7B09C9FB43D4}"/>
    <cellStyle name="Calculation 4 11 2 2 3" xfId="22895" xr:uid="{9758E952-977E-4DE2-969F-42BB2E77472D}"/>
    <cellStyle name="Calculation 4 11 2 2 4" xfId="49877" xr:uid="{F4F322F8-3FAE-4F6D-9B3C-3A8E5E12F640}"/>
    <cellStyle name="Calculation 4 11 2 3" xfId="10808" xr:uid="{9CBD6389-5566-4BEF-B83E-5001C8A59F0C}"/>
    <cellStyle name="Calculation 4 11 2 3 2" xfId="19797" xr:uid="{2C6C5F70-8DD7-46D0-90B6-991353A65604}"/>
    <cellStyle name="Calculation 4 11 2 3 2 2" xfId="27631" xr:uid="{0F35A335-6A6B-47F7-A538-AED7370BD277}"/>
    <cellStyle name="Calculation 4 11 2 3 2 3" xfId="57762" xr:uid="{FE5F4E68-C1D2-4E60-94DC-2AF133F65CF5}"/>
    <cellStyle name="Calculation 4 11 2 3 3" xfId="26819" xr:uid="{01AA9129-BE2F-41E1-9065-63869075EB96}"/>
    <cellStyle name="Calculation 4 11 2 3 4" xfId="50980" xr:uid="{ABDF51FE-AAE9-4656-96ED-F2FDA7C8DB91}"/>
    <cellStyle name="Calculation 4 11 2 4" xfId="14574" xr:uid="{9D846D11-F864-4DEC-AC00-539280D18BAF}"/>
    <cellStyle name="Calculation 4 11 2 4 2" xfId="39168" xr:uid="{10CB0AA8-195C-436D-89BF-369C1B5F35EC}"/>
    <cellStyle name="Calculation 4 11 2 4 2 2" xfId="54789" xr:uid="{AB4486A6-F13A-40E6-BE9F-ED9FA352D50C}"/>
    <cellStyle name="Calculation 4 11 2 4 3" xfId="47994" xr:uid="{B7BEA2EB-D98F-432A-87A5-5AA1EE341972}"/>
    <cellStyle name="Calculation 4 11 2 5" xfId="24100" xr:uid="{6032E9D3-FEF2-4BAA-A4BF-E3089D73D9AA}"/>
    <cellStyle name="Calculation 4 11 2 5 2" xfId="53102" xr:uid="{DB4714C1-635D-4F98-9CFD-A574F8BF278D}"/>
    <cellStyle name="Calculation 4 11 2 6" xfId="46380" xr:uid="{84DBCB7B-0738-4B0F-9D56-366283845649}"/>
    <cellStyle name="Calculation 4 11 3" xfId="3677" xr:uid="{8C552A66-6B1C-40E5-8C78-768AA989A60B}"/>
    <cellStyle name="Calculation 4 11 3 2" xfId="26436" xr:uid="{89BA2E5E-A5EF-496A-8974-D1422836F52B}"/>
    <cellStyle name="Calculation 4 11 3 2 2" xfId="57052" xr:uid="{C23160F4-4B0B-4682-BFB6-DDBF45E7C5F0}"/>
    <cellStyle name="Calculation 4 11 3 2 3" xfId="50270" xr:uid="{547514D4-333F-4FF7-AF17-C0E317E39495}"/>
    <cellStyle name="Calculation 4 11 3 3" xfId="52333" xr:uid="{B9661F20-BC67-4B8E-A33A-716104965965}"/>
    <cellStyle name="Calculation 4 11 3 3 2" xfId="59114" xr:uid="{AE5532AA-0413-436B-B397-FF29A45DD119}"/>
    <cellStyle name="Calculation 4 11 3 4" xfId="48387" xr:uid="{8D40248A-B871-475C-8461-D09B98ED076A}"/>
    <cellStyle name="Calculation 4 11 3 4 2" xfId="55179" xr:uid="{4D7941C7-51C7-454D-BDB5-F98BC193A04B}"/>
    <cellStyle name="Calculation 4 11 3 5" xfId="53469" xr:uid="{28E21BDA-EC50-4D87-AD19-4E3556BEB26B}"/>
    <cellStyle name="Calculation 4 11 3 6" xfId="46773" xr:uid="{CCDD71EC-14CF-4E7F-98D9-00BE93342E57}"/>
    <cellStyle name="Calculation 4 11 4" xfId="34209" xr:uid="{A3343012-C5C2-4003-8D2F-DBA2E2229E74}"/>
    <cellStyle name="Calculation 4 11 4 2" xfId="56187" xr:uid="{FD4CCF4D-3868-49A7-ADCF-1B0968EAA044}"/>
    <cellStyle name="Calculation 4 11 4 3" xfId="49405" xr:uid="{29F3E7D5-B4A4-410E-9E9F-4615F3759272}"/>
    <cellStyle name="Calculation 4 11 5" xfId="44591" xr:uid="{63D58F60-40E4-43D3-93E0-0F65471BE70C}"/>
    <cellStyle name="Calculation 4 11 5 2" xfId="57873" xr:uid="{1F7AA4BD-5716-4762-A90C-0D826976EB6E}"/>
    <cellStyle name="Calculation 4 11 5 3" xfId="51091" xr:uid="{59803820-0846-4C1C-A9DC-EA417C4D0A2B}"/>
    <cellStyle name="Calculation 4 11 6" xfId="47525" xr:uid="{C6E97A7A-968F-4336-8EB1-8575BDFDA352}"/>
    <cellStyle name="Calculation 4 11 6 2" xfId="54341" xr:uid="{5F021183-FAFA-4112-BD94-FEDE520295B0}"/>
    <cellStyle name="Calculation 4 11 7" xfId="52835" xr:uid="{0CB681BF-8515-41CA-9E44-FE72D13CBAA1}"/>
    <cellStyle name="Calculation 4 11 8" xfId="45914" xr:uid="{D2F3F7C7-D252-439C-A8C6-D2EC2A575901}"/>
    <cellStyle name="Calculation 4 12" xfId="1604" xr:uid="{96B01BCB-E4E0-4A31-8A51-7362B1680DE2}"/>
    <cellStyle name="Calculation 4 12 2" xfId="5948" xr:uid="{633C0074-C61D-4DEB-BE6F-644E945E8BFC}"/>
    <cellStyle name="Calculation 4 12 2 2" xfId="8534" xr:uid="{A19FF235-A99C-4704-A50C-02C80FCAE0E4}"/>
    <cellStyle name="Calculation 4 12 2 2 2" xfId="17523" xr:uid="{693CFFE9-B590-498B-A4C8-CA855AAE63FE}"/>
    <cellStyle name="Calculation 4 12 2 2 2 2" xfId="22459" xr:uid="{7D3231B9-BE0C-4D2D-B850-C1D219765B10}"/>
    <cellStyle name="Calculation 4 12 2 2 3" xfId="41702" xr:uid="{67BE8621-B5E6-4717-8DE3-9049149BB6EB}"/>
    <cellStyle name="Calculation 4 12 2 2 4" xfId="56231" xr:uid="{E44B5824-16D4-4510-8597-163129A15C2C}"/>
    <cellStyle name="Calculation 4 12 2 3" xfId="11171" xr:uid="{B7B46337-989B-4CC3-911D-5FF2101405B6}"/>
    <cellStyle name="Calculation 4 12 2 3 2" xfId="20160" xr:uid="{12C78BEF-D769-4B00-B11A-4132266B10BF}"/>
    <cellStyle name="Calculation 4 12 2 3 2 2" xfId="40849" xr:uid="{5E47D302-C76E-4B41-A902-580A2CCE4000}"/>
    <cellStyle name="Calculation 4 12 2 3 3" xfId="35754" xr:uid="{809B1196-EFDB-45B1-99E4-134D96F736D6}"/>
    <cellStyle name="Calculation 4 12 2 4" xfId="14937" xr:uid="{BDA5B712-03E9-43EB-84B7-DEDFF3C7AF68}"/>
    <cellStyle name="Calculation 4 12 2 4 2" xfId="35694" xr:uid="{323AD995-5AD6-42D0-805D-A31F186A34A6}"/>
    <cellStyle name="Calculation 4 12 2 5" xfId="38377" xr:uid="{4C809A29-E299-41C0-A1D5-5C7EE9916AF9}"/>
    <cellStyle name="Calculation 4 12 2 6" xfId="49449" xr:uid="{BCCB043C-6542-4D0D-AAAA-3D268F7BE366}"/>
    <cellStyle name="Calculation 4 12 3" xfId="4041" xr:uid="{373C61CB-B2E9-4426-939D-8F8EDA2FF285}"/>
    <cellStyle name="Calculation 4 12 3 2" xfId="24959" xr:uid="{138B3BD8-FB13-42E6-AFF6-6DF8826799B1}"/>
    <cellStyle name="Calculation 4 12 3 2 2" xfId="59075" xr:uid="{D3CA313A-EB31-4BC7-9401-58BF5FA5F68B}"/>
    <cellStyle name="Calculation 4 12 3 3" xfId="52294" xr:uid="{6AED6A8E-AAA7-4652-A593-A6ED704FC9D6}"/>
    <cellStyle name="Calculation 4 12 4" xfId="27151" xr:uid="{65C80F3B-77A2-4287-B66B-ADFB9C2904BC}"/>
    <cellStyle name="Calculation 4 12 4 2" xfId="54380" xr:uid="{DD3923B3-CCB7-480D-915C-1EFB60013D89}"/>
    <cellStyle name="Calculation 4 12 4 3" xfId="47567" xr:uid="{8E58F099-7D1D-4EA1-820E-94539A50BF43}"/>
    <cellStyle name="Calculation 4 12 5" xfId="44618" xr:uid="{E4D690E4-9A76-46F4-A925-9B41E2BD7255}"/>
    <cellStyle name="Calculation 4 12 5 2" xfId="52862" xr:uid="{FE8C9E33-949B-400E-9B66-0FF2CF72BAF7}"/>
    <cellStyle name="Calculation 4 12 6" xfId="45958" xr:uid="{A6EDE324-EA6C-4956-AD23-54EC82BD1511}"/>
    <cellStyle name="Calculation 4 13" xfId="1935" xr:uid="{E8A605C6-A565-4D52-B8ED-08BCF0E3BB01}"/>
    <cellStyle name="Calculation 4 13 2" xfId="6248" xr:uid="{A08EA497-DE1A-4F65-9909-6FA60717DE81}"/>
    <cellStyle name="Calculation 4 13 2 2" xfId="8834" xr:uid="{0D5F389B-C366-4D1F-97C6-84873DB7DACF}"/>
    <cellStyle name="Calculation 4 13 2 2 2" xfId="17823" xr:uid="{8ADB9609-7AE6-4E55-BBB9-F3DDC94A0EFF}"/>
    <cellStyle name="Calculation 4 13 2 2 2 2" xfId="22239" xr:uid="{BEEF3105-1AB5-4621-ADD8-4DA286E8472A}"/>
    <cellStyle name="Calculation 4 13 2 2 3" xfId="26943" xr:uid="{F6013E8D-1639-4680-B68F-4BDBFFFF71FC}"/>
    <cellStyle name="Calculation 4 13 2 2 4" xfId="56241" xr:uid="{93A3C29B-7A76-45F5-A670-F0034505B57E}"/>
    <cellStyle name="Calculation 4 13 2 3" xfId="11471" xr:uid="{A42EE461-1374-455E-BED0-D31510F2439C}"/>
    <cellStyle name="Calculation 4 13 2 3 2" xfId="20460" xr:uid="{F0BC2297-AA33-4776-B510-0BAB628DC1AD}"/>
    <cellStyle name="Calculation 4 13 2 3 2 2" xfId="31324" xr:uid="{53CE06E5-744F-4048-9F71-5C58E8930886}"/>
    <cellStyle name="Calculation 4 13 2 3 3" xfId="34474" xr:uid="{61F4B04F-79BB-482A-B7BB-CEBD133BA00D}"/>
    <cellStyle name="Calculation 4 13 2 4" xfId="15237" xr:uid="{282C2683-7C32-433D-9275-6F7C30DE5194}"/>
    <cellStyle name="Calculation 4 13 2 4 2" xfId="39738" xr:uid="{C634F5EA-5B12-419F-8556-420FD263DC97}"/>
    <cellStyle name="Calculation 4 13 2 5" xfId="38242" xr:uid="{686C580F-E2D6-48A1-B199-073611848B48}"/>
    <cellStyle name="Calculation 4 13 2 6" xfId="49459" xr:uid="{57BB9641-2B2D-46E4-B484-DC5DF7A7CF12}"/>
    <cellStyle name="Calculation 4 13 3" xfId="4372" xr:uid="{0C548AB2-1E88-4591-9537-1C66B4FA0DA9}"/>
    <cellStyle name="Calculation 4 13 3 2" xfId="31420" xr:uid="{CBECC972-D7EB-4CC5-8A9A-A7341817C176}"/>
    <cellStyle name="Calculation 4 13 3 2 2" xfId="58523" xr:uid="{458CBB54-4D51-485A-9836-CCDDB74AB797}"/>
    <cellStyle name="Calculation 4 13 3 3" xfId="51742" xr:uid="{420D49A1-91CD-4F62-8A79-36C1B7D55C92}"/>
    <cellStyle name="Calculation 4 13 4" xfId="34018" xr:uid="{0178522D-BFF2-41CE-BECA-B861FCAEFC2B}"/>
    <cellStyle name="Calculation 4 13 4 2" xfId="54389" xr:uid="{447AF75A-5D04-4032-9DEC-AAA17A98904F}"/>
    <cellStyle name="Calculation 4 13 4 3" xfId="47577" xr:uid="{F0AA7C45-B9DA-42E8-BC1D-8CDFCCF789CC}"/>
    <cellStyle name="Calculation 4 13 5" xfId="44640" xr:uid="{BEE06C2D-6444-40F4-8074-3A1E993F6BF1}"/>
    <cellStyle name="Calculation 4 13 5 2" xfId="52869" xr:uid="{AC607909-9B4A-4ACB-8DED-262790184FAD}"/>
    <cellStyle name="Calculation 4 13 6" xfId="45968" xr:uid="{10246874-7556-4FC2-9F98-6E0F594D9115}"/>
    <cellStyle name="Calculation 4 14" xfId="2615" xr:uid="{4E1874A1-3DF4-4F01-984B-D79D2CD2A1F9}"/>
    <cellStyle name="Calculation 4 14 2" xfId="6856" xr:uid="{19C428CA-E554-4C88-8FE1-CED2FF45F727}"/>
    <cellStyle name="Calculation 4 14 2 2" xfId="15845" xr:uid="{A6D8F13A-E940-4FAB-8DE5-6FFA26832527}"/>
    <cellStyle name="Calculation 4 14 2 2 2" xfId="33447" xr:uid="{08C06F9F-A2EB-4734-835B-5FF2A738D774}"/>
    <cellStyle name="Calculation 4 14 2 2 3" xfId="57172" xr:uid="{08CEA4A4-860E-4B13-B0C4-605A8942BD67}"/>
    <cellStyle name="Calculation 4 14 2 3" xfId="41210" xr:uid="{22C3C079-0387-4DE7-88AF-7BF939C28048}"/>
    <cellStyle name="Calculation 4 14 2 4" xfId="50390" xr:uid="{DF408FC9-FA63-4609-A3DB-CE1A5CF09128}"/>
    <cellStyle name="Calculation 4 14 3" xfId="9426" xr:uid="{85B1AEC0-45F4-45F3-B501-E099B18708A8}"/>
    <cellStyle name="Calculation 4 14 3 2" xfId="18415" xr:uid="{38FAAF74-B770-4765-B408-6950D17E72C2}"/>
    <cellStyle name="Calculation 4 14 3 2 2" xfId="30225" xr:uid="{13E6CF6F-C4ED-4CA5-9371-DF6253FC6599}"/>
    <cellStyle name="Calculation 4 14 3 2 3" xfId="58169" xr:uid="{F011C49D-B91C-405F-B100-91C57E40E0E7}"/>
    <cellStyle name="Calculation 4 14 3 3" xfId="28777" xr:uid="{DEC032BC-E6A1-4D82-BA94-81EF626326E6}"/>
    <cellStyle name="Calculation 4 14 3 4" xfId="51387" xr:uid="{7206CC88-7886-4709-8493-55AA2809E17A}"/>
    <cellStyle name="Calculation 4 14 4" xfId="13469" xr:uid="{963275D1-161C-4D6C-8EA1-867B1A4B3447}"/>
    <cellStyle name="Calculation 4 14 4 2" xfId="27849" xr:uid="{A61CB236-0511-4051-A9BF-4FFFEE510105}"/>
    <cellStyle name="Calculation 4 14 4 2 2" xfId="55299" xr:uid="{1C7CEC71-3F61-467C-A6DC-4458C48C60D4}"/>
    <cellStyle name="Calculation 4 14 4 3" xfId="48507" xr:uid="{469DB106-2B0C-4725-A334-655C70740322}"/>
    <cellStyle name="Calculation 4 14 5" xfId="30471" xr:uid="{472E3E93-7529-4EDC-AA33-92DC66F2A2F7}"/>
    <cellStyle name="Calculation 4 14 5 2" xfId="53585" xr:uid="{36087890-4E3E-41BA-A4DC-2D6933E7C826}"/>
    <cellStyle name="Calculation 4 14 6" xfId="44715" xr:uid="{6A66B21F-9F04-480F-82D5-7C38AC87D065}"/>
    <cellStyle name="Calculation 4 14 7" xfId="46893" xr:uid="{99002389-E732-451D-9C52-9BAD77E64D63}"/>
    <cellStyle name="Calculation 4 15" xfId="6504" xr:uid="{9B5414C3-23B1-4C96-9635-5B6515578751}"/>
    <cellStyle name="Calculation 4 15 2" xfId="11727" xr:uid="{8BCBF44C-7250-4C29-B88F-9015C3453D7F}"/>
    <cellStyle name="Calculation 4 15 2 2" xfId="20716" xr:uid="{1A4795A8-ADC0-4775-AFA6-A053691800E6}"/>
    <cellStyle name="Calculation 4 15 2 2 2" xfId="41770" xr:uid="{DB3BA14A-01C5-4D99-8F04-F14BECD3F0C9}"/>
    <cellStyle name="Calculation 4 15 2 2 3" xfId="57089" xr:uid="{CB7DE20F-F746-4915-9482-11BA23350A05}"/>
    <cellStyle name="Calculation 4 15 2 3" xfId="43781" xr:uid="{81A8D87C-5930-4083-8404-A788C98CC147}"/>
    <cellStyle name="Calculation 4 15 2 4" xfId="50307" xr:uid="{C250E516-EA15-4F58-844B-2E9B5B3831AE}"/>
    <cellStyle name="Calculation 4 15 3" xfId="15493" xr:uid="{CC2BAA13-D3E4-45A4-B23B-D80CD4B5B465}"/>
    <cellStyle name="Calculation 4 15 3 2" xfId="24953" xr:uid="{6E45BE10-CAC0-4E70-BC30-F4F25D9B4DE7}"/>
    <cellStyle name="Calculation 4 15 3 2 2" xfId="58694" xr:uid="{75685E25-7D74-4512-A404-B1765E96048E}"/>
    <cellStyle name="Calculation 4 15 3 3" xfId="51913" xr:uid="{0325D97A-34C2-4A78-AE28-B1FFC096C07E}"/>
    <cellStyle name="Calculation 4 15 4" xfId="43176" xr:uid="{72403084-DEC9-4F50-ACF3-29E5AC57945F}"/>
    <cellStyle name="Calculation 4 15 4 2" xfId="58032" xr:uid="{F35CE789-A76F-4A0C-ACCF-BD12E74A3B7C}"/>
    <cellStyle name="Calculation 4 15 4 3" xfId="51250" xr:uid="{86A625B9-11D7-4178-A648-63B8910943D0}"/>
    <cellStyle name="Calculation 4 15 5" xfId="44770" xr:uid="{9EC21D65-ECBA-4639-BCE3-470690DB356E}"/>
    <cellStyle name="Calculation 4 15 5 2" xfId="55216" xr:uid="{2FDD0D69-4F9D-4F1A-B21B-5E9BAE07E76D}"/>
    <cellStyle name="Calculation 4 15 5 3" xfId="48424" xr:uid="{AEC933BA-1830-4570-8D44-B65085E9938D}"/>
    <cellStyle name="Calculation 4 15 6" xfId="53502" xr:uid="{EC3C7654-2477-461E-8123-F37F1453B4DC}"/>
    <cellStyle name="Calculation 4 15 7" xfId="46810" xr:uid="{4EADE665-BBBE-43FE-9987-5202F3556281}"/>
    <cellStyle name="Calculation 4 16" xfId="9090" xr:uid="{7C83C8F6-4A08-4623-B6F6-BC1ACB67ED8E}"/>
    <cellStyle name="Calculation 4 16 2" xfId="18079" xr:uid="{BB1B5B3E-6610-4641-B716-15D3FA2F94E9}"/>
    <cellStyle name="Calculation 4 16 2 2" xfId="24518" xr:uid="{BCBA35AE-3D66-4F89-A7EA-A3EC3DCEDA58}"/>
    <cellStyle name="Calculation 4 16 2 2 2" xfId="57188" xr:uid="{837B7BAD-FB14-4ABC-894C-BEF40D49BB29}"/>
    <cellStyle name="Calculation 4 16 2 3" xfId="50406" xr:uid="{8700F48E-4DF9-4DB9-81C6-961B338A7497}"/>
    <cellStyle name="Calculation 4 16 3" xfId="34750" xr:uid="{247BE11B-4B41-413C-B1B7-2BAC00DC7047}"/>
    <cellStyle name="Calculation 4 16 3 2" xfId="58789" xr:uid="{96F159C6-08AF-4216-90B4-DB94679EA610}"/>
    <cellStyle name="Calculation 4 16 3 3" xfId="52008" xr:uid="{95C5D4E5-F28A-4849-9451-BE1D367B7CFB}"/>
    <cellStyle name="Calculation 4 16 4" xfId="44792" xr:uid="{3EE7D43D-43D4-4EEC-89AB-8FBAF9C2C93F}"/>
    <cellStyle name="Calculation 4 16 4 2" xfId="59098" xr:uid="{742A7E86-4B74-4BF6-8000-C8EA22152468}"/>
    <cellStyle name="Calculation 4 16 4 3" xfId="52317" xr:uid="{7A392315-3EAE-4C5D-A54A-F2EAC0EB7962}"/>
    <cellStyle name="Calculation 4 16 5" xfId="48523" xr:uid="{17F133D8-0A7A-4482-BC5D-AD1260ECC496}"/>
    <cellStyle name="Calculation 4 16 5 2" xfId="55312" xr:uid="{FF231650-1DCB-4E1E-A71D-AC8CFD665353}"/>
    <cellStyle name="Calculation 4 16 6" xfId="53598" xr:uid="{9457BE04-CAEA-4B68-99B1-875953AD3AA2}"/>
    <cellStyle name="Calculation 4 16 7" xfId="46909" xr:uid="{25A11028-0BE2-4E81-B68F-1347E95434A9}"/>
    <cellStyle name="Calculation 4 17" xfId="12720" xr:uid="{7A9B3C6D-C406-4AEC-A661-390F0D0847BB}"/>
    <cellStyle name="Calculation 4 17 2" xfId="21709" xr:uid="{E51D24B8-D3BE-415C-9C04-1ED9A39AC0E3}"/>
    <cellStyle name="Calculation 4 17 2 2" xfId="39218" xr:uid="{BAA49C24-C2A3-4472-A950-A281C089DEFC}"/>
    <cellStyle name="Calculation 4 17 2 2 2" xfId="57220" xr:uid="{DB9FB162-2D12-4DE8-996D-AEDB0DF7778A}"/>
    <cellStyle name="Calculation 4 17 2 3" xfId="50438" xr:uid="{73EFD684-EC8D-46D8-9216-3A98DFE959D9}"/>
    <cellStyle name="Calculation 4 17 3" xfId="23250" xr:uid="{7A49E640-4E7D-4E39-A541-9D78FBF531F0}"/>
    <cellStyle name="Calculation 4 17 3 2" xfId="58821" xr:uid="{1AAD57A1-8634-434A-84FC-C57C984BC4EA}"/>
    <cellStyle name="Calculation 4 17 3 3" xfId="52040" xr:uid="{B6E177A0-D9ED-41FA-9D38-E57566D08C76}"/>
    <cellStyle name="Calculation 4 17 4" xfId="44850" xr:uid="{E1CFC75C-2045-4B63-896E-BA81966075E2}"/>
    <cellStyle name="Calculation 4 17 4 2" xfId="58490" xr:uid="{6778BA69-9D19-4EBF-9248-9D4E9BE0867F}"/>
    <cellStyle name="Calculation 4 17 4 3" xfId="51709" xr:uid="{24AAAEFA-4C2E-4B44-ACEA-887F085AF087}"/>
    <cellStyle name="Calculation 4 17 5" xfId="48555" xr:uid="{40B24737-6C0E-4701-87A2-DFEA182B4332}"/>
    <cellStyle name="Calculation 4 17 5 2" xfId="55344" xr:uid="{53220D52-8F85-43CF-81EC-BA005D822538}"/>
    <cellStyle name="Calculation 4 17 6" xfId="53630" xr:uid="{B4849F8C-E622-4529-8E96-884F384C93BA}"/>
    <cellStyle name="Calculation 4 17 7" xfId="46941" xr:uid="{79E4F9DC-A7EB-40B7-90CA-0AFD0691EAE0}"/>
    <cellStyle name="Calculation 4 18" xfId="2208" xr:uid="{C6B81E47-46D7-4EC5-849E-D281B7A96D02}"/>
    <cellStyle name="Calculation 4 18 2" xfId="25109" xr:uid="{A3DA9DE6-A4BD-407D-8B07-CA85D39C2729}"/>
    <cellStyle name="Calculation 4 18 2 2" xfId="57078" xr:uid="{5CD2E0E0-5CEB-45AC-B398-22824AA89A58}"/>
    <cellStyle name="Calculation 4 18 2 3" xfId="50296" xr:uid="{F0A00FA4-12CB-4C14-9348-F1CE8FF995AC}"/>
    <cellStyle name="Calculation 4 18 3" xfId="44882" xr:uid="{BA74D80B-9862-4C1C-A209-A347129A4C93}"/>
    <cellStyle name="Calculation 4 18 3 2" xfId="58683" xr:uid="{A4E8A23D-9E6C-40A9-9B5F-796028A4AEE4}"/>
    <cellStyle name="Calculation 4 18 3 3" xfId="51902" xr:uid="{6051BB91-4983-4DD0-94EE-50304A6F7E58}"/>
    <cellStyle name="Calculation 4 18 4" xfId="50960" xr:uid="{9E4A3146-A608-4F56-9D6A-094B39B2599E}"/>
    <cellStyle name="Calculation 4 18 4 2" xfId="57742" xr:uid="{93C7C67C-6BEF-4AC7-9D20-B85E702D7054}"/>
    <cellStyle name="Calculation 4 18 5" xfId="48413" xr:uid="{F0643C04-D3BF-4EF5-9621-DEFD96D66276}"/>
    <cellStyle name="Calculation 4 18 5 2" xfId="55205" xr:uid="{55B2DA82-F47A-48B2-BF38-6C51F03936F1}"/>
    <cellStyle name="Calculation 4 18 6" xfId="53491" xr:uid="{B041474E-52AC-4001-B2FF-3B4904F5414E}"/>
    <cellStyle name="Calculation 4 18 7" xfId="46799" xr:uid="{D5FD6589-4DE5-4376-A9B7-57A79FD3CDA7}"/>
    <cellStyle name="Calculation 4 19" xfId="13117" xr:uid="{0E065B6F-A8B4-4316-B2BD-81C1273176A5}"/>
    <cellStyle name="Calculation 4 19 2" xfId="41757" xr:uid="{7AF3877F-A077-4E1B-9D8C-59B1DFD841DC}"/>
    <cellStyle name="Calculation 4 19 2 2" xfId="57107" xr:uid="{0A9AF769-417B-41CC-8190-31615F904E96}"/>
    <cellStyle name="Calculation 4 19 2 3" xfId="50325" xr:uid="{EDCDB3FE-6816-47D1-BF42-C11C00D77396}"/>
    <cellStyle name="Calculation 4 19 3" xfId="44913" xr:uid="{2D63FB95-0AB8-4672-BA82-A532231D9D43}"/>
    <cellStyle name="Calculation 4 19 3 2" xfId="58710" xr:uid="{9136B5EA-746C-4F40-8AAE-6EA1A0BCC319}"/>
    <cellStyle name="Calculation 4 19 3 3" xfId="51929" xr:uid="{7A2B5C1A-14B2-4ED4-A676-AC3EA0D44AE1}"/>
    <cellStyle name="Calculation 4 19 4" xfId="51494" xr:uid="{4EE46EC9-A417-4584-95B9-2C6792F0914F}"/>
    <cellStyle name="Calculation 4 19 4 2" xfId="58276" xr:uid="{BCC4CC92-99FA-4EC9-B9B3-62DB25640C89}"/>
    <cellStyle name="Calculation 4 19 5" xfId="48442" xr:uid="{0BDBBFCC-0E67-40E2-8189-34251FC4665B}"/>
    <cellStyle name="Calculation 4 19 5 2" xfId="55234" xr:uid="{E2F5C60B-B16C-4890-9DA2-4BEAB7C1047A}"/>
    <cellStyle name="Calculation 4 19 6" xfId="53520" xr:uid="{F6ED4CB7-B5B8-4C56-8E3F-987F967E383F}"/>
    <cellStyle name="Calculation 4 19 7" xfId="46828" xr:uid="{B324E819-32EA-40BD-98E3-40FC28CDBAD3}"/>
    <cellStyle name="Calculation 4 2" xfId="146" xr:uid="{E4C45A89-AF9E-4A3C-965D-9919DB26C343}"/>
    <cellStyle name="Calculation 4 2 10" xfId="1957" xr:uid="{19B831BB-1D20-40F3-890B-7163882CF92E}"/>
    <cellStyle name="Calculation 4 2 10 2" xfId="6267" xr:uid="{6E8D689A-5326-4568-BC8F-532FCF722F9D}"/>
    <cellStyle name="Calculation 4 2 10 2 2" xfId="8853" xr:uid="{62B80FB5-5150-48D4-B503-CA5819063F7D}"/>
    <cellStyle name="Calculation 4 2 10 2 2 2" xfId="17842" xr:uid="{06ED7F9A-956F-435D-AFDD-534569DE664E}"/>
    <cellStyle name="Calculation 4 2 10 2 2 2 2" xfId="35053" xr:uid="{3EDE2C2F-DA8D-412D-8B0E-AE4CE54EB4AF}"/>
    <cellStyle name="Calculation 4 2 10 2 2 3" xfId="27014" xr:uid="{9D73C781-EF7C-4426-B27F-BA0294FD6C8F}"/>
    <cellStyle name="Calculation 4 2 10 2 3" xfId="11490" xr:uid="{8CFEC929-1094-41B0-A41D-7AFDE7BE73D2}"/>
    <cellStyle name="Calculation 4 2 10 2 3 2" xfId="20479" xr:uid="{1E74C615-4D49-414C-AC0E-DB43261EF6F9}"/>
    <cellStyle name="Calculation 4 2 10 2 3 2 2" xfId="31454" xr:uid="{19F1E66F-9B05-48D1-BD75-59FAEE0B5127}"/>
    <cellStyle name="Calculation 4 2 10 2 3 3" xfId="37783" xr:uid="{4048BBE3-F46B-4190-8133-0522896C8AAB}"/>
    <cellStyle name="Calculation 4 2 10 2 4" xfId="15256" xr:uid="{E2FBE596-AB60-4B6C-80C8-D69B9BDCE65C}"/>
    <cellStyle name="Calculation 4 2 10 2 4 2" xfId="34786" xr:uid="{72027537-15C5-4CF3-9002-5C7CCDCD2CAA}"/>
    <cellStyle name="Calculation 4 2 10 2 5" xfId="38520" xr:uid="{A9CCBD4D-2019-4977-A6B3-80614231302A}"/>
    <cellStyle name="Calculation 4 2 10 3" xfId="4394" xr:uid="{2B4A12F5-903C-4BB1-9893-AAD333D7D3D9}"/>
    <cellStyle name="Calculation 4 2 10 3 2" xfId="37116" xr:uid="{F2FF4E67-63C9-42F4-ACB1-408298EB8B13}"/>
    <cellStyle name="Calculation 4 2 10 4" xfId="39699" xr:uid="{D68750F1-DA2C-4DB2-9683-B7ABE20818E6}"/>
    <cellStyle name="Calculation 4 2 11" xfId="2860" xr:uid="{61F6F658-BB49-4442-8AFC-205A98B358B2}"/>
    <cellStyle name="Calculation 4 2 11 2" xfId="7010" xr:uid="{2D2257A4-F478-42F3-B7FC-14EC929ED709}"/>
    <cellStyle name="Calculation 4 2 11 2 2" xfId="15999" xr:uid="{1592AC38-EED7-4CEB-AFD6-7E5EC358F3F7}"/>
    <cellStyle name="Calculation 4 2 11 2 2 2" xfId="32408" xr:uid="{566401B1-A7DD-4256-B711-A11E5CC45FCE}"/>
    <cellStyle name="Calculation 4 2 11 2 3" xfId="38529" xr:uid="{4AB24A19-82A9-420F-9D66-029F2ECE9D2B}"/>
    <cellStyle name="Calculation 4 2 11 3" xfId="9573" xr:uid="{072A70D8-9E0B-4A88-BE8D-B1C452E14D85}"/>
    <cellStyle name="Calculation 4 2 11 3 2" xfId="18562" xr:uid="{6367C9D0-6FEF-46C2-9F9A-39006751EC55}"/>
    <cellStyle name="Calculation 4 2 11 3 2 2" xfId="28219" xr:uid="{EC56E96D-E749-479E-B55C-A65649BA74AE}"/>
    <cellStyle name="Calculation 4 2 11 3 3" xfId="31174" xr:uid="{4F8D88D9-ABEC-4858-AF61-510EF026BE6D}"/>
    <cellStyle name="Calculation 4 2 11 4" xfId="13504" xr:uid="{EE0EAEE4-14E0-43C7-9E2E-4E39CD18B72C}"/>
    <cellStyle name="Calculation 4 2 11 4 2" xfId="39362" xr:uid="{0F738F38-40C1-4B08-B048-5E0182047F02}"/>
    <cellStyle name="Calculation 4 2 11 5" xfId="35270" xr:uid="{92494D71-43E9-4EB7-A68E-C228A88A6B88}"/>
    <cellStyle name="Calculation 4 2 12" xfId="6602" xr:uid="{95FC1587-F875-4646-A3CB-32B970FF5C38}"/>
    <cellStyle name="Calculation 4 2 12 2" xfId="11810" xr:uid="{A8DE9C74-CCAA-4F14-B31C-13AE1E8A4906}"/>
    <cellStyle name="Calculation 4 2 12 2 2" xfId="20799" xr:uid="{04B85E2B-C519-4911-BBA4-BB6DCAB3525A}"/>
    <cellStyle name="Calculation 4 2 12 2 2 2" xfId="32917" xr:uid="{5D1CE490-09D9-462A-9E20-C7D22EB96434}"/>
    <cellStyle name="Calculation 4 2 12 2 3" xfId="32229" xr:uid="{0523E049-A924-49F6-9698-1BF1062072B9}"/>
    <cellStyle name="Calculation 4 2 12 3" xfId="15591" xr:uid="{42FAD8B8-690D-464E-A5A0-36AD14BF5B9F}"/>
    <cellStyle name="Calculation 4 2 12 3 2" xfId="43067" xr:uid="{46DE3548-EA73-4E1B-A389-6E4E5927D4E3}"/>
    <cellStyle name="Calculation 4 2 12 4" xfId="40584" xr:uid="{E8B3E64B-3435-4861-AD68-8590021A3CC0}"/>
    <cellStyle name="Calculation 4 2 13" xfId="9173" xr:uid="{E969BA47-AF94-49CC-AF00-6383ABC9D7BD}"/>
    <cellStyle name="Calculation 4 2 13 2" xfId="18162" xr:uid="{A8278022-D225-4716-8001-4C44C8A36751}"/>
    <cellStyle name="Calculation 4 2 13 2 2" xfId="43534" xr:uid="{06F5644F-75C6-4899-B72D-32DEE8F9B211}"/>
    <cellStyle name="Calculation 4 2 13 3" xfId="27045" xr:uid="{77125BD5-13D6-4AE4-B982-F70F24C0491D}"/>
    <cellStyle name="Calculation 4 2 14" xfId="12494" xr:uid="{AF9F176A-DC66-4963-B6EC-94C52E0F6DA5}"/>
    <cellStyle name="Calculation 4 2 14 2" xfId="21483" xr:uid="{2D762393-EADA-4E94-B236-E5B867CB5DAC}"/>
    <cellStyle name="Calculation 4 2 14 2 2" xfId="23412" xr:uid="{076CCE44-EC41-4259-8AE0-718AFECBA993}"/>
    <cellStyle name="Calculation 4 2 14 3" xfId="23610" xr:uid="{5B5EDB16-4701-4BAC-848F-C4FFAB90D397}"/>
    <cellStyle name="Calculation 4 2 15" xfId="2306" xr:uid="{3A610FD2-F397-4F0E-B12F-6B3851F1A712}"/>
    <cellStyle name="Calculation 4 2 15 2" xfId="30399" xr:uid="{39921523-AD6A-47F0-A7F6-D06BD1DBE02A}"/>
    <cellStyle name="Calculation 4 2 16" xfId="13215" xr:uid="{BE05806F-7D42-4A86-9A6D-727DE631EDF3}"/>
    <cellStyle name="Calculation 4 2 16 2" xfId="23054" xr:uid="{6376DEAF-1887-425B-AC19-C8A07699208B}"/>
    <cellStyle name="Calculation 4 2 17" xfId="42595" xr:uid="{91F1367A-C719-4589-B1DF-8B7A7B28A031}"/>
    <cellStyle name="Calculation 4 2 18" xfId="44300" xr:uid="{50E0F927-9706-4329-B4E5-94C541A12166}"/>
    <cellStyle name="Calculation 4 2 19" xfId="45521" xr:uid="{158C5C5F-5CA7-49CF-83B2-F88B97E74B89}"/>
    <cellStyle name="Calculation 4 2 2" xfId="235" xr:uid="{83378467-B83A-436F-9EC1-E5C77E1AA2C9}"/>
    <cellStyle name="Calculation 4 2 2 10" xfId="6537" xr:uid="{A629697C-4C20-472A-8CDA-8A6883C66EA7}"/>
    <cellStyle name="Calculation 4 2 2 10 2" xfId="11756" xr:uid="{F9D90131-2FFF-487B-9B68-69A262EF0B32}"/>
    <cellStyle name="Calculation 4 2 2 10 2 2" xfId="20745" xr:uid="{6E8AA541-EA01-4DF3-85B1-33F29A870DE9}"/>
    <cellStyle name="Calculation 4 2 2 10 2 2 2" xfId="38091" xr:uid="{11DC1517-D37B-4F31-A339-4F84E3461A41}"/>
    <cellStyle name="Calculation 4 2 2 10 2 3" xfId="40077" xr:uid="{46939809-5193-4A52-85BA-CA12AC6CB76E}"/>
    <cellStyle name="Calculation 4 2 2 10 3" xfId="15526" xr:uid="{80850F31-33FF-4AA0-BE26-43354DE3340F}"/>
    <cellStyle name="Calculation 4 2 2 10 3 2" xfId="25220" xr:uid="{6D672459-48C1-4DCE-B532-9BC51CC2255A}"/>
    <cellStyle name="Calculation 4 2 2 10 4" xfId="42322" xr:uid="{08368359-8A6E-4939-B1AD-F4543C2A640E}"/>
    <cellStyle name="Calculation 4 2 2 11" xfId="9119" xr:uid="{4471AC4B-7FC9-433D-8E18-57955F2ED413}"/>
    <cellStyle name="Calculation 4 2 2 11 2" xfId="18108" xr:uid="{44817564-3F79-4451-B98F-03CF77A094AF}"/>
    <cellStyle name="Calculation 4 2 2 11 2 2" xfId="31503" xr:uid="{C97B803A-DFD4-47EA-BC36-651A1886647C}"/>
    <cellStyle name="Calculation 4 2 2 11 3" xfId="44017" xr:uid="{6DCDDD90-C1D2-4061-9489-70D961D0FC5D}"/>
    <cellStyle name="Calculation 4 2 2 12" xfId="12296" xr:uid="{D2F1C59F-FE4B-4E27-A3C3-A03AF4045AA3}"/>
    <cellStyle name="Calculation 4 2 2 12 2" xfId="21285" xr:uid="{3474B942-72D7-4D01-85C7-A3431BB8B3BB}"/>
    <cellStyle name="Calculation 4 2 2 12 2 2" xfId="35567" xr:uid="{D01BF449-2862-4B2D-BA0A-2E9BD848DB2F}"/>
    <cellStyle name="Calculation 4 2 2 12 3" xfId="34835" xr:uid="{F76A5F7B-BD5B-4B2F-9A40-DA2024481422}"/>
    <cellStyle name="Calculation 4 2 2 13" xfId="2241" xr:uid="{710EF19D-D451-470E-B92F-7E063A66345F}"/>
    <cellStyle name="Calculation 4 2 2 13 2" xfId="24521" xr:uid="{6069069F-2660-431C-A9D5-79528027D2C9}"/>
    <cellStyle name="Calculation 4 2 2 14" xfId="13150" xr:uid="{93D70713-83AE-4491-BCF9-752593493974}"/>
    <cellStyle name="Calculation 4 2 2 14 2" xfId="39102" xr:uid="{EBC8613F-9BA1-4D39-9522-51846AA113E0}"/>
    <cellStyle name="Calculation 4 2 2 15" xfId="40330" xr:uid="{4DCD59B6-B18B-492B-AD19-4BF6B8714F1F}"/>
    <cellStyle name="Calculation 4 2 2 16" xfId="46035" xr:uid="{66F536FA-4EAA-4B1B-A19F-691F2CC8E9D3}"/>
    <cellStyle name="Calculation 4 2 2 2" xfId="373" xr:uid="{6C29937B-D7BB-4816-815A-286AD1D7D142}"/>
    <cellStyle name="Calculation 4 2 2 2 10" xfId="9244" xr:uid="{C4180222-FA49-4909-97C8-C2A7AC7F442A}"/>
    <cellStyle name="Calculation 4 2 2 2 10 2" xfId="18233" xr:uid="{1742A036-51ED-46E0-AF52-B55EDCC9A79F}"/>
    <cellStyle name="Calculation 4 2 2 2 10 2 2" xfId="27879" xr:uid="{3DD303E8-151D-45A1-9434-2478030D1012}"/>
    <cellStyle name="Calculation 4 2 2 2 10 3" xfId="39634" xr:uid="{E1A69A88-9D1D-4710-8CFE-791CEB556A75}"/>
    <cellStyle name="Calculation 4 2 2 2 11" xfId="12284" xr:uid="{B1730CD9-EB73-4DA1-A9FB-13E042D08357}"/>
    <cellStyle name="Calculation 4 2 2 2 11 2" xfId="21273" xr:uid="{41C9ADB5-56CE-4028-98D5-1D61D4197526}"/>
    <cellStyle name="Calculation 4 2 2 2 11 2 2" xfId="38532" xr:uid="{BE2ACCF4-23D3-4743-94C0-F1BFE84DBDEF}"/>
    <cellStyle name="Calculation 4 2 2 2 11 3" xfId="42509" xr:uid="{6FDAADAB-3B28-469F-91AB-FB9E6FE4BE8C}"/>
    <cellStyle name="Calculation 4 2 2 2 12" xfId="2379" xr:uid="{5BD32FEA-B999-429A-939B-4A0197742333}"/>
    <cellStyle name="Calculation 4 2 2 2 12 2" xfId="28572" xr:uid="{DB74C0D7-7E98-4FD2-BE13-55CD5E4A3D7E}"/>
    <cellStyle name="Calculation 4 2 2 2 13" xfId="13288" xr:uid="{A4810B46-BAEC-4481-B47E-A1BEC9B19337}"/>
    <cellStyle name="Calculation 4 2 2 2 13 2" xfId="33353" xr:uid="{4F264ACB-6BE5-4093-98CE-F16BCB86F117}"/>
    <cellStyle name="Calculation 4 2 2 2 14" xfId="35575" xr:uid="{1D498618-9651-4220-AAC8-CC6EBF9E23A0}"/>
    <cellStyle name="Calculation 4 2 2 2 15" xfId="49526" xr:uid="{DA87765E-DDAC-48C9-80ED-FE7C94C7448C}"/>
    <cellStyle name="Calculation 4 2 2 2 2" xfId="722" xr:uid="{A9B20282-DBB9-4967-8275-A48DD005EC3A}"/>
    <cellStyle name="Calculation 4 2 2 2 2 2" xfId="5098" xr:uid="{59A941DD-3D11-45BB-A411-50F1826D3E8B}"/>
    <cellStyle name="Calculation 4 2 2 2 2 2 2" xfId="7684" xr:uid="{0A4F7538-990A-4B29-85B1-2B36F2038385}"/>
    <cellStyle name="Calculation 4 2 2 2 2 2 2 2" xfId="16673" xr:uid="{A819939E-0034-4772-A9AD-0A636E0C7B6B}"/>
    <cellStyle name="Calculation 4 2 2 2 2 2 2 2 2" xfId="25662" xr:uid="{F0D19CBC-F8A7-4F6C-A7DB-195AAA898D5E}"/>
    <cellStyle name="Calculation 4 2 2 2 2 2 2 3" xfId="40731" xr:uid="{DC9FBBDE-8876-4542-A498-A9971127BF8B}"/>
    <cellStyle name="Calculation 4 2 2 2 2 2 3" xfId="10321" xr:uid="{10582214-FD58-4B04-BD4A-71B8F931B4E9}"/>
    <cellStyle name="Calculation 4 2 2 2 2 2 3 2" xfId="19310" xr:uid="{A30C76FF-63CE-48B9-9FD0-F7B1433B8ACD}"/>
    <cellStyle name="Calculation 4 2 2 2 2 2 3 2 2" xfId="23027" xr:uid="{AD210590-143F-4805-AF3B-B4D4AFA3D573}"/>
    <cellStyle name="Calculation 4 2 2 2 2 2 3 3" xfId="27020" xr:uid="{191E3425-DCB4-4D7B-8285-F7C596D0DC70}"/>
    <cellStyle name="Calculation 4 2 2 2 2 2 4" xfId="14087" xr:uid="{F989A5B5-2783-4343-8498-3AB426ECC545}"/>
    <cellStyle name="Calculation 4 2 2 2 2 2 4 2" xfId="31536" xr:uid="{B957ACC4-7C41-4B88-B198-BF157426F733}"/>
    <cellStyle name="Calculation 4 2 2 2 2 2 5" xfId="27441" xr:uid="{AD306D4A-07EF-470B-9D5D-AF676D6AAC4A}"/>
    <cellStyle name="Calculation 4 2 2 2 2 3" xfId="3159" xr:uid="{39272AB2-965E-4FA6-A47F-4A1C947493D9}"/>
    <cellStyle name="Calculation 4 2 2 2 2 3 2" xfId="35443" xr:uid="{B8BD7EBC-BE16-4820-AFD6-0D0FB64265A8}"/>
    <cellStyle name="Calculation 4 2 2 2 2 4" xfId="30004" xr:uid="{16A49EA7-EDA4-4990-8622-B15FCDE566AB}"/>
    <cellStyle name="Calculation 4 2 2 2 2 5" xfId="56308" xr:uid="{996259BD-BF5D-4098-985B-52BF4C8F674E}"/>
    <cellStyle name="Calculation 4 2 2 2 3" xfId="1067" xr:uid="{C380B383-04FE-4AE9-A85B-D3A6FFDC9055}"/>
    <cellStyle name="Calculation 4 2 2 2 3 2" xfId="5419" xr:uid="{0BCAEC33-3BA3-41E8-99E8-9B64216AD183}"/>
    <cellStyle name="Calculation 4 2 2 2 3 2 2" xfId="8005" xr:uid="{5AD28244-652F-4F76-BC7F-CF4702E7C651}"/>
    <cellStyle name="Calculation 4 2 2 2 3 2 2 2" xfId="16994" xr:uid="{78DC254D-D24B-432D-8988-ACFDE3A4F191}"/>
    <cellStyle name="Calculation 4 2 2 2 3 2 2 2 2" xfId="23869" xr:uid="{974715E7-2939-4C5F-94F8-FEF5609F54F2}"/>
    <cellStyle name="Calculation 4 2 2 2 3 2 2 3" xfId="29207" xr:uid="{6D478978-035C-46EA-98E9-B4A9D9CC2A28}"/>
    <cellStyle name="Calculation 4 2 2 2 3 2 3" xfId="10642" xr:uid="{D9BE339F-5D68-430D-8D47-23B7AE8B3AB9}"/>
    <cellStyle name="Calculation 4 2 2 2 3 2 3 2" xfId="19631" xr:uid="{0E4718D7-D149-4C08-85A7-8B137543A9C7}"/>
    <cellStyle name="Calculation 4 2 2 2 3 2 3 2 2" xfId="39608" xr:uid="{09175696-9624-451E-9F1B-E1D9051DC1D6}"/>
    <cellStyle name="Calculation 4 2 2 2 3 2 3 3" xfId="37777" xr:uid="{FE350175-708B-491F-8341-1FE19B998CD2}"/>
    <cellStyle name="Calculation 4 2 2 2 3 2 4" xfId="14408" xr:uid="{40119A43-AB46-4B9B-A30A-9AEE8BE14F05}"/>
    <cellStyle name="Calculation 4 2 2 2 3 2 4 2" xfId="43668" xr:uid="{FD01A3A4-7B29-4668-BF00-96F3FB25F3DB}"/>
    <cellStyle name="Calculation 4 2 2 2 3 2 5" xfId="24837" xr:uid="{200760F2-D308-444F-A4A2-48CF946D07EA}"/>
    <cellStyle name="Calculation 4 2 2 2 3 3" xfId="3504" xr:uid="{1F9065D6-280B-4C7C-B224-11EEB8C36A3C}"/>
    <cellStyle name="Calculation 4 2 2 2 3 3 2" xfId="25423" xr:uid="{92C004C0-BC75-403B-9BBE-FF9CF32D3EE1}"/>
    <cellStyle name="Calculation 4 2 2 2 3 4" xfId="43994" xr:uid="{995F7B7F-3F2B-4969-A582-CC685D5542D0}"/>
    <cellStyle name="Calculation 4 2 2 2 4" xfId="1411" xr:uid="{008D84B8-B30C-47B5-9DF0-96926BBDB90F}"/>
    <cellStyle name="Calculation 4 2 2 2 4 2" xfId="5756" xr:uid="{7F8A2CBF-ADD5-4D83-B8B8-DA4DF923CCC5}"/>
    <cellStyle name="Calculation 4 2 2 2 4 2 2" xfId="8342" xr:uid="{15928ECE-37BB-4AAC-BF66-6B8F7DB72AEE}"/>
    <cellStyle name="Calculation 4 2 2 2 4 2 2 2" xfId="17331" xr:uid="{70FCD879-88BC-40FF-B233-1AFF67FCBC0F}"/>
    <cellStyle name="Calculation 4 2 2 2 4 2 2 2 2" xfId="34359" xr:uid="{7D2E2864-CCFC-4FF3-81D4-C940A52BB733}"/>
    <cellStyle name="Calculation 4 2 2 2 4 2 2 3" xfId="40979" xr:uid="{39EEBF0E-EA74-4E7C-8FF2-522E98FC9988}"/>
    <cellStyle name="Calculation 4 2 2 2 4 2 3" xfId="10979" xr:uid="{238243D3-4796-4C8C-B61C-1591C0DA126C}"/>
    <cellStyle name="Calculation 4 2 2 2 4 2 3 2" xfId="19968" xr:uid="{B7B8A8A2-991F-4DA3-85C7-0580FEDE8090}"/>
    <cellStyle name="Calculation 4 2 2 2 4 2 3 2 2" xfId="38824" xr:uid="{D3226B49-A16E-469C-B5C0-B4B518368742}"/>
    <cellStyle name="Calculation 4 2 2 2 4 2 3 3" xfId="37491" xr:uid="{9E6F33AD-D91C-4CD9-89C8-E9788455BD58}"/>
    <cellStyle name="Calculation 4 2 2 2 4 2 4" xfId="14745" xr:uid="{BEEF6E1D-411E-42EE-BA58-244E12668E38}"/>
    <cellStyle name="Calculation 4 2 2 2 4 2 4 2" xfId="23680" xr:uid="{5FFD5204-294A-4D61-8390-68ACB49949A8}"/>
    <cellStyle name="Calculation 4 2 2 2 4 2 5" xfId="28648" xr:uid="{6047118F-0A5B-4E28-9D9C-02BAEBAE3170}"/>
    <cellStyle name="Calculation 4 2 2 2 4 3" xfId="3848" xr:uid="{56BC1140-3BF5-4670-9A2A-1CCD137776B7}"/>
    <cellStyle name="Calculation 4 2 2 2 4 3 2" xfId="35060" xr:uid="{9D4363B2-CD40-4665-A857-6FAF6DE41B88}"/>
    <cellStyle name="Calculation 4 2 2 2 4 4" xfId="24054" xr:uid="{03F8DAD3-42BB-4182-B8BF-C76700A4DBEC}"/>
    <cellStyle name="Calculation 4 2 2 2 5" xfId="1661" xr:uid="{B3EE463D-1503-480D-8DC5-840AB9964D14}"/>
    <cellStyle name="Calculation 4 2 2 2 5 2" xfId="5989" xr:uid="{CF54C1E9-9FA1-401A-8C4F-4BEE2B74200E}"/>
    <cellStyle name="Calculation 4 2 2 2 5 2 2" xfId="8575" xr:uid="{38873126-EA76-48A2-AD6D-35D937B5322F}"/>
    <cellStyle name="Calculation 4 2 2 2 5 2 2 2" xfId="17564" xr:uid="{8E49B940-B060-4ED9-A6B1-AB291C169771}"/>
    <cellStyle name="Calculation 4 2 2 2 5 2 2 2 2" xfId="32681" xr:uid="{02D309D3-80F6-402D-A0AE-AF46A1F18334}"/>
    <cellStyle name="Calculation 4 2 2 2 5 2 2 3" xfId="40759" xr:uid="{34CBB129-EE89-4606-9801-C7DD2FD7EC13}"/>
    <cellStyle name="Calculation 4 2 2 2 5 2 3" xfId="11212" xr:uid="{7E4EAFFE-F7A3-48DA-B2F5-021A43B0835A}"/>
    <cellStyle name="Calculation 4 2 2 2 5 2 3 2" xfId="20201" xr:uid="{9D02CB70-0909-45FB-A717-94FC006B0DB2}"/>
    <cellStyle name="Calculation 4 2 2 2 5 2 3 2 2" xfId="27432" xr:uid="{FA9D10E7-24A0-4631-B47D-B1D2E1CA1FDF}"/>
    <cellStyle name="Calculation 4 2 2 2 5 2 3 3" xfId="26669" xr:uid="{79FC81DE-D346-44F6-8898-56E801DE1724}"/>
    <cellStyle name="Calculation 4 2 2 2 5 2 4" xfId="14978" xr:uid="{9430DB88-4111-4CCE-8A77-409E680580D8}"/>
    <cellStyle name="Calculation 4 2 2 2 5 2 4 2" xfId="24632" xr:uid="{C613A398-DA5C-44A1-A241-62464022786D}"/>
    <cellStyle name="Calculation 4 2 2 2 5 2 5" xfId="29495" xr:uid="{E6A2D539-EBD8-4E52-8334-F26689753F91}"/>
    <cellStyle name="Calculation 4 2 2 2 5 3" xfId="4098" xr:uid="{4F040743-2296-4CF9-A564-4074D427E2A9}"/>
    <cellStyle name="Calculation 4 2 2 2 5 3 2" xfId="23070" xr:uid="{3FCA2682-BAB8-4C4A-B294-80568A424C8D}"/>
    <cellStyle name="Calculation 4 2 2 2 5 4" xfId="27471" xr:uid="{19FCAC0E-8AFD-433B-9714-E6683B7C37BE}"/>
    <cellStyle name="Calculation 4 2 2 2 6" xfId="2030" xr:uid="{D1255011-C052-4C3D-BE05-817979CD8AB8}"/>
    <cellStyle name="Calculation 4 2 2 2 6 2" xfId="6338" xr:uid="{28F479F8-BD1C-4916-9E00-7AF33A19F2BA}"/>
    <cellStyle name="Calculation 4 2 2 2 6 2 2" xfId="8924" xr:uid="{005B8BFB-D23B-45C9-B16B-7ECAA9C07BDC}"/>
    <cellStyle name="Calculation 4 2 2 2 6 2 2 2" xfId="17913" xr:uid="{BCCFF17A-9228-46AF-918B-44F1DB807AAD}"/>
    <cellStyle name="Calculation 4 2 2 2 6 2 2 2 2" xfId="41303" xr:uid="{2DA3D15D-9B5E-44CF-9241-5A4E87439253}"/>
    <cellStyle name="Calculation 4 2 2 2 6 2 2 3" xfId="30294" xr:uid="{EE0C94D8-CAD2-4F15-8BD1-C32389A157BA}"/>
    <cellStyle name="Calculation 4 2 2 2 6 2 3" xfId="11561" xr:uid="{51DD331A-B9B9-4D25-BE07-3968DCADF460}"/>
    <cellStyle name="Calculation 4 2 2 2 6 2 3 2" xfId="20550" xr:uid="{64DD265F-D9A6-4259-A603-B9E46F7B0F1A}"/>
    <cellStyle name="Calculation 4 2 2 2 6 2 3 2 2" xfId="26575" xr:uid="{DC7495FB-E74E-4649-964A-E54DA675BD8C}"/>
    <cellStyle name="Calculation 4 2 2 2 6 2 3 3" xfId="37586" xr:uid="{720405F6-FA30-4BDE-BB7E-A03CCFC65403}"/>
    <cellStyle name="Calculation 4 2 2 2 6 2 4" xfId="15327" xr:uid="{03DCA899-6ED3-4286-9927-EC8BE5F28C68}"/>
    <cellStyle name="Calculation 4 2 2 2 6 2 4 2" xfId="27368" xr:uid="{AFE7B27B-33DC-475C-B8FE-5C44B4BE9C67}"/>
    <cellStyle name="Calculation 4 2 2 2 6 2 5" xfId="28907" xr:uid="{21E082B1-516D-4675-8004-ABAADF3D7AD7}"/>
    <cellStyle name="Calculation 4 2 2 2 6 3" xfId="4467" xr:uid="{DC8FA7ED-627B-4F55-8827-A761F638EE95}"/>
    <cellStyle name="Calculation 4 2 2 2 6 3 2" xfId="29762" xr:uid="{030069D2-B2F6-4CD9-9E3F-F724DF794120}"/>
    <cellStyle name="Calculation 4 2 2 2 6 4" xfId="33651" xr:uid="{0BCB4899-474A-4F34-BAB8-A447C2BB0C2A}"/>
    <cellStyle name="Calculation 4 2 2 2 7" xfId="2841" xr:uid="{63DD0C48-A9C3-415C-9445-8E9497CE4BF9}"/>
    <cellStyle name="Calculation 4 2 2 2 7 2" xfId="6991" xr:uid="{E1BD3B0A-57E8-4CA0-A8B4-F7BA7305FBD7}"/>
    <cellStyle name="Calculation 4 2 2 2 7 2 2" xfId="12120" xr:uid="{ADBA5087-9542-4212-B7BC-19692CBDB324}"/>
    <cellStyle name="Calculation 4 2 2 2 7 2 2 2" xfId="21109" xr:uid="{9CBF1FB7-277B-4527-ACE8-F397F0E337DA}"/>
    <cellStyle name="Calculation 4 2 2 2 7 2 2 2 2" xfId="32934" xr:uid="{E48D3778-0B8B-4252-B649-128EF5DA2945}"/>
    <cellStyle name="Calculation 4 2 2 2 7 2 2 3" xfId="29095" xr:uid="{5BF751C7-DFCF-4AD1-AA5B-3F92474B6E82}"/>
    <cellStyle name="Calculation 4 2 2 2 7 2 3" xfId="12935" xr:uid="{2B2D665F-98EE-4511-96BF-596B19C0AE47}"/>
    <cellStyle name="Calculation 4 2 2 2 7 2 3 2" xfId="21924" xr:uid="{4C4A3BC7-85DD-4EBE-9F55-E0ABA06D1C3C}"/>
    <cellStyle name="Calculation 4 2 2 2 7 2 3 2 2" xfId="26804" xr:uid="{5F6BE292-1393-46A6-9907-FA01AA2D96C4}"/>
    <cellStyle name="Calculation 4 2 2 2 7 2 3 3" xfId="22951" xr:uid="{F5650154-02F6-4C2A-A376-120A16CDAFA3}"/>
    <cellStyle name="Calculation 4 2 2 2 7 2 4" xfId="15980" xr:uid="{2844EA8B-985A-4E44-9CB4-3A229AA3B09B}"/>
    <cellStyle name="Calculation 4 2 2 2 7 2 4 2" xfId="32057" xr:uid="{AB8B45B6-7CC0-4CEE-BF16-BA1AD3D1F1EF}"/>
    <cellStyle name="Calculation 4 2 2 2 7 2 5" xfId="38428" xr:uid="{9DE7269E-3AB3-4276-9130-58F67EE333F0}"/>
    <cellStyle name="Calculation 4 2 2 2 7 3" xfId="9554" xr:uid="{80617AC9-D61F-413D-98C7-27E8CE553A63}"/>
    <cellStyle name="Calculation 4 2 2 2 7 3 2" xfId="18543" xr:uid="{3DD1D3EE-18C2-4195-9C24-96DBC737813E}"/>
    <cellStyle name="Calculation 4 2 2 2 7 3 2 2" xfId="28082" xr:uid="{870DF2DD-895B-4826-870F-C6527EC835AD}"/>
    <cellStyle name="Calculation 4 2 2 2 7 3 3" xfId="31262" xr:uid="{0497B0BB-05CE-4000-A0EF-2FB430CE4C51}"/>
    <cellStyle name="Calculation 4 2 2 2 7 4" xfId="35125" xr:uid="{18E22352-2B39-4FD4-BBCF-8D7501DBBED2}"/>
    <cellStyle name="Calculation 4 2 2 2 8" xfId="4774" xr:uid="{F78A9D6C-A5ED-4118-B59C-D9C361D65AEB}"/>
    <cellStyle name="Calculation 4 2 2 2 8 2" xfId="7360" xr:uid="{F601FF3B-779F-4740-BC0D-2A9B24441442}"/>
    <cellStyle name="Calculation 4 2 2 2 8 2 2" xfId="16349" xr:uid="{20793623-BF65-4097-945A-BFD029E6E46D}"/>
    <cellStyle name="Calculation 4 2 2 2 8 2 2 2" xfId="35966" xr:uid="{20ECC106-F58A-407D-8A98-06D66EEDCDBD}"/>
    <cellStyle name="Calculation 4 2 2 2 8 2 3" xfId="42955" xr:uid="{97D81B5D-05B4-48A8-9CC7-0731C545A23D}"/>
    <cellStyle name="Calculation 4 2 2 2 8 3" xfId="9997" xr:uid="{E383E6A7-2375-4E77-AD63-505AABF70374}"/>
    <cellStyle name="Calculation 4 2 2 2 8 3 2" xfId="18986" xr:uid="{61419826-B4E3-4AD7-848C-D4CD9C813D72}"/>
    <cellStyle name="Calculation 4 2 2 2 8 3 2 2" xfId="29001" xr:uid="{5B7A8366-CE8D-4071-90A3-A35C3755B9DF}"/>
    <cellStyle name="Calculation 4 2 2 2 8 3 3" xfId="27024" xr:uid="{BF42DCB7-3EFC-4D41-9677-CA46DB4925FD}"/>
    <cellStyle name="Calculation 4 2 2 2 8 4" xfId="13763" xr:uid="{7EDCD1DE-04B6-49CE-B8A5-5F22F878CA84}"/>
    <cellStyle name="Calculation 4 2 2 2 8 4 2" xfId="24482" xr:uid="{A916E807-EB7F-4533-A073-37AD32D9DAC8}"/>
    <cellStyle name="Calculation 4 2 2 2 8 5" xfId="29915" xr:uid="{FAFE2188-5E9D-4FF8-8AE3-AE8DD3044C92}"/>
    <cellStyle name="Calculation 4 2 2 2 9" xfId="6675" xr:uid="{5A3308C8-36ED-4E0C-B5DF-28CF7A583324}"/>
    <cellStyle name="Calculation 4 2 2 2 9 2" xfId="11881" xr:uid="{16A994AE-2060-4803-97EE-D6CC622C503B}"/>
    <cellStyle name="Calculation 4 2 2 2 9 2 2" xfId="20870" xr:uid="{FE158330-D54D-4BFE-B69C-FE4C5300393C}"/>
    <cellStyle name="Calculation 4 2 2 2 9 2 2 2" xfId="34811" xr:uid="{338F3AB8-4BE2-4588-A926-A251505CAF78}"/>
    <cellStyle name="Calculation 4 2 2 2 9 2 3" xfId="34639" xr:uid="{5BC14BCC-A02F-402E-986A-C68E7BF47020}"/>
    <cellStyle name="Calculation 4 2 2 2 9 3" xfId="15664" xr:uid="{47331849-A613-42CB-A24E-F677B61E5D61}"/>
    <cellStyle name="Calculation 4 2 2 2 9 3 2" xfId="39836" xr:uid="{F8F43D93-7B58-4B9D-9381-8FFAA778E5A3}"/>
    <cellStyle name="Calculation 4 2 2 2 9 4" xfId="30314" xr:uid="{34EDBF7D-18D8-482C-AF85-E7F18251AEC1}"/>
    <cellStyle name="Calculation 4 2 2 3" xfId="584" xr:uid="{CE996F2A-1ABD-414E-AE43-772786E59B5B}"/>
    <cellStyle name="Calculation 4 2 2 3 2" xfId="4973" xr:uid="{766A030D-DBCD-4A63-AF50-190283D3B407}"/>
    <cellStyle name="Calculation 4 2 2 3 2 2" xfId="7559" xr:uid="{3F3A6BCA-4789-4521-BDC2-C752E70727EF}"/>
    <cellStyle name="Calculation 4 2 2 3 2 2 2" xfId="16548" xr:uid="{F33545CF-F5FC-4DEC-93F1-533C132C9860}"/>
    <cellStyle name="Calculation 4 2 2 3 2 2 2 2" xfId="38191" xr:uid="{F5D82E7E-240E-46D7-9B75-056FCC2A7E19}"/>
    <cellStyle name="Calculation 4 2 2 3 2 2 3" xfId="39308" xr:uid="{624F5DF0-8AE5-44F5-8BC1-370DB3FAD6B6}"/>
    <cellStyle name="Calculation 4 2 2 3 2 3" xfId="10196" xr:uid="{CCD5B2C5-D4C7-4A32-8058-F3FC5839D89B}"/>
    <cellStyle name="Calculation 4 2 2 3 2 3 2" xfId="19185" xr:uid="{C7359BD0-148E-4AB7-9A59-42C0EE013E52}"/>
    <cellStyle name="Calculation 4 2 2 3 2 3 2 2" xfId="35451" xr:uid="{C4880854-5DC6-46C4-812F-70C02F8ADB07}"/>
    <cellStyle name="Calculation 4 2 2 3 2 3 3" xfId="35897" xr:uid="{073990A5-58EA-429F-ACA2-472D2D769BB5}"/>
    <cellStyle name="Calculation 4 2 2 3 2 4" xfId="13962" xr:uid="{89322821-7C0E-4471-9A70-852A32F4EB50}"/>
    <cellStyle name="Calculation 4 2 2 3 2 4 2" xfId="23787" xr:uid="{3A1B5B1A-561F-4F9A-A5D8-2F424636D554}"/>
    <cellStyle name="Calculation 4 2 2 3 2 5" xfId="28415" xr:uid="{7B1FFA78-E396-4857-95B1-9A4E81B1CA7C}"/>
    <cellStyle name="Calculation 4 2 2 3 2 6" xfId="57771" xr:uid="{20D686BA-A379-4FAE-BA1F-3CF7970F9780}"/>
    <cellStyle name="Calculation 4 2 2 3 3" xfId="3021" xr:uid="{4A967BCB-F084-49C4-AA2A-C2029DC941FC}"/>
    <cellStyle name="Calculation 4 2 2 3 3 2" xfId="34331" xr:uid="{B2F05D3C-521E-4886-8E06-C352F9C82D02}"/>
    <cellStyle name="Calculation 4 2 2 3 4" xfId="36927" xr:uid="{868A7519-1F96-4E18-B79C-A037820D45CD}"/>
    <cellStyle name="Calculation 4 2 2 3 5" xfId="50989" xr:uid="{AD338923-52B4-43C5-9626-10A63370E8BB}"/>
    <cellStyle name="Calculation 4 2 2 4" xfId="929" xr:uid="{ED22F8A8-5A7D-496B-B511-5389D2500065}"/>
    <cellStyle name="Calculation 4 2 2 4 2" xfId="5294" xr:uid="{AEC573FD-69D6-4B0C-AF03-AB1CA5E03BB7}"/>
    <cellStyle name="Calculation 4 2 2 4 2 2" xfId="7880" xr:uid="{887CAB48-79D2-4C9B-8EA2-61C902C75145}"/>
    <cellStyle name="Calculation 4 2 2 4 2 2 2" xfId="16869" xr:uid="{2D1A849A-EAC0-4708-83E7-394C0664AEF5}"/>
    <cellStyle name="Calculation 4 2 2 4 2 2 2 2" xfId="28263" xr:uid="{BB77C37B-633B-4E71-9752-4F9B3A4172DD}"/>
    <cellStyle name="Calculation 4 2 2 4 2 2 3" xfId="42276" xr:uid="{418747A8-89B6-4F9B-B538-7890FF96D24C}"/>
    <cellStyle name="Calculation 4 2 2 4 2 3" xfId="10517" xr:uid="{1FEDCEAF-92E5-426A-81E4-ED1683D40558}"/>
    <cellStyle name="Calculation 4 2 2 4 2 3 2" xfId="19506" xr:uid="{CBCBE4E5-29AB-4660-8036-16CD0B811749}"/>
    <cellStyle name="Calculation 4 2 2 4 2 3 2 2" xfId="25092" xr:uid="{828D81FA-699B-4714-BD9F-92EA5F7BE08D}"/>
    <cellStyle name="Calculation 4 2 2 4 2 3 3" xfId="30872" xr:uid="{3F314CD4-B843-4211-A2C0-AD300FAE3320}"/>
    <cellStyle name="Calculation 4 2 2 4 2 4" xfId="14283" xr:uid="{6C8C93FE-7F09-4154-9C2D-62C76EBC1B08}"/>
    <cellStyle name="Calculation 4 2 2 4 2 4 2" xfId="29976" xr:uid="{9A157950-587A-4A06-B8C4-AA6EE799FFE8}"/>
    <cellStyle name="Calculation 4 2 2 4 2 5" xfId="22386" xr:uid="{19497F71-C520-4D49-98A2-B282867C52B9}"/>
    <cellStyle name="Calculation 4 2 2 4 2 6" xfId="54453" xr:uid="{D5A58DC1-FC5E-4E19-ADE0-76AD5CBFDD22}"/>
    <cellStyle name="Calculation 4 2 2 4 3" xfId="3366" xr:uid="{9B7C1A36-3B05-4E9E-AA99-0DAF875952E5}"/>
    <cellStyle name="Calculation 4 2 2 4 3 2" xfId="39022" xr:uid="{A73D4DC3-E59A-436C-8E9A-265E5D29DFBE}"/>
    <cellStyle name="Calculation 4 2 2 4 4" xfId="41349" xr:uid="{33AE6746-59AD-49E8-8858-B897A0D21744}"/>
    <cellStyle name="Calculation 4 2 2 4 5" xfId="47643" xr:uid="{E19B586C-F42C-4297-9E2E-274A225F6E38}"/>
    <cellStyle name="Calculation 4 2 2 5" xfId="1273" xr:uid="{CE94D33F-1C72-4041-85B4-DD6EEBBFEE8E}"/>
    <cellStyle name="Calculation 4 2 2 5 2" xfId="5618" xr:uid="{8FC13D88-0934-40C5-9A4F-53C971813D93}"/>
    <cellStyle name="Calculation 4 2 2 5 2 2" xfId="8204" xr:uid="{5783FB5F-703D-453C-AB86-48321D6D8A5D}"/>
    <cellStyle name="Calculation 4 2 2 5 2 2 2" xfId="17193" xr:uid="{CAE60D91-D193-4626-8957-FB027647C504}"/>
    <cellStyle name="Calculation 4 2 2 5 2 2 2 2" xfId="26227" xr:uid="{E389617E-B4DC-4E79-8A23-A5AB28E757B5}"/>
    <cellStyle name="Calculation 4 2 2 5 2 2 3" xfId="35985" xr:uid="{776ED42A-65A9-42E6-9D59-A6D39ED84A30}"/>
    <cellStyle name="Calculation 4 2 2 5 2 3" xfId="10841" xr:uid="{34E18223-A493-4F27-B704-57CCE32B5832}"/>
    <cellStyle name="Calculation 4 2 2 5 2 3 2" xfId="19830" xr:uid="{8A026963-F53D-4F1F-9513-80AEBA0110EB}"/>
    <cellStyle name="Calculation 4 2 2 5 2 3 2 2" xfId="42853" xr:uid="{C66C8B3E-9B92-43C1-A7EF-D937CA8A8EEE}"/>
    <cellStyle name="Calculation 4 2 2 5 2 3 3" xfId="43873" xr:uid="{73B3B3B7-7939-4DF4-BA48-C697C98AD263}"/>
    <cellStyle name="Calculation 4 2 2 5 2 4" xfId="14607" xr:uid="{690E84C4-1BDB-493C-BD00-FCDAD3BE58C4}"/>
    <cellStyle name="Calculation 4 2 2 5 2 4 2" xfId="38322" xr:uid="{F483D812-F3FC-4A64-838F-A56EB911C20F}"/>
    <cellStyle name="Calculation 4 2 2 5 2 5" xfId="40412" xr:uid="{2BDD803F-5505-4142-ACAF-8824F222A5AB}"/>
    <cellStyle name="Calculation 4 2 2 5 3" xfId="3710" xr:uid="{BC2D99E0-74E2-4393-B414-BDAD5E7BC616}"/>
    <cellStyle name="Calculation 4 2 2 5 3 2" xfId="42004" xr:uid="{713E4AAF-0475-48AE-8BC7-2948EC65308C}"/>
    <cellStyle name="Calculation 4 2 2 5 4" xfId="39998" xr:uid="{EF608436-38AA-48BD-A925-17929E5884F0}"/>
    <cellStyle name="Calculation 4 2 2 5 5" xfId="52909" xr:uid="{EB7B6273-2656-4487-9A4F-33CD19348795}"/>
    <cellStyle name="Calculation 4 2 2 6" xfId="1765" xr:uid="{833A0B24-3050-4617-BC45-346D6AA3D915}"/>
    <cellStyle name="Calculation 4 2 2 6 2" xfId="6086" xr:uid="{E03739C4-E9C3-46D2-8676-E29317961D00}"/>
    <cellStyle name="Calculation 4 2 2 6 2 2" xfId="8672" xr:uid="{AF6950A2-7E41-4C1A-917F-16011AA0A7E2}"/>
    <cellStyle name="Calculation 4 2 2 6 2 2 2" xfId="17661" xr:uid="{99977A1A-245A-4083-BBC9-BBF457A68326}"/>
    <cellStyle name="Calculation 4 2 2 6 2 2 2 2" xfId="31930" xr:uid="{7BAB283F-4F32-49D4-BF46-2EE9B52840C2}"/>
    <cellStyle name="Calculation 4 2 2 6 2 2 3" xfId="37712" xr:uid="{49443636-3007-48BA-AC4B-14FD933EBA6E}"/>
    <cellStyle name="Calculation 4 2 2 6 2 3" xfId="11309" xr:uid="{5A0BC8A6-BC5B-4C25-A160-18682CD61DA9}"/>
    <cellStyle name="Calculation 4 2 2 6 2 3 2" xfId="20298" xr:uid="{4F6ADC6A-71B9-48C0-A573-D6921A38837B}"/>
    <cellStyle name="Calculation 4 2 2 6 2 3 2 2" xfId="42756" xr:uid="{8058F246-7055-4889-A934-552528888A1A}"/>
    <cellStyle name="Calculation 4 2 2 6 2 3 3" xfId="41652" xr:uid="{45AB2D27-E717-4F3D-A9FC-9317ED6F1C7B}"/>
    <cellStyle name="Calculation 4 2 2 6 2 4" xfId="15075" xr:uid="{9B879EDD-5F1E-41D2-ABD6-231F70EC9054}"/>
    <cellStyle name="Calculation 4 2 2 6 2 4 2" xfId="24373" xr:uid="{DB59AD25-E750-41DF-869B-7CE8710E5592}"/>
    <cellStyle name="Calculation 4 2 2 6 2 5" xfId="29189" xr:uid="{65B68E52-F9E1-414C-80F4-2CD74F81621C}"/>
    <cellStyle name="Calculation 4 2 2 6 3" xfId="4202" xr:uid="{7F3E03E6-3377-4D08-A0B9-E10C658B0D0E}"/>
    <cellStyle name="Calculation 4 2 2 6 3 2" xfId="32471" xr:uid="{9796A23D-8CF7-4CBE-9B2F-B73CEB7641A9}"/>
    <cellStyle name="Calculation 4 2 2 6 4" xfId="22817" xr:uid="{CA647F30-D871-400E-A7A6-06FAF1566BA3}"/>
    <cellStyle name="Calculation 4 2 2 7" xfId="1838" xr:uid="{79F9C32D-B53D-4044-A26F-C8DB0DDD081B}"/>
    <cellStyle name="Calculation 4 2 2 7 2" xfId="6154" xr:uid="{DA487240-B53F-448A-929A-237A16DC49E4}"/>
    <cellStyle name="Calculation 4 2 2 7 2 2" xfId="8740" xr:uid="{78D01EE5-4636-4676-8528-88CE010EBE7E}"/>
    <cellStyle name="Calculation 4 2 2 7 2 2 2" xfId="17729" xr:uid="{4A3D6DCA-E00D-48B2-90FE-B2DB0B90F099}"/>
    <cellStyle name="Calculation 4 2 2 7 2 2 2 2" xfId="30205" xr:uid="{44D7ED6C-A86E-4805-9EBE-15EA1C77AD13}"/>
    <cellStyle name="Calculation 4 2 2 7 2 2 3" xfId="27275" xr:uid="{C4D5F895-30F2-46A5-9C37-A435A8780204}"/>
    <cellStyle name="Calculation 4 2 2 7 2 3" xfId="11377" xr:uid="{EA0F3E3D-6860-4488-B227-4303DD466818}"/>
    <cellStyle name="Calculation 4 2 2 7 2 3 2" xfId="20366" xr:uid="{3B7ABB66-EDBE-4867-A125-D6FBDF152695}"/>
    <cellStyle name="Calculation 4 2 2 7 2 3 2 2" xfId="32927" xr:uid="{A5EFFF5A-70D1-4BF0-9F09-F34E357DC5B6}"/>
    <cellStyle name="Calculation 4 2 2 7 2 3 3" xfId="40111" xr:uid="{520DD28D-D8FA-408C-977D-EB3AF6E2B64D}"/>
    <cellStyle name="Calculation 4 2 2 7 2 4" xfId="15143" xr:uid="{B408ADF5-866B-431B-ADCD-A8E0564C36CB}"/>
    <cellStyle name="Calculation 4 2 2 7 2 4 2" xfId="38264" xr:uid="{4662A2BC-910B-4784-9330-6F08DC8B39A4}"/>
    <cellStyle name="Calculation 4 2 2 7 2 5" xfId="25285" xr:uid="{85D6BED5-12A9-4461-B8BA-37BAF5D5A02A}"/>
    <cellStyle name="Calculation 4 2 2 7 3" xfId="4275" xr:uid="{10FD51B4-11B5-44DC-9131-8A1D20401B21}"/>
    <cellStyle name="Calculation 4 2 2 7 3 2" xfId="23099" xr:uid="{C9C37ACE-8283-425D-B16E-E3E70A70AFC5}"/>
    <cellStyle name="Calculation 4 2 2 7 4" xfId="25249" xr:uid="{893A539E-2058-42B0-A829-E39A93D30D91}"/>
    <cellStyle name="Calculation 4 2 2 8" xfId="2703" xr:uid="{58B87D77-7647-4C0A-BDA8-3FEB9E07523A}"/>
    <cellStyle name="Calculation 4 2 2 8 2" xfId="6893" xr:uid="{DADF8B39-1A58-4BB2-B8A9-BC115B192A13}"/>
    <cellStyle name="Calculation 4 2 2 8 2 2" xfId="12034" xr:uid="{1BB37730-5922-44CE-B165-5AE9AD3C0191}"/>
    <cellStyle name="Calculation 4 2 2 8 2 2 2" xfId="21023" xr:uid="{FCA32635-9650-48F4-8865-48C7FB6BB4DF}"/>
    <cellStyle name="Calculation 4 2 2 8 2 2 2 2" xfId="26495" xr:uid="{C7CAFEE0-4C83-4674-BFF3-88862DE09EAA}"/>
    <cellStyle name="Calculation 4 2 2 8 2 2 3" xfId="36451" xr:uid="{E6B7DE51-8825-40A6-89EC-871FB4AD98BE}"/>
    <cellStyle name="Calculation 4 2 2 8 2 3" xfId="12855" xr:uid="{FC5342FB-62D7-4D03-8039-1FBAE01F12B7}"/>
    <cellStyle name="Calculation 4 2 2 8 2 3 2" xfId="21844" xr:uid="{C5B15EA1-BFF8-46B7-9E16-F5761D643943}"/>
    <cellStyle name="Calculation 4 2 2 8 2 3 2 2" xfId="29378" xr:uid="{31978860-A40D-4531-BA28-CE779F8735B1}"/>
    <cellStyle name="Calculation 4 2 2 8 2 3 3" xfId="36837" xr:uid="{3B2A359A-688D-4600-8EEF-87F6D51B19F5}"/>
    <cellStyle name="Calculation 4 2 2 8 2 4" xfId="15882" xr:uid="{0F0331E4-1C70-45C9-9E49-37E4CD273533}"/>
    <cellStyle name="Calculation 4 2 2 8 2 4 2" xfId="35062" xr:uid="{63E840E3-8B66-4689-B107-B3430F814221}"/>
    <cellStyle name="Calculation 4 2 2 8 2 5" xfId="32179" xr:uid="{4C5FE5AF-973B-48A0-A79F-1AD9D7B958B1}"/>
    <cellStyle name="Calculation 4 2 2 8 3" xfId="9464" xr:uid="{100F862D-E7C2-4FA2-8618-4D2C1E653B96}"/>
    <cellStyle name="Calculation 4 2 2 8 3 2" xfId="18453" xr:uid="{B9949A82-E6A3-4C77-B1CB-9D068A43BF42}"/>
    <cellStyle name="Calculation 4 2 2 8 3 2 2" xfId="30466" xr:uid="{F6BC4032-EDA3-4AC1-8188-46ACD22BE8C3}"/>
    <cellStyle name="Calculation 4 2 2 8 3 3" xfId="27123" xr:uid="{8949CD98-1FDD-43EF-B1CF-4B88E45323CC}"/>
    <cellStyle name="Calculation 4 2 2 8 4" xfId="31531" xr:uid="{7CF3564E-C236-4722-970A-A10E749E098D}"/>
    <cellStyle name="Calculation 4 2 2 9" xfId="4649" xr:uid="{2E9EF8C7-EE7D-4A54-A3EA-2A394094B0AB}"/>
    <cellStyle name="Calculation 4 2 2 9 2" xfId="7235" xr:uid="{D7A364A6-8C45-4F9D-9E6A-20C005D542AA}"/>
    <cellStyle name="Calculation 4 2 2 9 2 2" xfId="16224" xr:uid="{1C14DB90-016D-431A-9D7A-CDF84BA662F8}"/>
    <cellStyle name="Calculation 4 2 2 9 2 2 2" xfId="33318" xr:uid="{23020804-DC81-4A0A-B1AF-6FCFDFBCDB2B}"/>
    <cellStyle name="Calculation 4 2 2 9 2 3" xfId="27122" xr:uid="{78ECD63F-0B58-4CD8-AEE2-6AEC30558708}"/>
    <cellStyle name="Calculation 4 2 2 9 3" xfId="9872" xr:uid="{26AAAC26-F681-4829-B327-6573F25ECD81}"/>
    <cellStyle name="Calculation 4 2 2 9 3 2" xfId="18861" xr:uid="{AB4D1E71-934F-4CCB-ABC5-ED8FFE5478F5}"/>
    <cellStyle name="Calculation 4 2 2 9 3 2 2" xfId="32765" xr:uid="{5EC28F15-D4D2-4C4A-B448-FBD638EDC24F}"/>
    <cellStyle name="Calculation 4 2 2 9 3 3" xfId="37645" xr:uid="{2D3FA091-AEC2-446D-8EAB-43628D238E86}"/>
    <cellStyle name="Calculation 4 2 2 9 4" xfId="13638" xr:uid="{7AB7B312-5A6C-42C1-9FCA-79BE36A87C32}"/>
    <cellStyle name="Calculation 4 2 2 9 4 2" xfId="27154" xr:uid="{B4EDE0EB-58B0-440A-916F-254C4B3A970E}"/>
    <cellStyle name="Calculation 4 2 2 9 5" xfId="36141" xr:uid="{08829099-0E8F-4F4A-A134-4BA3EB50542C}"/>
    <cellStyle name="Calculation 4 2 3" xfId="433" xr:uid="{A57C857A-6ABE-44CA-874C-6217762236D2}"/>
    <cellStyle name="Calculation 4 2 3 10" xfId="9298" xr:uid="{5B6389F4-B8D2-4DFA-A069-52E0B675DAF5}"/>
    <cellStyle name="Calculation 4 2 3 10 2" xfId="18287" xr:uid="{31183EB2-5F38-41DA-9BAA-CF8160C7329A}"/>
    <cellStyle name="Calculation 4 2 3 10 2 2" xfId="39502" xr:uid="{D3544F98-AD68-41D8-8A3C-13516630B215}"/>
    <cellStyle name="Calculation 4 2 3 10 3" xfId="30781" xr:uid="{8D5A8BDF-2C37-4BFA-BEC2-A015209B6C70}"/>
    <cellStyle name="Calculation 4 2 3 11" xfId="9839" xr:uid="{434CA048-0549-4EF3-84AD-4E395D31D04C}"/>
    <cellStyle name="Calculation 4 2 3 11 2" xfId="18828" xr:uid="{63B4C865-443D-4377-85D2-864D113A6826}"/>
    <cellStyle name="Calculation 4 2 3 11 2 2" xfId="33611" xr:uid="{44B6BDEF-A790-4880-8C12-546DEB087885}"/>
    <cellStyle name="Calculation 4 2 3 11 3" xfId="25339" xr:uid="{9C7832A7-8B08-455E-99F2-539AADC75B2B}"/>
    <cellStyle name="Calculation 4 2 3 12" xfId="2439" xr:uid="{606EFD66-D54E-46B1-B575-AB98FA9DF0F3}"/>
    <cellStyle name="Calculation 4 2 3 12 2" xfId="23737" xr:uid="{AF6DF378-728B-4E82-A0A0-208045E3E4FC}"/>
    <cellStyle name="Calculation 4 2 3 13" xfId="13348" xr:uid="{ADB21890-5C9B-43A4-8043-B56C8136121A}"/>
    <cellStyle name="Calculation 4 2 3 13 2" xfId="27223" xr:uid="{73F31705-47B1-492C-8F4A-CD2AD67BA45D}"/>
    <cellStyle name="Calculation 4 2 3 14" xfId="31289" xr:uid="{16E15506-33F5-447E-8B1E-C63AF33F137E}"/>
    <cellStyle name="Calculation 4 2 3 15" xfId="46437" xr:uid="{A9451810-0DDF-4D13-98E2-7CD83E35F3A2}"/>
    <cellStyle name="Calculation 4 2 3 2" xfId="782" xr:uid="{AE1D0E10-7FA5-4B7D-81F4-D4F11BD5E90B}"/>
    <cellStyle name="Calculation 4 2 3 2 2" xfId="5152" xr:uid="{FBFDCC32-C7BC-4275-A2C0-69C0520C9A07}"/>
    <cellStyle name="Calculation 4 2 3 2 2 2" xfId="7738" xr:uid="{54C29A75-BE49-4075-8C58-7D43BE399FA2}"/>
    <cellStyle name="Calculation 4 2 3 2 2 2 2" xfId="16727" xr:uid="{176A5226-3BF6-4795-9186-4ADB9B18E2A4}"/>
    <cellStyle name="Calculation 4 2 3 2 2 2 2 2" xfId="42335" xr:uid="{391B7003-2C5D-4794-B031-3BDFD1512C70}"/>
    <cellStyle name="Calculation 4 2 3 2 2 2 3" xfId="30345" xr:uid="{E475EA97-0E7A-43E1-9F35-E2D15E874E66}"/>
    <cellStyle name="Calculation 4 2 3 2 2 3" xfId="10375" xr:uid="{FCB9EF32-31D9-4B21-85BB-492C31D947DE}"/>
    <cellStyle name="Calculation 4 2 3 2 2 3 2" xfId="19364" xr:uid="{7141372A-4ED0-4673-8406-E387BEB72E7E}"/>
    <cellStyle name="Calculation 4 2 3 2 2 3 2 2" xfId="35795" xr:uid="{CF0C603C-CFDA-42C7-8F4E-2AF249ED4804}"/>
    <cellStyle name="Calculation 4 2 3 2 2 3 3" xfId="27524" xr:uid="{8E03CD63-DB7A-4C4F-9ADF-500699644682}"/>
    <cellStyle name="Calculation 4 2 3 2 2 4" xfId="14141" xr:uid="{C8401D71-CE88-490E-A498-8422881D7CA7}"/>
    <cellStyle name="Calculation 4 2 3 2 2 4 2" xfId="29596" xr:uid="{6F177920-024A-4373-9DB0-89D23CE1CCC4}"/>
    <cellStyle name="Calculation 4 2 3 2 2 5" xfId="38978" xr:uid="{E81806A7-B75A-4736-903D-4AFAFD4C96FA}"/>
    <cellStyle name="Calculation 4 2 3 2 2 6" xfId="56716" xr:uid="{A09D1658-391B-40DC-88E8-21F8957E16A4}"/>
    <cellStyle name="Calculation 4 2 3 2 3" xfId="3219" xr:uid="{FB2B2D8E-5F8A-405C-8B56-B517F24A551B}"/>
    <cellStyle name="Calculation 4 2 3 2 3 2" xfId="35674" xr:uid="{A0B6E915-32D0-47E7-8377-A6E791942DA0}"/>
    <cellStyle name="Calculation 4 2 3 2 4" xfId="41202" xr:uid="{88EFD172-66BD-4E5A-8840-F6AAA854D5B9}"/>
    <cellStyle name="Calculation 4 2 3 2 5" xfId="49934" xr:uid="{8E100862-BFD8-4C2A-9D17-F07FDF83C131}"/>
    <cellStyle name="Calculation 4 2 3 3" xfId="1127" xr:uid="{C988DDB5-010D-469F-A4A3-8C96F19CA5F8}"/>
    <cellStyle name="Calculation 4 2 3 3 2" xfId="5473" xr:uid="{665D885C-B37E-40EA-9DE5-31E29FBB5F36}"/>
    <cellStyle name="Calculation 4 2 3 3 2 2" xfId="8059" xr:uid="{42EBBCD7-FC2D-436E-A914-674041D9DA43}"/>
    <cellStyle name="Calculation 4 2 3 3 2 2 2" xfId="17048" xr:uid="{C16BBB52-4410-4423-B6BC-463EFF6460F7}"/>
    <cellStyle name="Calculation 4 2 3 3 2 2 2 2" xfId="36781" xr:uid="{736A467A-116D-4D53-9750-3EC1DC1E1C10}"/>
    <cellStyle name="Calculation 4 2 3 3 2 2 3" xfId="32389" xr:uid="{8D0D0ED6-AA4C-4C4B-9BE5-285F53206F48}"/>
    <cellStyle name="Calculation 4 2 3 3 2 3" xfId="10696" xr:uid="{C315F638-1FD7-44AD-8B19-D7014B830BF8}"/>
    <cellStyle name="Calculation 4 2 3 3 2 3 2" xfId="19685" xr:uid="{831C00F8-2F8E-41A2-B841-008105687D69}"/>
    <cellStyle name="Calculation 4 2 3 3 2 3 2 2" xfId="37944" xr:uid="{5690C116-1571-4645-8FCD-235CDC9E61D4}"/>
    <cellStyle name="Calculation 4 2 3 3 2 3 3" xfId="37845" xr:uid="{40400EC4-2DB2-426B-B0B9-B95D8CD13023}"/>
    <cellStyle name="Calculation 4 2 3 3 2 4" xfId="14462" xr:uid="{5C18EE0C-EB2B-488B-93CE-8865592BCE42}"/>
    <cellStyle name="Calculation 4 2 3 3 2 4 2" xfId="43245" xr:uid="{2688217B-BDA1-4A23-93D6-4812F6307874}"/>
    <cellStyle name="Calculation 4 2 3 3 2 5" xfId="22114" xr:uid="{E12B9257-3D1B-40FB-8D6C-964FB25AF96C}"/>
    <cellStyle name="Calculation 4 2 3 3 2 6" xfId="58300" xr:uid="{3CC2E544-0EED-4D56-9330-5DEE05B258E1}"/>
    <cellStyle name="Calculation 4 2 3 3 3" xfId="3564" xr:uid="{36ED4862-5A27-446A-BD84-B66717920E22}"/>
    <cellStyle name="Calculation 4 2 3 3 3 2" xfId="27149" xr:uid="{157875FE-C8F8-4068-8EEB-EBF52722DB37}"/>
    <cellStyle name="Calculation 4 2 3 3 4" xfId="32558" xr:uid="{4EC20E11-123D-4899-A856-C4368B337120}"/>
    <cellStyle name="Calculation 4 2 3 3 5" xfId="51518" xr:uid="{A35F5B7A-32C3-45A0-B6C2-54E70D79FBB0}"/>
    <cellStyle name="Calculation 4 2 3 4" xfId="1471" xr:uid="{521F9B63-C04A-4B59-95B7-CFE843147AD1}"/>
    <cellStyle name="Calculation 4 2 3 4 2" xfId="5816" xr:uid="{D3DAC324-9F53-4B32-A9CD-FD605B84E6DE}"/>
    <cellStyle name="Calculation 4 2 3 4 2 2" xfId="8402" xr:uid="{322C46DB-C641-4CAD-A019-263598D558A9}"/>
    <cellStyle name="Calculation 4 2 3 4 2 2 2" xfId="17391" xr:uid="{19B2E1DF-B5E4-40CE-A186-45E79D5C9FA2}"/>
    <cellStyle name="Calculation 4 2 3 4 2 2 2 2" xfId="27057" xr:uid="{EBB89490-8011-4BD9-B490-79F9B6946CE6}"/>
    <cellStyle name="Calculation 4 2 3 4 2 2 3" xfId="27768" xr:uid="{0F34AC82-EDE0-4FE4-95BB-E7D8DB448CEF}"/>
    <cellStyle name="Calculation 4 2 3 4 2 3" xfId="11039" xr:uid="{74BDE9E3-6BD2-43DF-8FED-78897C4BADD9}"/>
    <cellStyle name="Calculation 4 2 3 4 2 3 2" xfId="20028" xr:uid="{2C8EE92C-03F4-4589-925E-E029F58515B9}"/>
    <cellStyle name="Calculation 4 2 3 4 2 3 2 2" xfId="40937" xr:uid="{A48B791A-1358-4167-A4E9-A2186E6491E3}"/>
    <cellStyle name="Calculation 4 2 3 4 2 3 3" xfId="31092" xr:uid="{8BC11B4B-06E4-4699-80AB-B80AF184ABE6}"/>
    <cellStyle name="Calculation 4 2 3 4 2 4" xfId="14805" xr:uid="{68184937-489E-46A0-8000-2F3025128540}"/>
    <cellStyle name="Calculation 4 2 3 4 2 4 2" xfId="28824" xr:uid="{C9B8026D-7E75-48E2-A8FA-B81E7DE39E3A}"/>
    <cellStyle name="Calculation 4 2 3 4 2 5" xfId="25776" xr:uid="{92C4C131-B643-4F7F-80B2-105A4859A2E7}"/>
    <cellStyle name="Calculation 4 2 3 4 2 6" xfId="54843" xr:uid="{D2BCA95F-D0C9-4FA8-B2B0-67C810102954}"/>
    <cellStyle name="Calculation 4 2 3 4 3" xfId="3908" xr:uid="{0106D13F-3EFF-41E4-A00B-00D5E70C8C25}"/>
    <cellStyle name="Calculation 4 2 3 4 3 2" xfId="25045" xr:uid="{D6388249-02B2-4BB8-B656-7ED26C139063}"/>
    <cellStyle name="Calculation 4 2 3 4 4" xfId="31594" xr:uid="{8849F539-E3AC-49E5-9634-A612F3ED7B6D}"/>
    <cellStyle name="Calculation 4 2 3 4 5" xfId="48051" xr:uid="{8B2B789E-334A-4ACF-B8DE-CF3C54486B5C}"/>
    <cellStyle name="Calculation 4 2 3 5" xfId="1610" xr:uid="{CDC8CA3D-00D7-4754-9513-9E7A0E940EDE}"/>
    <cellStyle name="Calculation 4 2 3 5 2" xfId="5953" xr:uid="{1D805F92-4884-408D-AC1A-62114118A071}"/>
    <cellStyle name="Calculation 4 2 3 5 2 2" xfId="8539" xr:uid="{F6A2B98D-7641-4345-884A-572E11B86B41}"/>
    <cellStyle name="Calculation 4 2 3 5 2 2 2" xfId="17528" xr:uid="{94AA1765-A33F-4B58-83E5-E96405987356}"/>
    <cellStyle name="Calculation 4 2 3 5 2 2 2 2" xfId="28841" xr:uid="{1A5B83FE-D5EA-4319-947C-C6252C829BA9}"/>
    <cellStyle name="Calculation 4 2 3 5 2 2 3" xfId="42815" xr:uid="{A47DB3B3-BC91-45CF-A7BA-A44170E657D7}"/>
    <cellStyle name="Calculation 4 2 3 5 2 3" xfId="11176" xr:uid="{100CCB42-0BA8-4662-820C-92F9F37909FC}"/>
    <cellStyle name="Calculation 4 2 3 5 2 3 2" xfId="20165" xr:uid="{6E0CC5CB-0610-4C1C-BB13-79A2D7E95F51}"/>
    <cellStyle name="Calculation 4 2 3 5 2 3 2 2" xfId="35121" xr:uid="{D546CE45-D617-4110-B06B-65D201E82653}"/>
    <cellStyle name="Calculation 4 2 3 5 2 3 3" xfId="26561" xr:uid="{27FF3360-AED4-4A54-8C7A-9C4D0D13DB32}"/>
    <cellStyle name="Calculation 4 2 3 5 2 4" xfId="14942" xr:uid="{ECB56B2E-EDFC-461B-B89E-4E44A13435A0}"/>
    <cellStyle name="Calculation 4 2 3 5 2 4 2" xfId="25141" xr:uid="{44F45558-A60A-4903-9CEF-0CD49B68D6EF}"/>
    <cellStyle name="Calculation 4 2 3 5 2 5" xfId="39490" xr:uid="{33BCB28E-224E-4E1F-9E7F-AE569877BBC1}"/>
    <cellStyle name="Calculation 4 2 3 5 3" xfId="4047" xr:uid="{020E8B99-6B36-40C9-B9A0-C895043C8B18}"/>
    <cellStyle name="Calculation 4 2 3 5 3 2" xfId="34058" xr:uid="{6D0D296C-AC2A-4E77-8E80-732CAA1607D9}"/>
    <cellStyle name="Calculation 4 2 3 5 4" xfId="32678" xr:uid="{803AF608-B1D1-478E-A874-1B7FCED475AF}"/>
    <cellStyle name="Calculation 4 2 3 5 5" xfId="53143" xr:uid="{A0F726BC-DEC0-41BE-A508-1565390DF08F}"/>
    <cellStyle name="Calculation 4 2 3 6" xfId="2090" xr:uid="{5999B8A7-0A96-4AED-B797-8D953CA8A8F8}"/>
    <cellStyle name="Calculation 4 2 3 6 2" xfId="6392" xr:uid="{F6598B18-6578-4FA5-9996-F0D41F88229C}"/>
    <cellStyle name="Calculation 4 2 3 6 2 2" xfId="8978" xr:uid="{6456B901-A150-4DCE-95D7-19287C19453C}"/>
    <cellStyle name="Calculation 4 2 3 6 2 2 2" xfId="17967" xr:uid="{F2E2A6E8-D231-44CB-9C62-CBD322DAF971}"/>
    <cellStyle name="Calculation 4 2 3 6 2 2 2 2" xfId="39088" xr:uid="{712CAAAC-E360-4C5F-B5B9-0F7613C29C4C}"/>
    <cellStyle name="Calculation 4 2 3 6 2 2 3" xfId="30559" xr:uid="{8EE33023-3D9C-458A-884E-0706EE8E2E3F}"/>
    <cellStyle name="Calculation 4 2 3 6 2 3" xfId="11615" xr:uid="{C0D35591-5405-4A2F-B746-523547358614}"/>
    <cellStyle name="Calculation 4 2 3 6 2 3 2" xfId="20604" xr:uid="{32C527BB-70A5-4D71-8942-EE069092E48A}"/>
    <cellStyle name="Calculation 4 2 3 6 2 3 2 2" xfId="33602" xr:uid="{96ABBE3D-55EF-41C1-91D4-8D866383EA7A}"/>
    <cellStyle name="Calculation 4 2 3 6 2 3 3" xfId="26435" xr:uid="{DD182FA3-13C1-4312-8AB7-CB6C740803E8}"/>
    <cellStyle name="Calculation 4 2 3 6 2 4" xfId="15381" xr:uid="{CBFD2B25-C7BB-4875-9B55-80C24286E477}"/>
    <cellStyle name="Calculation 4 2 3 6 2 4 2" xfId="41551" xr:uid="{B876CDE0-B798-4603-B72C-33B2C7EAD021}"/>
    <cellStyle name="Calculation 4 2 3 6 2 5" xfId="24914" xr:uid="{447D7F85-2014-48B9-B38E-55C35EE63492}"/>
    <cellStyle name="Calculation 4 2 3 6 3" xfId="4527" xr:uid="{9FA0BC78-37DC-405A-B0BE-2F63D19DBAF5}"/>
    <cellStyle name="Calculation 4 2 3 6 3 2" xfId="22845" xr:uid="{C391C78E-F3EE-4465-9B79-DA41360D5AC2}"/>
    <cellStyle name="Calculation 4 2 3 6 4" xfId="39613" xr:uid="{326C0CA8-716F-44DC-8C5A-1F42063353D7}"/>
    <cellStyle name="Calculation 4 2 3 7" xfId="2900" xr:uid="{C6090396-9116-4C27-8993-CB5DCBA74E09}"/>
    <cellStyle name="Calculation 4 2 3 7 2" xfId="7050" xr:uid="{C7A858E0-18A6-45D9-9F84-2A9969DB07C9}"/>
    <cellStyle name="Calculation 4 2 3 7 2 2" xfId="12176" xr:uid="{43C5A375-ECAB-40E9-B8A8-FB06BF8316A8}"/>
    <cellStyle name="Calculation 4 2 3 7 2 2 2" xfId="21165" xr:uid="{6BAD5B2E-FF4D-44BB-9336-E47466BBE8CD}"/>
    <cellStyle name="Calculation 4 2 3 7 2 2 2 2" xfId="35976" xr:uid="{7126FC8B-66B3-4B74-B66B-4CFB30EE0892}"/>
    <cellStyle name="Calculation 4 2 3 7 2 2 3" xfId="28707" xr:uid="{3DC42C16-EA71-4C03-A3F2-3C712D46F8BF}"/>
    <cellStyle name="Calculation 4 2 3 7 2 3" xfId="12980" xr:uid="{1F36F2D2-EF79-4025-ADE9-0190829ED0CE}"/>
    <cellStyle name="Calculation 4 2 3 7 2 3 2" xfId="21969" xr:uid="{8B2F66C8-AC42-42E9-B07D-07344BDD0258}"/>
    <cellStyle name="Calculation 4 2 3 7 2 3 2 2" xfId="22728" xr:uid="{004EB6F7-0621-4369-8711-C7A8437A793F}"/>
    <cellStyle name="Calculation 4 2 3 7 2 3 3" xfId="34788" xr:uid="{6C5FDAE1-835D-4DEB-B9A4-255E83004DAB}"/>
    <cellStyle name="Calculation 4 2 3 7 2 4" xfId="16039" xr:uid="{CFA6DD1E-5835-40BE-B81D-C70BA1008A4D}"/>
    <cellStyle name="Calculation 4 2 3 7 2 4 2" xfId="42083" xr:uid="{6DC916AD-32A1-4C11-88CB-558FE60A75E1}"/>
    <cellStyle name="Calculation 4 2 3 7 2 5" xfId="37893" xr:uid="{7530C77A-90AB-4866-B46B-BA1B340285B0}"/>
    <cellStyle name="Calculation 4 2 3 7 3" xfId="9613" xr:uid="{579BC084-4E50-4472-8450-AEE359EB067D}"/>
    <cellStyle name="Calculation 4 2 3 7 3 2" xfId="18602" xr:uid="{A5E6DC1E-0AE1-4E7D-9FD9-6AEFDAA41CFC}"/>
    <cellStyle name="Calculation 4 2 3 7 3 2 2" xfId="27705" xr:uid="{712B5C22-2D60-4FEE-AB70-99E9035993AE}"/>
    <cellStyle name="Calculation 4 2 3 7 3 3" xfId="27989" xr:uid="{26A8E23B-A0B4-4428-9468-F3088370AA04}"/>
    <cellStyle name="Calculation 4 2 3 7 4" xfId="30755" xr:uid="{E12ECE78-1169-44B4-92F5-2D877F26D8F8}"/>
    <cellStyle name="Calculation 4 2 3 8" xfId="4828" xr:uid="{B35E7ABE-60C9-417F-B2A4-A0FA95D30C06}"/>
    <cellStyle name="Calculation 4 2 3 8 2" xfId="7414" xr:uid="{7977C68B-D44B-44CC-A259-D21C5008ACD7}"/>
    <cellStyle name="Calculation 4 2 3 8 2 2" xfId="16403" xr:uid="{C6BCCC60-1003-4B9A-BBB5-4DBE68C35D4F}"/>
    <cellStyle name="Calculation 4 2 3 8 2 2 2" xfId="43105" xr:uid="{32B00EAB-995D-46EA-83FC-A1FBB4582F31}"/>
    <cellStyle name="Calculation 4 2 3 8 2 3" xfId="38445" xr:uid="{E26AF949-1C31-4D57-A678-0E4AF34FCD1C}"/>
    <cellStyle name="Calculation 4 2 3 8 3" xfId="10051" xr:uid="{9A7906DA-6C65-471F-B2EE-653D0826071E}"/>
    <cellStyle name="Calculation 4 2 3 8 3 2" xfId="19040" xr:uid="{2DC366E4-6C1E-4ABF-B035-DD7C661A87FB}"/>
    <cellStyle name="Calculation 4 2 3 8 3 2 2" xfId="24970" xr:uid="{846A03C9-1490-4590-8C2D-2160FB4A2ABA}"/>
    <cellStyle name="Calculation 4 2 3 8 3 3" xfId="27531" xr:uid="{423F9C1A-FAB4-4285-A203-00DB47766EF1}"/>
    <cellStyle name="Calculation 4 2 3 8 4" xfId="13817" xr:uid="{35FA53DE-50C1-4F31-A3FB-BDC640D6ECC9}"/>
    <cellStyle name="Calculation 4 2 3 8 4 2" xfId="35295" xr:uid="{A40FBA89-2C2D-48A8-BFFF-CA45BD976918}"/>
    <cellStyle name="Calculation 4 2 3 8 5" xfId="25997" xr:uid="{0F65E06E-8BCD-4916-932F-8968C4646498}"/>
    <cellStyle name="Calculation 4 2 3 9" xfId="6735" xr:uid="{D54B45E3-9F3D-4AEA-B495-C7A992EE91A7}"/>
    <cellStyle name="Calculation 4 2 3 9 2" xfId="11935" xr:uid="{D4FA2326-58DF-49B8-B128-B1E602E948D5}"/>
    <cellStyle name="Calculation 4 2 3 9 2 2" xfId="20924" xr:uid="{682A2F83-64A4-4138-98DF-2D5DCA3EDF41}"/>
    <cellStyle name="Calculation 4 2 3 9 2 2 2" xfId="37138" xr:uid="{CD0DB533-90A8-45C7-B4D3-CC9FE0AE64DD}"/>
    <cellStyle name="Calculation 4 2 3 9 2 3" xfId="34707" xr:uid="{05E16B77-5A90-47EC-80B5-CB6A7AEB1B81}"/>
    <cellStyle name="Calculation 4 2 3 9 3" xfId="15724" xr:uid="{E57CADC5-A314-464D-80FE-5B9BBCD5495B}"/>
    <cellStyle name="Calculation 4 2 3 9 3 2" xfId="32464" xr:uid="{19C6E603-960B-4418-9E7C-F5DF8CF0A13A}"/>
    <cellStyle name="Calculation 4 2 3 9 4" xfId="33396" xr:uid="{1DA97F1F-2486-4B8B-8C77-43D40B945FCA}"/>
    <cellStyle name="Calculation 4 2 4" xfId="531" xr:uid="{4EA524C8-FC69-4613-9FA3-620CBAA2C857}"/>
    <cellStyle name="Calculation 4 2 4 10" xfId="49054" xr:uid="{4ACB987E-BDD5-410D-A2FA-00D59D327E07}"/>
    <cellStyle name="Calculation 4 2 4 2" xfId="880" xr:uid="{F1388608-902A-4FF2-9063-63D24F66E513}"/>
    <cellStyle name="Calculation 4 2 4 2 2" xfId="5249" xr:uid="{D8C34D1B-CF00-47D0-8D48-D457DAFB9825}"/>
    <cellStyle name="Calculation 4 2 4 2 2 2" xfId="7835" xr:uid="{C2302B82-A874-44D4-8F52-6785597C2BFC}"/>
    <cellStyle name="Calculation 4 2 4 2 2 2 2" xfId="16824" xr:uid="{F96FE08D-417E-4958-8F3D-E9142124F625}"/>
    <cellStyle name="Calculation 4 2 4 2 2 2 2 2" xfId="25704" xr:uid="{D89D4157-8FC8-4462-9BCE-7209FB8CBCC6}"/>
    <cellStyle name="Calculation 4 2 4 2 2 2 3" xfId="27076" xr:uid="{AE050348-82C2-443E-A640-9463FD837B91}"/>
    <cellStyle name="Calculation 4 2 4 2 2 3" xfId="10472" xr:uid="{0E3DAAF5-46C1-4F78-888B-AD707ADFE1F7}"/>
    <cellStyle name="Calculation 4 2 4 2 2 3 2" xfId="19461" xr:uid="{6EF503A7-3AC4-49F1-81C0-16E62BBDDE17}"/>
    <cellStyle name="Calculation 4 2 4 2 2 3 2 2" xfId="22151" xr:uid="{E0F8959B-492B-4BCC-92EB-9A7D3FCD1C6B}"/>
    <cellStyle name="Calculation 4 2 4 2 2 3 3" xfId="26715" xr:uid="{70804B60-C3B0-4964-B5FE-F604BC7808EC}"/>
    <cellStyle name="Calculation 4 2 4 2 2 4" xfId="14238" xr:uid="{F758FB69-A608-4C93-AF34-4FC91C9943A9}"/>
    <cellStyle name="Calculation 4 2 4 2 2 4 2" xfId="31981" xr:uid="{FC281D6E-38FD-4752-A7E3-D66A9D15C743}"/>
    <cellStyle name="Calculation 4 2 4 2 2 5" xfId="31609" xr:uid="{481B712A-A68C-4A3C-A21C-548EDD8DE36C}"/>
    <cellStyle name="Calculation 4 2 4 2 3" xfId="3317" xr:uid="{EC47197C-CC5A-4A61-AD27-C7F340934892}"/>
    <cellStyle name="Calculation 4 2 4 2 3 2" xfId="24997" xr:uid="{C7EFE278-2C25-43A0-AF99-ABDBAE587C2C}"/>
    <cellStyle name="Calculation 4 2 4 2 4" xfId="36199" xr:uid="{82F1B81A-0350-42D3-94F0-D239FB357344}"/>
    <cellStyle name="Calculation 4 2 4 2 5" xfId="55836" xr:uid="{C44F8C93-816C-4AC0-89DE-43B7B4839996}"/>
    <cellStyle name="Calculation 4 2 4 3" xfId="1225" xr:uid="{4F4EBD2C-B717-4B30-91DC-199B949E5C83}"/>
    <cellStyle name="Calculation 4 2 4 3 2" xfId="5570" xr:uid="{BAAEF08E-408F-475F-888F-C83B39F6C09F}"/>
    <cellStyle name="Calculation 4 2 4 3 2 2" xfId="8156" xr:uid="{AFB8B1F5-2F05-4B13-8BE1-19995B31A2C6}"/>
    <cellStyle name="Calculation 4 2 4 3 2 2 2" xfId="17145" xr:uid="{316FEDD8-24D4-41F1-AA50-F2AE8BA63C32}"/>
    <cellStyle name="Calculation 4 2 4 3 2 2 2 2" xfId="30325" xr:uid="{4A2D0357-1B12-44D0-A97B-303B273D3A18}"/>
    <cellStyle name="Calculation 4 2 4 3 2 2 3" xfId="29234" xr:uid="{F0DD0585-08AB-4E64-B528-F1D81356C576}"/>
    <cellStyle name="Calculation 4 2 4 3 2 3" xfId="10793" xr:uid="{48E32E71-D2F5-4866-A479-4BDB00C98FBB}"/>
    <cellStyle name="Calculation 4 2 4 3 2 3 2" xfId="19782" xr:uid="{B012AA8C-D4E6-4454-9A1D-05DAC5867974}"/>
    <cellStyle name="Calculation 4 2 4 3 2 3 2 2" xfId="23850" xr:uid="{E9B4C337-83CA-49E0-B68D-C9B2EE6A15A2}"/>
    <cellStyle name="Calculation 4 2 4 3 2 3 3" xfId="31152" xr:uid="{9ADBAE4A-90C1-47E4-8D0B-85C235509073}"/>
    <cellStyle name="Calculation 4 2 4 3 2 4" xfId="14559" xr:uid="{6042F23B-E998-4C7D-AB05-43432431ED52}"/>
    <cellStyle name="Calculation 4 2 4 3 2 4 2" xfId="35762" xr:uid="{752704E0-8632-4E43-A72E-4672A54B2690}"/>
    <cellStyle name="Calculation 4 2 4 3 2 5" xfId="29312" xr:uid="{7723F09D-E3B9-4280-AE41-251A2B824309}"/>
    <cellStyle name="Calculation 4 2 4 3 3" xfId="3662" xr:uid="{D5D961AF-D17B-4A65-9172-8E1824C8749F}"/>
    <cellStyle name="Calculation 4 2 4 3 3 2" xfId="26178" xr:uid="{E9032052-C567-4227-B863-CAC339F59876}"/>
    <cellStyle name="Calculation 4 2 4 3 4" xfId="41708" xr:uid="{9E0AF53D-1729-4C41-9093-4CFB903ECC54}"/>
    <cellStyle name="Calculation 4 2 4 4" xfId="1569" xr:uid="{A9FEA689-CDC7-47A7-A0CD-31FACB68BA55}"/>
    <cellStyle name="Calculation 4 2 4 4 2" xfId="5914" xr:uid="{9701ADDC-2928-40BE-A704-7AEF9697FAE2}"/>
    <cellStyle name="Calculation 4 2 4 4 2 2" xfId="8500" xr:uid="{2190300A-3D3F-48FF-A878-11F261425669}"/>
    <cellStyle name="Calculation 4 2 4 4 2 2 2" xfId="17489" xr:uid="{75BEDB95-EABF-4676-8FBE-CE9C0EA1A441}"/>
    <cellStyle name="Calculation 4 2 4 4 2 2 2 2" xfId="29647" xr:uid="{796DEA20-6414-4005-BD77-2112CB1BE161}"/>
    <cellStyle name="Calculation 4 2 4 4 2 2 3" xfId="30358" xr:uid="{56AAAEF6-F740-4A34-9F46-418AA74EED29}"/>
    <cellStyle name="Calculation 4 2 4 4 2 3" xfId="11137" xr:uid="{9126B0A8-BDCD-45BF-B218-858A3A86E312}"/>
    <cellStyle name="Calculation 4 2 4 4 2 3 2" xfId="20126" xr:uid="{17C62910-669D-4A62-92F6-C12C5E5D2C5B}"/>
    <cellStyle name="Calculation 4 2 4 4 2 3 2 2" xfId="35899" xr:uid="{D0928815-8E95-4D49-A1F9-44814ED5F156}"/>
    <cellStyle name="Calculation 4 2 4 4 2 3 3" xfId="31137" xr:uid="{EDF9CA3C-88DA-47DC-B31F-701146143669}"/>
    <cellStyle name="Calculation 4 2 4 4 2 4" xfId="14903" xr:uid="{03470056-C5A7-4C63-A5B1-C400533700D8}"/>
    <cellStyle name="Calculation 4 2 4 4 2 4 2" xfId="34004" xr:uid="{D4B78C67-73E0-4CB0-B414-C0AC159883F1}"/>
    <cellStyle name="Calculation 4 2 4 4 2 5" xfId="38729" xr:uid="{1A7074F9-7FA0-4DD1-B9C8-EDF4F7253961}"/>
    <cellStyle name="Calculation 4 2 4 4 3" xfId="4006" xr:uid="{54916A47-AA22-4089-BDF0-B632268BB4C7}"/>
    <cellStyle name="Calculation 4 2 4 4 3 2" xfId="29091" xr:uid="{D74E7961-E717-40AF-8067-58CE77CAA6D6}"/>
    <cellStyle name="Calculation 4 2 4 4 4" xfId="22455" xr:uid="{58D9879F-2D21-425C-8FA2-7C7BD5E76C79}"/>
    <cellStyle name="Calculation 4 2 4 5" xfId="1881" xr:uid="{285CD167-E700-43F2-9AF4-6BA3B4E6BE04}"/>
    <cellStyle name="Calculation 4 2 4 5 2" xfId="6197" xr:uid="{FEE1C0BC-E948-4C97-AE45-D5C6C700564D}"/>
    <cellStyle name="Calculation 4 2 4 5 2 2" xfId="8783" xr:uid="{0F06CA36-A82E-4CBF-9CAD-20DE90640449}"/>
    <cellStyle name="Calculation 4 2 4 5 2 2 2" xfId="17772" xr:uid="{5B9EB512-2233-401E-9425-EA1F757DD4CB}"/>
    <cellStyle name="Calculation 4 2 4 5 2 2 2 2" xfId="37409" xr:uid="{B24537E4-564C-4606-BF3B-5BC7CC8CF143}"/>
    <cellStyle name="Calculation 4 2 4 5 2 2 3" xfId="25040" xr:uid="{A1D5F6A1-6452-4416-9673-503B6A7CDA4E}"/>
    <cellStyle name="Calculation 4 2 4 5 2 3" xfId="11420" xr:uid="{DE0D79BB-2094-4974-AAE0-EFBD9FD6AA72}"/>
    <cellStyle name="Calculation 4 2 4 5 2 3 2" xfId="20409" xr:uid="{C1164607-A63B-462B-BE7A-E5962DD0CA2D}"/>
    <cellStyle name="Calculation 4 2 4 5 2 3 2 2" xfId="34611" xr:uid="{529E90A9-8150-432F-88A6-EC31A491C6E3}"/>
    <cellStyle name="Calculation 4 2 4 5 2 3 3" xfId="39928" xr:uid="{B023D881-795C-4188-8CEB-C90E4671EAE9}"/>
    <cellStyle name="Calculation 4 2 4 5 2 4" xfId="15186" xr:uid="{362107AB-4602-4B5C-9683-8A9D630C1D86}"/>
    <cellStyle name="Calculation 4 2 4 5 2 4 2" xfId="39568" xr:uid="{323611CE-A97F-47DA-9B6B-AA6560E118AF}"/>
    <cellStyle name="Calculation 4 2 4 5 2 5" xfId="31319" xr:uid="{3A49AD8F-8205-42E1-915F-83115B44F4E6}"/>
    <cellStyle name="Calculation 4 2 4 5 3" xfId="4318" xr:uid="{6EF73E70-225E-4366-A480-02707F7EAD0A}"/>
    <cellStyle name="Calculation 4 2 4 5 3 2" xfId="32342" xr:uid="{00CDC226-F93B-4768-9C51-F087DAC9DAC9}"/>
    <cellStyle name="Calculation 4 2 4 5 4" xfId="39191" xr:uid="{007DE48F-2824-4EF4-889E-1678D1BB5CAF}"/>
    <cellStyle name="Calculation 4 2 4 6" xfId="2188" xr:uid="{9EE15EDE-FC1F-47B5-8EC9-F0BE71E71FFF}"/>
    <cellStyle name="Calculation 4 2 4 6 2" xfId="6489" xr:uid="{8AADF754-D20F-4527-B750-CF399AEC6731}"/>
    <cellStyle name="Calculation 4 2 4 6 2 2" xfId="9075" xr:uid="{277E8D51-CA08-4F2F-8F74-CF06A9AF8A9F}"/>
    <cellStyle name="Calculation 4 2 4 6 2 2 2" xfId="18064" xr:uid="{13B20C8E-C06C-4CCC-8D6E-0BE45D35DED1}"/>
    <cellStyle name="Calculation 4 2 4 6 2 2 2 2" xfId="42553" xr:uid="{8EA4B207-D50C-4E7D-8728-6A82F62490FA}"/>
    <cellStyle name="Calculation 4 2 4 6 2 2 3" xfId="32068" xr:uid="{23376129-7EC6-412F-8634-1943755C7EE6}"/>
    <cellStyle name="Calculation 4 2 4 6 2 3" xfId="11712" xr:uid="{98FB5F9B-E15F-4B66-AE0C-EDBE3ADDF49A}"/>
    <cellStyle name="Calculation 4 2 4 6 2 3 2" xfId="20701" xr:uid="{5548B308-0C9B-46DB-9BA3-BEB38220C37C}"/>
    <cellStyle name="Calculation 4 2 4 6 2 3 2 2" xfId="30843" xr:uid="{3F6CBF6B-4B66-4610-AC09-468397EF8EA7}"/>
    <cellStyle name="Calculation 4 2 4 6 2 3 3" xfId="36244" xr:uid="{47670B0A-97A0-43F0-8AEB-D6BE6E4A5C47}"/>
    <cellStyle name="Calculation 4 2 4 6 2 4" xfId="15478" xr:uid="{A29041D7-DE80-4B17-B8D5-4B26ACE7ECB0}"/>
    <cellStyle name="Calculation 4 2 4 6 2 4 2" xfId="38366" xr:uid="{4A25321F-C244-41EB-AFE7-F04BBAC2FEC9}"/>
    <cellStyle name="Calculation 4 2 4 6 2 5" xfId="40801" xr:uid="{D4EFDA78-3459-4270-ADCA-5324B05A090F}"/>
    <cellStyle name="Calculation 4 2 4 6 3" xfId="4625" xr:uid="{767906E0-141D-46CE-873B-DFFFFEB4BA2E}"/>
    <cellStyle name="Calculation 4 2 4 6 3 2" xfId="30604" xr:uid="{6C0DBA4A-AF98-4EDC-8472-00F7A7CDC704}"/>
    <cellStyle name="Calculation 4 2 4 6 4" xfId="33352" xr:uid="{8922E164-3F52-4152-AAB5-A835AA163DA6}"/>
    <cellStyle name="Calculation 4 2 4 7" xfId="4925" xr:uid="{26EB1731-7600-4211-901A-1ACF0DB75842}"/>
    <cellStyle name="Calculation 4 2 4 7 2" xfId="7511" xr:uid="{651FA147-9956-446F-9C63-0683C4364074}"/>
    <cellStyle name="Calculation 4 2 4 7 2 2" xfId="16500" xr:uid="{94F6DA6A-6ED9-41FE-B022-C5AAF91D67CB}"/>
    <cellStyle name="Calculation 4 2 4 7 2 2 2" xfId="42845" xr:uid="{004D1E14-643B-4A7C-80AD-FD17EAEE981C}"/>
    <cellStyle name="Calculation 4 2 4 7 2 3" xfId="40340" xr:uid="{E8F0AB27-6DB4-4683-84C5-2AE0249C2BEE}"/>
    <cellStyle name="Calculation 4 2 4 7 3" xfId="10148" xr:uid="{94CEA6D3-1E35-4999-920A-713D19EB2A0D}"/>
    <cellStyle name="Calculation 4 2 4 7 3 2" xfId="19137" xr:uid="{E8892932-E6F5-4D8C-A2F8-7E466340311D}"/>
    <cellStyle name="Calculation 4 2 4 7 3 2 2" xfId="33729" xr:uid="{B54AAB8E-DD68-4439-9C98-B9057705E075}"/>
    <cellStyle name="Calculation 4 2 4 7 3 3" xfId="26711" xr:uid="{75704069-4357-41D9-B9BE-2FD20767C678}"/>
    <cellStyle name="Calculation 4 2 4 7 4" xfId="13914" xr:uid="{77AE0C03-1421-41F4-BE78-388E49BD325B}"/>
    <cellStyle name="Calculation 4 2 4 7 4 2" xfId="29985" xr:uid="{771CEA89-1195-42EF-B5FF-5B826283E9A8}"/>
    <cellStyle name="Calculation 4 2 4 7 5" xfId="42158" xr:uid="{E6BE095B-8A75-4D03-B99A-9C1C8E4AC5A3}"/>
    <cellStyle name="Calculation 4 2 4 8" xfId="2537" xr:uid="{BE472F40-ADFD-4CBB-973D-1F9A29CCEBA9}"/>
    <cellStyle name="Calculation 4 2 4 8 2" xfId="33606" xr:uid="{0C83DD06-4C2A-43FB-BC7F-710731FC781B}"/>
    <cellStyle name="Calculation 4 2 4 9" xfId="37654" xr:uid="{921D25C2-0902-42DE-B237-08A17F53524B}"/>
    <cellStyle name="Calculation 4 2 5" xfId="300" xr:uid="{7F67D6A6-7EE3-429F-A39D-F001A85CA977}"/>
    <cellStyle name="Calculation 4 2 5 2" xfId="4703" xr:uid="{71936D45-431F-4836-8FED-0F57704C16A6}"/>
    <cellStyle name="Calculation 4 2 5 2 2" xfId="7289" xr:uid="{DC88BBCE-9FF5-4EEB-9659-48496995CF41}"/>
    <cellStyle name="Calculation 4 2 5 2 2 2" xfId="16278" xr:uid="{B192858F-F30D-4099-8331-95B60AE86122}"/>
    <cellStyle name="Calculation 4 2 5 2 2 2 2" xfId="25894" xr:uid="{C6F97E8E-6F26-4EB6-B078-AB31FB7CAF00}"/>
    <cellStyle name="Calculation 4 2 5 2 2 3" xfId="41189" xr:uid="{216C3EBB-6CD7-44F9-A669-7A5E2C596198}"/>
    <cellStyle name="Calculation 4 2 5 2 3" xfId="9926" xr:uid="{3E98F779-997A-4909-99B5-0FE53F503071}"/>
    <cellStyle name="Calculation 4 2 5 2 3 2" xfId="18915" xr:uid="{7B3AE1A4-0BEC-4117-B55A-91E4B2C45CB3}"/>
    <cellStyle name="Calculation 4 2 5 2 3 2 2" xfId="22415" xr:uid="{4F6FB23A-8D61-4FC1-97E2-3C980BFE4BD4}"/>
    <cellStyle name="Calculation 4 2 5 2 3 3" xfId="37642" xr:uid="{C558F9F4-D6EF-4F12-A970-6AFA7D70E3F6}"/>
    <cellStyle name="Calculation 4 2 5 2 4" xfId="13692" xr:uid="{0F3276C8-7D6C-4E84-8897-659F88B9F5A0}"/>
    <cellStyle name="Calculation 4 2 5 2 4 2" xfId="41124" xr:uid="{83AE28DE-4941-4025-8BE6-C91440920E94}"/>
    <cellStyle name="Calculation 4 2 5 2 5" xfId="28348" xr:uid="{87E384AF-4A4C-406D-839E-F833346AB1EF}"/>
    <cellStyle name="Calculation 4 2 5 2 6" xfId="57874" xr:uid="{B15448C2-45A7-4C44-A30C-333D533B716D}"/>
    <cellStyle name="Calculation 4 2 5 3" xfId="2768" xr:uid="{42FB4C61-B9F9-4C83-A995-207E315843B6}"/>
    <cellStyle name="Calculation 4 2 5 3 2" xfId="24417" xr:uid="{80F9F447-6BFF-48E4-9D50-00EFA68FB0FF}"/>
    <cellStyle name="Calculation 4 2 5 4" xfId="24614" xr:uid="{3B5F0B3B-79E1-41D3-BB01-F06D420DFAC0}"/>
    <cellStyle name="Calculation 4 2 5 5" xfId="51092" xr:uid="{63994F17-C63E-458B-BF02-CAC02364C865}"/>
    <cellStyle name="Calculation 4 2 6" xfId="649" xr:uid="{9E2F6872-12ED-4E56-8FAB-9F16A2176070}"/>
    <cellStyle name="Calculation 4 2 6 2" xfId="5027" xr:uid="{EEF0F89C-0B9C-49E2-9183-61A6F44B4709}"/>
    <cellStyle name="Calculation 4 2 6 2 2" xfId="7613" xr:uid="{560FC2E1-586B-4CF9-82FA-9F7EC6520B00}"/>
    <cellStyle name="Calculation 4 2 6 2 2 2" xfId="16602" xr:uid="{FFC7A370-0403-4EC7-B626-40D0A92F48DD}"/>
    <cellStyle name="Calculation 4 2 6 2 2 2 2" xfId="33005" xr:uid="{624288C0-57BA-4024-9728-B1DAB93F2825}"/>
    <cellStyle name="Calculation 4 2 6 2 2 3" xfId="34123" xr:uid="{456699B7-9C1D-4020-8FDD-24C65D28A9FD}"/>
    <cellStyle name="Calculation 4 2 6 2 3" xfId="10250" xr:uid="{5550E1F2-9C84-4513-A43F-B5CAB84E0EBB}"/>
    <cellStyle name="Calculation 4 2 6 2 3 2" xfId="19239" xr:uid="{1EC92E2F-F329-47DB-98CA-30397DDB37E6}"/>
    <cellStyle name="Calculation 4 2 6 2 3 2 2" xfId="40636" xr:uid="{45B42481-A1F6-45D5-ADF2-BC31409E60F4}"/>
    <cellStyle name="Calculation 4 2 6 2 3 3" xfId="36466" xr:uid="{CD6B1186-CF6D-4E2F-A00A-32DC89F453B5}"/>
    <cellStyle name="Calculation 4 2 6 2 4" xfId="14016" xr:uid="{D69CD0D9-CD0A-4C71-82C6-BED945DEA9EA}"/>
    <cellStyle name="Calculation 4 2 6 2 4 2" xfId="34897" xr:uid="{288C747D-6715-47C0-828C-DD5B64672C11}"/>
    <cellStyle name="Calculation 4 2 6 2 5" xfId="24446" xr:uid="{8EDFD9A9-1162-4C94-A8D1-B3B9C825871D}"/>
    <cellStyle name="Calculation 4 2 6 2 6" xfId="54005" xr:uid="{D55ADBB4-2C1F-4A20-9F2A-4D424B9CB8FA}"/>
    <cellStyle name="Calculation 4 2 6 3" xfId="3086" xr:uid="{4A90AE9B-3A45-477F-ABF2-3E32C4C73780}"/>
    <cellStyle name="Calculation 4 2 6 3 2" xfId="24580" xr:uid="{D677C217-80AD-4B2F-B5BD-B887320A8C21}"/>
    <cellStyle name="Calculation 4 2 6 4" xfId="42413" xr:uid="{085F0227-07F1-4010-8B4E-9FF982758CD7}"/>
    <cellStyle name="Calculation 4 2 6 5" xfId="47337" xr:uid="{0D07D376-015A-48B5-8F8E-FAC885890214}"/>
    <cellStyle name="Calculation 4 2 7" xfId="994" xr:uid="{89EA9247-88C2-4895-9499-5D32DDC04569}"/>
    <cellStyle name="Calculation 4 2 7 2" xfId="5348" xr:uid="{7ED497CA-9425-4695-AEEC-00225F7DDF0D}"/>
    <cellStyle name="Calculation 4 2 7 2 2" xfId="7934" xr:uid="{C232989F-1B8F-4C23-AE9C-ADCBBBD3F211}"/>
    <cellStyle name="Calculation 4 2 7 2 2 2" xfId="16923" xr:uid="{7C4A9E12-CDD8-4E69-B170-43E48F08F84E}"/>
    <cellStyle name="Calculation 4 2 7 2 2 2 2" xfId="38042" xr:uid="{09E53E48-8224-4574-B7BC-9006EA0CBA32}"/>
    <cellStyle name="Calculation 4 2 7 2 2 3" xfId="38812" xr:uid="{2C807A32-F1CE-41AE-AF53-490481A3725A}"/>
    <cellStyle name="Calculation 4 2 7 2 3" xfId="10571" xr:uid="{2E1A1F30-5108-4043-BD4A-7F3EF6AC1292}"/>
    <cellStyle name="Calculation 4 2 7 2 3 2" xfId="19560" xr:uid="{ADBB9E1E-C3A8-4648-A75D-EC2E872B5DAE}"/>
    <cellStyle name="Calculation 4 2 7 2 3 2 2" xfId="30996" xr:uid="{657ADE22-060C-43B0-9527-32B3F3E04626}"/>
    <cellStyle name="Calculation 4 2 7 2 3 3" xfId="41682" xr:uid="{116AB655-8F79-4135-859C-30B96D4625FC}"/>
    <cellStyle name="Calculation 4 2 7 2 4" xfId="14337" xr:uid="{1856635E-4756-49F0-B856-F9E50E912AEC}"/>
    <cellStyle name="Calculation 4 2 7 2 4 2" xfId="26054" xr:uid="{E3C80AFF-A11E-4941-9F33-4745F14C2B41}"/>
    <cellStyle name="Calculation 4 2 7 2 5" xfId="25549" xr:uid="{F3643DE5-06B8-4D57-956C-C6F42F9BFB3D}"/>
    <cellStyle name="Calculation 4 2 7 3" xfId="3431" xr:uid="{85839B18-0560-4348-A170-CE37D23510C8}"/>
    <cellStyle name="Calculation 4 2 7 3 2" xfId="31558" xr:uid="{ADD922D7-DAA9-4BF2-AD13-ED3CBDEEA7A9}"/>
    <cellStyle name="Calculation 4 2 7 4" xfId="31477" xr:uid="{6B0E6C28-6C9F-45DB-B148-39D3F9C904BB}"/>
    <cellStyle name="Calculation 4 2 7 5" xfId="52646" xr:uid="{8FF18C9E-827A-45C6-94FB-2A11D31ACF32}"/>
    <cellStyle name="Calculation 4 2 8" xfId="1338" xr:uid="{9928CC6E-903F-4D37-844A-7D8F6BC6A876}"/>
    <cellStyle name="Calculation 4 2 8 2" xfId="5683" xr:uid="{76217EE9-AC1D-4B69-A424-2EEBB0CCD0CC}"/>
    <cellStyle name="Calculation 4 2 8 2 2" xfId="8269" xr:uid="{7502C5E8-5A35-4114-8F3E-935377B64934}"/>
    <cellStyle name="Calculation 4 2 8 2 2 2" xfId="17258" xr:uid="{1CF48434-E8B9-4880-8222-F4A2F180FD4A}"/>
    <cellStyle name="Calculation 4 2 8 2 2 2 2" xfId="38206" xr:uid="{B9DF5A2C-9034-48B2-90FD-6D1BD4194808}"/>
    <cellStyle name="Calculation 4 2 8 2 2 3" xfId="30951" xr:uid="{719FA441-7A06-4E9C-84FB-41EE209472B3}"/>
    <cellStyle name="Calculation 4 2 8 2 3" xfId="10906" xr:uid="{3F0A732D-49AA-4837-AB01-D021387C6838}"/>
    <cellStyle name="Calculation 4 2 8 2 3 2" xfId="19895" xr:uid="{8EA66CAC-B23F-4573-B0BE-5F8993C9F26C}"/>
    <cellStyle name="Calculation 4 2 8 2 3 2 2" xfId="42167" xr:uid="{943BB029-6368-4E07-9ABC-A82359698B6A}"/>
    <cellStyle name="Calculation 4 2 8 2 3 3" xfId="32201" xr:uid="{A6026D7D-2A60-428B-9FA9-CFBE70D5FFDA}"/>
    <cellStyle name="Calculation 4 2 8 2 4" xfId="14672" xr:uid="{92A9FCEA-0204-49BF-A7C3-294D97BF7A87}"/>
    <cellStyle name="Calculation 4 2 8 2 4 2" xfId="28678" xr:uid="{5A226FE1-536F-434D-8AA9-7F5961D124C6}"/>
    <cellStyle name="Calculation 4 2 8 2 5" xfId="36221" xr:uid="{3D1A92D1-AD46-4328-A746-A305AAB667CF}"/>
    <cellStyle name="Calculation 4 2 8 3" xfId="3775" xr:uid="{FA484CEB-DAFC-4932-8938-8A64C5A29373}"/>
    <cellStyle name="Calculation 4 2 8 3 2" xfId="31842" xr:uid="{524530DA-B04A-4907-8076-E075CD724A92}"/>
    <cellStyle name="Calculation 4 2 8 4" xfId="24944" xr:uid="{05AA7368-42BC-4620-BAF0-2D7C1E432DBC}"/>
    <cellStyle name="Calculation 4 2 9" xfId="1762" xr:uid="{B1B6DE47-4BE6-4293-ABE4-CAAD2EFDC38C}"/>
    <cellStyle name="Calculation 4 2 9 2" xfId="6083" xr:uid="{D08471BF-31EF-448B-AFBD-514E5FE421A6}"/>
    <cellStyle name="Calculation 4 2 9 2 2" xfId="8669" xr:uid="{A27F6E16-A0EE-4B74-9084-9CB9885894B5}"/>
    <cellStyle name="Calculation 4 2 9 2 2 2" xfId="17658" xr:uid="{63B48A45-5E73-492D-9EC0-6A68FA48901B}"/>
    <cellStyle name="Calculation 4 2 9 2 2 2 2" xfId="43579" xr:uid="{198BFA00-C977-4657-A14E-D98989C842F5}"/>
    <cellStyle name="Calculation 4 2 9 2 2 3" xfId="32149" xr:uid="{5AB2AD3D-FA5E-455C-A36A-2B97AA50DD67}"/>
    <cellStyle name="Calculation 4 2 9 2 3" xfId="11306" xr:uid="{05093FC5-D116-4366-88B6-9CE7974FBE15}"/>
    <cellStyle name="Calculation 4 2 9 2 3 2" xfId="20295" xr:uid="{54B71DCE-A65A-4E1E-9519-F652CFF1FD54}"/>
    <cellStyle name="Calculation 4 2 9 2 3 2 2" xfId="38707" xr:uid="{87F0615E-DBC2-4C5D-9308-8C35F0633809}"/>
    <cellStyle name="Calculation 4 2 9 2 3 3" xfId="44076" xr:uid="{5C2971DA-5CE7-4A95-B83A-14AB3B4B0695}"/>
    <cellStyle name="Calculation 4 2 9 2 4" xfId="15072" xr:uid="{61D4CEFC-CD92-4052-875C-E32BD855D2DD}"/>
    <cellStyle name="Calculation 4 2 9 2 4 2" xfId="38821" xr:uid="{A2DD3CE6-D8E0-43EE-9054-046B7D40944D}"/>
    <cellStyle name="Calculation 4 2 9 2 5" xfId="24780" xr:uid="{13507E2F-0A60-4D6A-A445-1E0F96DC324B}"/>
    <cellStyle name="Calculation 4 2 9 3" xfId="4199" xr:uid="{A9A4D117-B754-4455-A801-F76E49C7416D}"/>
    <cellStyle name="Calculation 4 2 9 3 2" xfId="22524" xr:uid="{644459FE-F5C9-4155-85E0-0EC5D5D7F241}"/>
    <cellStyle name="Calculation 4 2 9 4" xfId="27216" xr:uid="{DFCDA408-6AF8-44A5-8D68-CBD13789BD69}"/>
    <cellStyle name="Calculation 4 20" xfId="42293" xr:uid="{3D1173E5-F70E-4A29-8981-6BE5E884F125}"/>
    <cellStyle name="Calculation 4 20 2" xfId="44915" xr:uid="{A76ECEC6-6147-4E1A-B3F0-A6EAF9F13B27}"/>
    <cellStyle name="Calculation 4 20 2 2" xfId="57251" xr:uid="{C5BD57C3-26A2-4DAA-B2F4-1D70C49580A3}"/>
    <cellStyle name="Calculation 4 20 2 3" xfId="50469" xr:uid="{0649EF44-F4EA-424C-9311-38FC3598E0E1}"/>
    <cellStyle name="Calculation 4 20 3" xfId="52071" xr:uid="{7B469F4C-BCC1-46F0-A099-406023546688}"/>
    <cellStyle name="Calculation 4 20 3 2" xfId="58852" xr:uid="{B109B276-EF62-4F1C-AD77-98C797502C4F}"/>
    <cellStyle name="Calculation 4 20 4" xfId="51996" xr:uid="{0E0E3E84-E2C5-4B53-8B0B-BB652CDA3475}"/>
    <cellStyle name="Calculation 4 20 4 2" xfId="58777" xr:uid="{3A63DD69-5323-4A50-BD8C-24F5EBDA9E82}"/>
    <cellStyle name="Calculation 4 20 5" xfId="48586" xr:uid="{BD98217B-2CFC-4B7B-B815-1A2A43FA1166}"/>
    <cellStyle name="Calculation 4 20 5 2" xfId="55375" xr:uid="{A0B73091-E251-489D-B5CA-8918BC647684}"/>
    <cellStyle name="Calculation 4 20 6" xfId="53661" xr:uid="{CCC11994-AF6E-49AE-967F-4FCA8EE69158}"/>
    <cellStyle name="Calculation 4 20 7" xfId="46972" xr:uid="{87406D11-CB40-4EFF-92BF-E6AC57665F20}"/>
    <cellStyle name="Calculation 4 21" xfId="45038" xr:uid="{D63C1085-C54D-4875-B69B-429A8BEFA49B}"/>
    <cellStyle name="Calculation 4 21 2" xfId="50633" xr:uid="{772FDC26-DFFE-442D-B375-0225B64300F5}"/>
    <cellStyle name="Calculation 4 21 2 2" xfId="57415" xr:uid="{BF792B6D-257A-4B8C-B750-116C14D07B4E}"/>
    <cellStyle name="Calculation 4 21 3" xfId="52447" xr:uid="{7F4E42D8-31B9-40AA-BE0E-44478C52BEEC}"/>
    <cellStyle name="Calculation 4 21 3 2" xfId="59228" xr:uid="{3E0870E5-992B-4EB8-A1B7-5A3D708B9EBD}"/>
    <cellStyle name="Calculation 4 21 4" xfId="48750" xr:uid="{FB2411F5-F288-4BAF-B8CD-469E686C7D94}"/>
    <cellStyle name="Calculation 4 21 4 2" xfId="55539" xr:uid="{B008D131-EEC8-46DD-B944-862534A180B5}"/>
    <cellStyle name="Calculation 4 21 5" xfId="53825" xr:uid="{28002920-382A-4EE2-833E-F88F8B756626}"/>
    <cellStyle name="Calculation 4 21 6" xfId="47136" xr:uid="{CE91C15C-6C19-4508-9EAD-320D4A18B823}"/>
    <cellStyle name="Calculation 4 22" xfId="45089" xr:uid="{89D47161-1802-44B9-A5DC-3E2426BDD482}"/>
    <cellStyle name="Calculation 4 22 2" xfId="50574" xr:uid="{4E60EAE7-4242-4953-A4F9-B84E7F7697C6}"/>
    <cellStyle name="Calculation 4 22 2 2" xfId="57356" xr:uid="{AE32F6F6-9F01-4559-93BA-488C118EE90B}"/>
    <cellStyle name="Calculation 4 22 3" xfId="52388" xr:uid="{6B01485D-CA01-4B07-910D-1F32F9C01BA2}"/>
    <cellStyle name="Calculation 4 22 3 2" xfId="59169" xr:uid="{9046F96A-8F4E-4F68-BD2A-23D29757E26D}"/>
    <cellStyle name="Calculation 4 22 4" xfId="48691" xr:uid="{CE5B533A-128C-4330-9A45-E167E688B5AA}"/>
    <cellStyle name="Calculation 4 22 4 2" xfId="55480" xr:uid="{A5DDFD51-03A6-4B7C-AB79-6A31E7395E87}"/>
    <cellStyle name="Calculation 4 22 5" xfId="53766" xr:uid="{CBD4AE2C-7A22-4A67-BD01-B187D6DB1F58}"/>
    <cellStyle name="Calculation 4 22 6" xfId="47077" xr:uid="{9E099F5B-CFE9-406A-B252-2D63D85F890A}"/>
    <cellStyle name="Calculation 4 23" xfId="45094" xr:uid="{19FE4784-D898-4ADB-BED8-1E4432FCAC9B}"/>
    <cellStyle name="Calculation 4 23 2" xfId="50575" xr:uid="{204339D4-7FDD-4878-92E5-94EB65CAB2FF}"/>
    <cellStyle name="Calculation 4 23 2 2" xfId="57357" xr:uid="{FF33F2EC-D972-41AC-92BB-8D4FEDBF5CC2}"/>
    <cellStyle name="Calculation 4 23 3" xfId="52389" xr:uid="{1B168E28-6560-4449-B1E3-3C6BF941C401}"/>
    <cellStyle name="Calculation 4 23 3 2" xfId="59170" xr:uid="{792DA410-DD64-4EEC-90FB-56EC4D6F0CE4}"/>
    <cellStyle name="Calculation 4 23 4" xfId="48692" xr:uid="{2C5DB28A-DCDC-4313-80DC-63E746ACF65B}"/>
    <cellStyle name="Calculation 4 23 4 2" xfId="55481" xr:uid="{DFF562FE-8F57-43E4-837B-59FBC0266813}"/>
    <cellStyle name="Calculation 4 23 5" xfId="53767" xr:uid="{E4A3C459-B6CF-4C7B-B5AC-2A230BB47013}"/>
    <cellStyle name="Calculation 4 23 6" xfId="47078" xr:uid="{9D5AD426-BBA5-4B13-899D-B5826FED2963}"/>
    <cellStyle name="Calculation 4 24" xfId="45140" xr:uid="{B4E25091-41C1-428F-990E-44F9A4F4CF10}"/>
    <cellStyle name="Calculation 4 24 2" xfId="50687" xr:uid="{214FA275-BB54-49D0-BBA1-3E842557AE1B}"/>
    <cellStyle name="Calculation 4 24 2 2" xfId="57469" xr:uid="{52219AAC-34B7-413A-B1FD-BE07E249EDF5}"/>
    <cellStyle name="Calculation 4 24 3" xfId="52498" xr:uid="{D2096787-E9D6-4BBD-848E-FD3161B0DD36}"/>
    <cellStyle name="Calculation 4 24 3 2" xfId="59279" xr:uid="{B8A64A4A-8F59-40FD-89EB-CE3664414D97}"/>
    <cellStyle name="Calculation 4 24 4" xfId="48802" xr:uid="{3C08FE3E-243E-4EA2-AE92-DF59E35DF0BA}"/>
    <cellStyle name="Calculation 4 24 4 2" xfId="55588" xr:uid="{58E3D548-2BC3-455C-B918-FBD238CB38A1}"/>
    <cellStyle name="Calculation 4 24 5" xfId="53876" xr:uid="{29DD3CE5-A752-4A81-8B5F-7F29086CFBCA}"/>
    <cellStyle name="Calculation 4 24 6" xfId="47190" xr:uid="{C5F1CE9F-D9F6-4182-B113-7B312D9A93F4}"/>
    <cellStyle name="Calculation 4 25" xfId="45198" xr:uid="{03B144DF-2DC3-44FC-A631-A77DDB8145F9}"/>
    <cellStyle name="Calculation 4 25 2" xfId="50750" xr:uid="{A2F575A2-F555-4656-84EF-9A4F359A23F0}"/>
    <cellStyle name="Calculation 4 25 2 2" xfId="57532" xr:uid="{F390BB77-E682-4C94-BF8A-A97B4EB78C63}"/>
    <cellStyle name="Calculation 4 25 3" xfId="52559" xr:uid="{47673CAB-55A6-499F-B157-EB18A7D59E56}"/>
    <cellStyle name="Calculation 4 25 3 2" xfId="59340" xr:uid="{D42442FC-8E01-4A56-9DA9-0A32B0F8C1A4}"/>
    <cellStyle name="Calculation 4 25 4" xfId="48856" xr:uid="{B61AA873-98C6-4EC5-8A04-3A9473E95B35}"/>
    <cellStyle name="Calculation 4 25 4 2" xfId="55638" xr:uid="{A8168615-D976-45B1-A93A-9AB7B8A719BB}"/>
    <cellStyle name="Calculation 4 25 5" xfId="53937" xr:uid="{6F992007-C0AD-48F7-A68A-1E0112866DC8}"/>
    <cellStyle name="Calculation 4 25 6" xfId="47254" xr:uid="{1D33ED25-AF89-44F1-B281-1D5273241E75}"/>
    <cellStyle name="Calculation 4 26" xfId="45249" xr:uid="{6704AE65-B53A-4B47-8C67-3E47C9A3053E}"/>
    <cellStyle name="Calculation 4 26 2" xfId="50753" xr:uid="{7F8FEA4C-AAB4-436C-8F7F-414695CEDC5B}"/>
    <cellStyle name="Calculation 4 26 2 2" xfId="57535" xr:uid="{ABF9B526-4651-491C-A3F0-E1925D837133}"/>
    <cellStyle name="Calculation 4 26 3" xfId="52562" xr:uid="{EFE6E756-6B6F-47C6-A671-501D256FE206}"/>
    <cellStyle name="Calculation 4 26 3 2" xfId="59343" xr:uid="{01AE1AE3-050F-4F7B-88D7-1AADBB9265D4}"/>
    <cellStyle name="Calculation 4 26 4" xfId="53940" xr:uid="{29C659FB-FECC-4698-8388-FC8CAA2330E0}"/>
    <cellStyle name="Calculation 4 26 5" xfId="47257" xr:uid="{D6EEF7C7-307D-48F3-94A7-710A8DDB3DEA}"/>
    <cellStyle name="Calculation 4 27" xfId="45205" xr:uid="{B4E0A94D-4864-4E8A-9F22-E113A1F265EC}"/>
    <cellStyle name="Calculation 4 27 2" xfId="55707" xr:uid="{EFB30831-40CF-4A7A-BD8E-BD32A9A66302}"/>
    <cellStyle name="Calculation 4 27 3" xfId="48924" xr:uid="{C94DB048-D94A-41B1-BD3C-03E9B987E720}"/>
    <cellStyle name="Calculation 4 28" xfId="45334" xr:uid="{23E06828-5AF0-4727-A0AC-E9F6EBFB3634}"/>
    <cellStyle name="Calculation 4 28 2" xfId="57817" xr:uid="{3C2794DD-2864-46BB-BCD0-626AFB5DC1A0}"/>
    <cellStyle name="Calculation 4 28 3" xfId="51035" xr:uid="{E7F8F1F9-7258-4BB9-A71C-9A3EB320D2E8}"/>
    <cellStyle name="Calculation 4 29" xfId="45300" xr:uid="{CC9BF0DD-DA2B-4B6A-AF51-B263B9707A06}"/>
    <cellStyle name="Calculation 4 29 2" xfId="52603" xr:uid="{8631C9AF-3D13-4E58-93B0-30ED3EFEF32A}"/>
    <cellStyle name="Calculation 4 3" xfId="258" xr:uid="{F05993BE-9F35-46AD-9DD4-306F5E4406D1}"/>
    <cellStyle name="Calculation 4 3 10" xfId="6560" xr:uid="{3B46C1B1-CA60-40DE-BCE4-6E297DF961B3}"/>
    <cellStyle name="Calculation 4 3 10 2" xfId="11777" xr:uid="{4FA62FB9-C501-43E7-AF87-B341D691D5DE}"/>
    <cellStyle name="Calculation 4 3 10 2 2" xfId="20766" xr:uid="{1F4671B9-D576-4290-AC98-CA41491DD9D3}"/>
    <cellStyle name="Calculation 4 3 10 2 2 2" xfId="33770" xr:uid="{E36A08FE-AF37-43F6-93E2-3C951BCDFE27}"/>
    <cellStyle name="Calculation 4 3 10 2 3" xfId="25371" xr:uid="{9BE38A5A-F11E-455E-8ACE-EEB225F2B349}"/>
    <cellStyle name="Calculation 4 3 10 3" xfId="15549" xr:uid="{4B0D8C0A-3AE3-4795-8E7D-AFF8AA3DAD85}"/>
    <cellStyle name="Calculation 4 3 10 3 2" xfId="33051" xr:uid="{EC41F551-FA8B-4C78-A824-F02A84BFBABD}"/>
    <cellStyle name="Calculation 4 3 10 4" xfId="34143" xr:uid="{5A42BB15-6FF3-45D8-A108-BB0D54D406E2}"/>
    <cellStyle name="Calculation 4 3 11" xfId="9140" xr:uid="{871EB909-D6B4-4D72-85E4-78F97805578D}"/>
    <cellStyle name="Calculation 4 3 11 2" xfId="18129" xr:uid="{9E6196D6-4386-4F22-A24E-04791CAB97FA}"/>
    <cellStyle name="Calculation 4 3 11 2 2" xfId="28196" xr:uid="{975ED1AE-00CE-4AA6-A8D8-345C0698F49D}"/>
    <cellStyle name="Calculation 4 3 11 3" xfId="42894" xr:uid="{879E0B88-7BED-4E0B-90D7-A6BD4D2A9E49}"/>
    <cellStyle name="Calculation 4 3 12" xfId="12786" xr:uid="{E2563B5B-21B3-410B-A086-070CB2A45BC9}"/>
    <cellStyle name="Calculation 4 3 12 2" xfId="21775" xr:uid="{D76C856A-D9C7-4B0C-A623-7F1D2A2C3767}"/>
    <cellStyle name="Calculation 4 3 12 2 2" xfId="29227" xr:uid="{CF4025B9-3EDE-4789-BC22-0A2F0D9FD040}"/>
    <cellStyle name="Calculation 4 3 12 3" xfId="24815" xr:uid="{0EEF2C7D-125A-49EE-ADC7-591D6DABA882}"/>
    <cellStyle name="Calculation 4 3 13" xfId="2264" xr:uid="{8D15D0E7-50E2-4BA1-B82F-68F4F98A9AE4}"/>
    <cellStyle name="Calculation 4 3 13 2" xfId="38200" xr:uid="{54C61702-D555-442A-A979-06378EEFB708}"/>
    <cellStyle name="Calculation 4 3 14" xfId="13173" xr:uid="{FD804845-BD0E-4AF5-9100-DD9AA3E8B779}"/>
    <cellStyle name="Calculation 4 3 14 2" xfId="36989" xr:uid="{8251FED8-B398-4BD2-B61E-9DE1BE582939}"/>
    <cellStyle name="Calculation 4 3 15" xfId="26746" xr:uid="{A7158BB8-6DDA-45BC-8875-367058B0015B}"/>
    <cellStyle name="Calculation 4 3 16" xfId="44308" xr:uid="{997123C3-62F0-45E0-BF56-73D417DC0C7F}"/>
    <cellStyle name="Calculation 4 3 17" xfId="45556" xr:uid="{3749DCBE-E43E-4855-AB52-FE52959A50F6}"/>
    <cellStyle name="Calculation 4 3 2" xfId="396" xr:uid="{ADD4AEC8-82A7-43D2-B679-5C3C0C415EEB}"/>
    <cellStyle name="Calculation 4 3 2 10" xfId="9265" xr:uid="{C46F9464-E6D7-47C5-A724-C6121413FB11}"/>
    <cellStyle name="Calculation 4 3 2 10 2" xfId="18254" xr:uid="{A410EC09-EB6B-448F-8587-825E93C76904}"/>
    <cellStyle name="Calculation 4 3 2 10 2 2" xfId="27203" xr:uid="{35C01C97-427A-4B32-A85D-01B0D30047A4}"/>
    <cellStyle name="Calculation 4 3 2 10 3" xfId="41527" xr:uid="{489C39D2-3D90-4AEB-85C1-747B31D5CA29}"/>
    <cellStyle name="Calculation 4 3 2 11" xfId="9493" xr:uid="{C8DDE25E-9148-413D-A5C0-7C91ED531C0B}"/>
    <cellStyle name="Calculation 4 3 2 11 2" xfId="18482" xr:uid="{4AD61020-D740-40DB-A0B9-824B156FED63}"/>
    <cellStyle name="Calculation 4 3 2 11 2 2" xfId="38822" xr:uid="{425F51AB-A93D-4750-A495-50F749F2FF3C}"/>
    <cellStyle name="Calculation 4 3 2 11 3" xfId="25914" xr:uid="{92917497-8CEA-4EBE-A10A-579040636C62}"/>
    <cellStyle name="Calculation 4 3 2 12" xfId="2402" xr:uid="{79FCB1AA-3105-4EEA-BA47-68C2CE49777F}"/>
    <cellStyle name="Calculation 4 3 2 12 2" xfId="24601" xr:uid="{7DD1A082-607B-4D55-BAB4-F6D1F213654A}"/>
    <cellStyle name="Calculation 4 3 2 13" xfId="13311" xr:uid="{7DA364BB-339D-4733-8896-B416534D7E4A}"/>
    <cellStyle name="Calculation 4 3 2 13 2" xfId="40362" xr:uid="{E1B34700-F1ED-4A84-BDE8-F89E8EA17DCE}"/>
    <cellStyle name="Calculation 4 3 2 14" xfId="23223" xr:uid="{303B3091-27CC-438B-A5F5-3B97EC0A1250}"/>
    <cellStyle name="Calculation 4 3 2 15" xfId="46070" xr:uid="{7A88D4D2-C1DE-4971-96CA-D1932B30FE75}"/>
    <cellStyle name="Calculation 4 3 2 2" xfId="745" xr:uid="{145482D6-51C6-4A6F-B725-AAE1F8BE3D63}"/>
    <cellStyle name="Calculation 4 3 2 2 2" xfId="5119" xr:uid="{6CC74362-4B8A-4E78-BEF6-D3699B589EF0}"/>
    <cellStyle name="Calculation 4 3 2 2 2 2" xfId="7705" xr:uid="{522922CF-BD9E-4BC1-A584-E9EA4C2976F3}"/>
    <cellStyle name="Calculation 4 3 2 2 2 2 2" xfId="16694" xr:uid="{8E945FDA-829C-454A-9B2E-76F2D7711B8D}"/>
    <cellStyle name="Calculation 4 3 2 2 2 2 2 2" xfId="43189" xr:uid="{324A20A1-A239-40F1-B0E4-DED4869AAD6A}"/>
    <cellStyle name="Calculation 4 3 2 2 2 2 3" xfId="37015" xr:uid="{960BFB15-BF5C-4187-98A9-A25FFDF07ADA}"/>
    <cellStyle name="Calculation 4 3 2 2 2 3" xfId="10342" xr:uid="{A01C0CCF-AB9C-40B3-B284-BA6A4EA04E1E}"/>
    <cellStyle name="Calculation 4 3 2 2 2 3 2" xfId="19331" xr:uid="{80386D8E-B951-48FC-9F3C-9B2DE901745C}"/>
    <cellStyle name="Calculation 4 3 2 2 2 3 2 2" xfId="25046" xr:uid="{C02764CE-B718-4A88-89E0-FA75ED55C378}"/>
    <cellStyle name="Calculation 4 3 2 2 2 3 3" xfId="40506" xr:uid="{F51791C1-1BF4-4522-A0A5-DBD31C6E6067}"/>
    <cellStyle name="Calculation 4 3 2 2 2 4" xfId="14108" xr:uid="{1F594F0C-4A74-4705-A96A-4859527A2A3F}"/>
    <cellStyle name="Calculation 4 3 2 2 2 4 2" xfId="28235" xr:uid="{FA9DE911-EFCE-49AD-98E1-E1F5AACE8E7F}"/>
    <cellStyle name="Calculation 4 3 2 2 2 5" xfId="35437" xr:uid="{2F5C1A7C-93D9-42BB-ADFB-3730030A821A}"/>
    <cellStyle name="Calculation 4 3 2 2 2 6" xfId="56343" xr:uid="{23B20CA5-9351-451F-AEE2-93BA46A8513D}"/>
    <cellStyle name="Calculation 4 3 2 2 3" xfId="3182" xr:uid="{DAB73DEC-7A86-49CA-A60D-1A8E917406E3}"/>
    <cellStyle name="Calculation 4 3 2 2 3 2" xfId="23189" xr:uid="{7DF13A4E-341E-48E7-9392-6EBFD4CDA7BB}"/>
    <cellStyle name="Calculation 4 3 2 2 4" xfId="28089" xr:uid="{10FE5669-B010-4FD7-B7F2-782251299BFE}"/>
    <cellStyle name="Calculation 4 3 2 2 5" xfId="49561" xr:uid="{E58349FB-7AB4-49D3-8CA4-31900FEFFCE2}"/>
    <cellStyle name="Calculation 4 3 2 3" xfId="1090" xr:uid="{0183C40C-5D41-4848-AA53-F1435168E374}"/>
    <cellStyle name="Calculation 4 3 2 3 2" xfId="5440" xr:uid="{6B7184B0-697E-4F46-9521-6BAAC65E62FB}"/>
    <cellStyle name="Calculation 4 3 2 3 2 2" xfId="8026" xr:uid="{CD297005-FDDC-4074-8DF5-8581EFB7FA5A}"/>
    <cellStyle name="Calculation 4 3 2 3 2 2 2" xfId="17015" xr:uid="{5256C26F-64BF-431A-81EA-61C4A104E004}"/>
    <cellStyle name="Calculation 4 3 2 3 2 2 2 2" xfId="34324" xr:uid="{B198DB97-EFDB-45E7-B78A-5485C8E0F348}"/>
    <cellStyle name="Calculation 4 3 2 3 2 2 3" xfId="26033" xr:uid="{5226A8C9-7DFC-4477-9DFA-94A224CAFC54}"/>
    <cellStyle name="Calculation 4 3 2 3 2 3" xfId="10663" xr:uid="{0039BACB-DEF7-41D4-8237-E722C0CAEF01}"/>
    <cellStyle name="Calculation 4 3 2 3 2 3 2" xfId="19652" xr:uid="{2D35A102-5EA9-430A-A29F-E90B77EBB4F6}"/>
    <cellStyle name="Calculation 4 3 2 3 2 3 2 2" xfId="41296" xr:uid="{C65B63AB-963D-4E3B-9740-C7B17449A1BF}"/>
    <cellStyle name="Calculation 4 3 2 3 2 3 3" xfId="42811" xr:uid="{45625764-4A3B-4000-9638-7A77A0C1C6CE}"/>
    <cellStyle name="Calculation 4 3 2 3 2 4" xfId="14429" xr:uid="{BEF9FB4E-67C9-4307-BB1E-7FD5723085C7}"/>
    <cellStyle name="Calculation 4 3 2 3 2 4 2" xfId="27881" xr:uid="{F03BD31D-67C2-4900-B3FD-1C4A79DF3DDF}"/>
    <cellStyle name="Calculation 4 3 2 3 2 5" xfId="43693" xr:uid="{5139BFBB-FBAF-42BF-9434-69568811F9F5}"/>
    <cellStyle name="Calculation 4 3 2 3 2 6" xfId="58559" xr:uid="{2259162D-2978-4530-95FF-97ECF86580C5}"/>
    <cellStyle name="Calculation 4 3 2 3 3" xfId="3527" xr:uid="{685AA5D8-5332-413C-A57C-49D9D7FDDCD5}"/>
    <cellStyle name="Calculation 4 3 2 3 3 2" xfId="40286" xr:uid="{0815A268-88C8-4178-A1E0-855CABCCE3E8}"/>
    <cellStyle name="Calculation 4 3 2 3 4" xfId="39024" xr:uid="{01BE14B6-B2B2-4F9E-B417-14476A6468CE}"/>
    <cellStyle name="Calculation 4 3 2 3 5" xfId="51778" xr:uid="{174A4CDA-C12A-457A-AB23-039112FBD99D}"/>
    <cellStyle name="Calculation 4 3 2 4" xfId="1434" xr:uid="{AE4AED77-B092-4CC8-862B-0EACD6A5E5B2}"/>
    <cellStyle name="Calculation 4 3 2 4 2" xfId="5779" xr:uid="{0B05B677-2CFF-47EB-BFA8-A46348AD30B0}"/>
    <cellStyle name="Calculation 4 3 2 4 2 2" xfId="8365" xr:uid="{79FF9D51-1993-447A-B676-E71FE641677D}"/>
    <cellStyle name="Calculation 4 3 2 4 2 2 2" xfId="17354" xr:uid="{4DADC2D8-5634-40C6-8597-72C3236F77E7}"/>
    <cellStyle name="Calculation 4 3 2 4 2 2 2 2" xfId="28806" xr:uid="{C9A84968-6D3B-4AA8-953A-EFFA226AFCB2}"/>
    <cellStyle name="Calculation 4 3 2 4 2 2 3" xfId="36649" xr:uid="{6671B8AE-5131-4F7F-B6FA-38E3B71D5BD9}"/>
    <cellStyle name="Calculation 4 3 2 4 2 3" xfId="11002" xr:uid="{BAFD1F41-3037-43C8-9F3D-2A049C4F8FAE}"/>
    <cellStyle name="Calculation 4 3 2 4 2 3 2" xfId="19991" xr:uid="{A3D507E2-D170-46A8-9FA0-3D5D27F3B5EA}"/>
    <cellStyle name="Calculation 4 3 2 4 2 3 2 2" xfId="32022" xr:uid="{DB08D2EC-7264-498C-A80E-DBD7DF1E9483}"/>
    <cellStyle name="Calculation 4 3 2 4 2 3 3" xfId="35859" xr:uid="{7DA8D77F-5542-4278-8B9F-CA73A7B29B35}"/>
    <cellStyle name="Calculation 4 3 2 4 2 4" xfId="14768" xr:uid="{94F79195-4151-4AD0-83C3-63CD27BE68CE}"/>
    <cellStyle name="Calculation 4 3 2 4 2 4 2" xfId="29343" xr:uid="{2EF12D42-E1D7-4AD6-A299-BD9DD0044A0C}"/>
    <cellStyle name="Calculation 4 3 2 4 2 5" xfId="24005" xr:uid="{489FEED4-6519-4F3E-BF69-4FDFA67F6DF4}"/>
    <cellStyle name="Calculation 4 3 2 4 2 6" xfId="54488" xr:uid="{83FE30A4-AB40-4851-B4E7-BCFACCE15E15}"/>
    <cellStyle name="Calculation 4 3 2 4 3" xfId="3871" xr:uid="{D3B7B35E-F111-485C-A2E8-631236D968AE}"/>
    <cellStyle name="Calculation 4 3 2 4 3 2" xfId="32790" xr:uid="{2780B1FE-A154-4F9D-B8AF-5B25732D5B6E}"/>
    <cellStyle name="Calculation 4 3 2 4 4" xfId="40736" xr:uid="{33A674F2-61AF-4CED-B7C2-587A55A714ED}"/>
    <cellStyle name="Calculation 4 3 2 4 5" xfId="47678" xr:uid="{453055B1-DD0A-4591-B397-7BA0E76AADDD}"/>
    <cellStyle name="Calculation 4 3 2 5" xfId="1686" xr:uid="{056792B3-444F-4ABC-BDCA-136D71C39F5C}"/>
    <cellStyle name="Calculation 4 3 2 5 2" xfId="6012" xr:uid="{526EC5C9-106F-4B58-96E8-F4B49B0FEB2B}"/>
    <cellStyle name="Calculation 4 3 2 5 2 2" xfId="8598" xr:uid="{04F2671D-D2E2-4D3D-9173-B177ABE7359F}"/>
    <cellStyle name="Calculation 4 3 2 5 2 2 2" xfId="17587" xr:uid="{14C0CB59-60A3-4339-99C0-A41016E7C1E0}"/>
    <cellStyle name="Calculation 4 3 2 5 2 2 2 2" xfId="26027" xr:uid="{1A6A06BF-2569-4048-921B-DABBF2904ADC}"/>
    <cellStyle name="Calculation 4 3 2 5 2 2 3" xfId="36238" xr:uid="{3DFAFE2B-0F4A-4947-9200-5B10ABE3DA80}"/>
    <cellStyle name="Calculation 4 3 2 5 2 3" xfId="11235" xr:uid="{63AAB508-F405-4550-AD24-10D95F3CE439}"/>
    <cellStyle name="Calculation 4 3 2 5 2 3 2" xfId="20224" xr:uid="{D9533B10-D074-4FB8-9F95-65886D33C55E}"/>
    <cellStyle name="Calculation 4 3 2 5 2 3 2 2" xfId="22434" xr:uid="{AE45BB3E-7534-4A2F-A8DB-2B37C0C651CD}"/>
    <cellStyle name="Calculation 4 3 2 5 2 3 3" xfId="41662" xr:uid="{CDBC99AB-6AA5-4D71-8EAC-0ABAA7CCC461}"/>
    <cellStyle name="Calculation 4 3 2 5 2 4" xfId="15001" xr:uid="{D75CCF55-1878-4DA4-A869-0B22A8BA36E0}"/>
    <cellStyle name="Calculation 4 3 2 5 2 4 2" xfId="38317" xr:uid="{85868064-873F-4AE6-B57E-F654174C7B05}"/>
    <cellStyle name="Calculation 4 3 2 5 2 5" xfId="25102" xr:uid="{05E67BE5-8A2E-473D-AC65-C65E4AA2F143}"/>
    <cellStyle name="Calculation 4 3 2 5 3" xfId="4123" xr:uid="{3E04C945-B454-433B-A1D3-A939B50916F6}"/>
    <cellStyle name="Calculation 4 3 2 5 3 2" xfId="25261" xr:uid="{52D3DA13-7774-4611-9F3A-0A5006AFA947}"/>
    <cellStyle name="Calculation 4 3 2 5 4" xfId="22260" xr:uid="{A2EB874B-86EE-461E-82BA-B5ECA761AB0D}"/>
    <cellStyle name="Calculation 4 3 2 5 5" xfId="52928" xr:uid="{822BBD5B-ED75-4337-BF5A-3F6FDD7C2722}"/>
    <cellStyle name="Calculation 4 3 2 6" xfId="2053" xr:uid="{C99AAA8A-3E23-4CC9-9F40-C3B314EC6E46}"/>
    <cellStyle name="Calculation 4 3 2 6 2" xfId="6359" xr:uid="{B61D4DDE-85D7-469A-B91B-49131DCE103E}"/>
    <cellStyle name="Calculation 4 3 2 6 2 2" xfId="8945" xr:uid="{3EBEEC11-02D8-4F11-B06B-4D6005695914}"/>
    <cellStyle name="Calculation 4 3 2 6 2 2 2" xfId="17934" xr:uid="{B4280343-DCD3-4492-9862-843F794FA97D}"/>
    <cellStyle name="Calculation 4 3 2 6 2 2 2 2" xfId="26865" xr:uid="{DBBC1541-145E-4603-B563-551B560E6A58}"/>
    <cellStyle name="Calculation 4 3 2 6 2 2 3" xfId="40474" xr:uid="{F12E3FBB-BB38-4EAD-8D9B-7C9ACA6FFA9D}"/>
    <cellStyle name="Calculation 4 3 2 6 2 3" xfId="11582" xr:uid="{B6487A59-28C9-491D-AD4D-23A53D6533EF}"/>
    <cellStyle name="Calculation 4 3 2 6 2 3 2" xfId="20571" xr:uid="{4434CC6F-94FD-4EFA-8B67-B1E9AD3E54E5}"/>
    <cellStyle name="Calculation 4 3 2 6 2 3 2 2" xfId="25452" xr:uid="{C6393FDF-3246-4FC7-AF5C-25AC41785CAF}"/>
    <cellStyle name="Calculation 4 3 2 6 2 3 3" xfId="38962" xr:uid="{B0A072BC-12EB-4A49-A509-68E43B0173A4}"/>
    <cellStyle name="Calculation 4 3 2 6 2 4" xfId="15348" xr:uid="{0A79F368-589A-4B61-88B8-72BB6BBD3FCC}"/>
    <cellStyle name="Calculation 4 3 2 6 2 4 2" xfId="35232" xr:uid="{56E8883A-7B55-4DF5-88E2-D12425DC06C6}"/>
    <cellStyle name="Calculation 4 3 2 6 2 5" xfId="25741" xr:uid="{239D593D-4BDD-408D-B6F0-A479F5FDADAD}"/>
    <cellStyle name="Calculation 4 3 2 6 3" xfId="4490" xr:uid="{76E614D1-19AF-46D4-8EDC-4B5C64B9FF37}"/>
    <cellStyle name="Calculation 4 3 2 6 3 2" xfId="23377" xr:uid="{EE3AAB44-F37D-4D13-B734-927880D4A89A}"/>
    <cellStyle name="Calculation 4 3 2 6 4" xfId="31537" xr:uid="{7D5F80BB-D2B6-41CA-82B1-2AFFC49EB1CA}"/>
    <cellStyle name="Calculation 4 3 2 7" xfId="2864" xr:uid="{9B52B794-BFF0-4B5D-8AEA-A6F716DC3925}"/>
    <cellStyle name="Calculation 4 3 2 7 2" xfId="7014" xr:uid="{9B2465A1-ABD9-4BE2-B711-F6FBDB461744}"/>
    <cellStyle name="Calculation 4 3 2 7 2 2" xfId="12142" xr:uid="{B0F044B3-EB10-4C29-AE2F-847F2C158E29}"/>
    <cellStyle name="Calculation 4 3 2 7 2 2 2" xfId="21131" xr:uid="{30AEC00B-5BAA-4DDB-9448-3139858387CC}"/>
    <cellStyle name="Calculation 4 3 2 7 2 2 2 2" xfId="38582" xr:uid="{E88F1A5D-BEE5-4384-BCE6-6DB9E95761B3}"/>
    <cellStyle name="Calculation 4 3 2 7 2 2 3" xfId="33949" xr:uid="{BA42D3D3-6ABF-47F2-A599-F916DCF0A481}"/>
    <cellStyle name="Calculation 4 3 2 7 2 3" xfId="12954" xr:uid="{89EFEAA0-0857-4659-A109-5F738ABFC255}"/>
    <cellStyle name="Calculation 4 3 2 7 2 3 2" xfId="21943" xr:uid="{0FC26E8F-5B4F-4701-ABD8-717C27DA0F31}"/>
    <cellStyle name="Calculation 4 3 2 7 2 3 2 2" xfId="40409" xr:uid="{817AA922-F21F-4E14-BC4D-7DA57855C873}"/>
    <cellStyle name="Calculation 4 3 2 7 2 3 3" xfId="34713" xr:uid="{0C700E8B-70BF-46B7-B25E-FC5FC7557EA6}"/>
    <cellStyle name="Calculation 4 3 2 7 2 4" xfId="16003" xr:uid="{6B16A057-8FE9-464F-A43C-A7FF333B3E41}"/>
    <cellStyle name="Calculation 4 3 2 7 2 4 2" xfId="25534" xr:uid="{AD9307A6-1F7E-479F-BA7C-68926A81A7E4}"/>
    <cellStyle name="Calculation 4 3 2 7 2 5" xfId="30436" xr:uid="{4B07055C-6FA9-44A2-BC75-A7EF7E742DCC}"/>
    <cellStyle name="Calculation 4 3 2 7 3" xfId="9577" xr:uid="{0FF91814-3292-47BC-875D-D93D101AED52}"/>
    <cellStyle name="Calculation 4 3 2 7 3 2" xfId="18566" xr:uid="{126ADF30-2305-4407-8E4F-702F62FF9CFB}"/>
    <cellStyle name="Calculation 4 3 2 7 3 2 2" xfId="35354" xr:uid="{8BD1B7F4-7053-4DBE-9127-775A0F2B142A}"/>
    <cellStyle name="Calculation 4 3 2 7 3 3" xfId="26945" xr:uid="{9487533E-76C1-449F-BE61-BCA8DEC4D89D}"/>
    <cellStyle name="Calculation 4 3 2 7 4" xfId="32842" xr:uid="{93AEEE11-3CCC-4F2F-838B-9B74333D6527}"/>
    <cellStyle name="Calculation 4 3 2 8" xfId="4795" xr:uid="{E5A3B7C1-481A-49EA-9C00-7416553D0422}"/>
    <cellStyle name="Calculation 4 3 2 8 2" xfId="7381" xr:uid="{6FC6795C-6B2B-441D-B0C5-B660DFE9640A}"/>
    <cellStyle name="Calculation 4 3 2 8 2 2" xfId="16370" xr:uid="{9CF5A5CF-869E-492F-A48E-404BC09DF567}"/>
    <cellStyle name="Calculation 4 3 2 8 2 2 2" xfId="39817" xr:uid="{FD1A26DF-5944-4F7C-A0C1-E5922F94D2DC}"/>
    <cellStyle name="Calculation 4 3 2 8 2 3" xfId="39238" xr:uid="{2F746F48-88D2-494D-8AB8-604D629BF824}"/>
    <cellStyle name="Calculation 4 3 2 8 3" xfId="10018" xr:uid="{073D0E78-4ED0-479D-952A-3E281474A0DF}"/>
    <cellStyle name="Calculation 4 3 2 8 3 2" xfId="19007" xr:uid="{2E85579A-DCB2-4C0C-9C24-1DB12392CBCD}"/>
    <cellStyle name="Calculation 4 3 2 8 3 2 2" xfId="25841" xr:uid="{5ADF1A61-04E8-46F8-B3B0-A6998949D086}"/>
    <cellStyle name="Calculation 4 3 2 8 3 3" xfId="40509" xr:uid="{36DC554E-4815-4619-9B32-834AE56DA106}"/>
    <cellStyle name="Calculation 4 3 2 8 4" xfId="13784" xr:uid="{F42351AB-5094-4EB2-B936-57ADD809E58D}"/>
    <cellStyle name="Calculation 4 3 2 8 4 2" xfId="42007" xr:uid="{EB5837FC-8779-4A04-B3B6-E7605D986558}"/>
    <cellStyle name="Calculation 4 3 2 8 5" xfId="31444" xr:uid="{C007FDBA-FAD3-4DDA-A584-9EADA175FCEB}"/>
    <cellStyle name="Calculation 4 3 2 9" xfId="6698" xr:uid="{888A83FC-2CC9-42CF-AF13-6470922460A1}"/>
    <cellStyle name="Calculation 4 3 2 9 2" xfId="11902" xr:uid="{CEC6038D-54DA-4DD5-AE85-6D6FC52C7AE7}"/>
    <cellStyle name="Calculation 4 3 2 9 2 2" xfId="20891" xr:uid="{3B288D28-5546-4DC3-AF09-D9B7862560E9}"/>
    <cellStyle name="Calculation 4 3 2 9 2 2 2" xfId="23452" xr:uid="{9AAFEA30-D400-491F-844A-62B728BDC9E0}"/>
    <cellStyle name="Calculation 4 3 2 9 2 3" xfId="32240" xr:uid="{6DFA3A62-9775-4CDC-91DC-4424EF451CFB}"/>
    <cellStyle name="Calculation 4 3 2 9 3" xfId="15687" xr:uid="{DA619FBD-AAAA-4729-9458-1E2D090E95AD}"/>
    <cellStyle name="Calculation 4 3 2 9 3 2" xfId="33162" xr:uid="{B041C845-8738-43B0-8785-FD0BBA697D6B}"/>
    <cellStyle name="Calculation 4 3 2 9 4" xfId="41153" xr:uid="{85E2E0A9-F000-472D-92F8-07499BA8A114}"/>
    <cellStyle name="Calculation 4 3 3" xfId="607" xr:uid="{40DBD662-041D-4A2B-A04E-91264D3519F5}"/>
    <cellStyle name="Calculation 4 3 3 2" xfId="4994" xr:uid="{1ADD1A0D-E09E-418D-A802-717FAF0AB837}"/>
    <cellStyle name="Calculation 4 3 3 2 2" xfId="7580" xr:uid="{60563AFC-B1DA-44D2-BB0C-A143D8018989}"/>
    <cellStyle name="Calculation 4 3 3 2 2 2" xfId="16569" xr:uid="{FC1B4B8C-3DEF-4171-B627-0C2C067C04F5}"/>
    <cellStyle name="Calculation 4 3 3 2 2 2 2" xfId="33877" xr:uid="{285CA9C3-72E8-489A-9E57-0E2ABCF2CAC3}"/>
    <cellStyle name="Calculation 4 3 3 2 2 3" xfId="41048" xr:uid="{137B02F5-012C-4794-8E50-34DDA460E7E8}"/>
    <cellStyle name="Calculation 4 3 3 2 2 4" xfId="56751" xr:uid="{CE3638B7-641E-4FE9-A53C-D30BB93DAB3B}"/>
    <cellStyle name="Calculation 4 3 3 2 3" xfId="10217" xr:uid="{672B0236-46F4-4031-9E0F-CFA3CAA826F8}"/>
    <cellStyle name="Calculation 4 3 3 2 3 2" xfId="19206" xr:uid="{1298A590-267D-4F88-AEB5-A3C0805FEBC8}"/>
    <cellStyle name="Calculation 4 3 3 2 3 2 2" xfId="24169" xr:uid="{DCCE47DC-8B37-4B86-BB12-DC011953F034}"/>
    <cellStyle name="Calculation 4 3 3 2 3 3" xfId="34965" xr:uid="{409D35FA-7376-4494-B2D1-9685443DF5AD}"/>
    <cellStyle name="Calculation 4 3 3 2 4" xfId="13983" xr:uid="{DFC09143-87A8-4942-B92F-4633BA0924C9}"/>
    <cellStyle name="Calculation 4 3 3 2 4 2" xfId="33022" xr:uid="{BF7BD1ED-9900-474F-ADA5-C8C6C3E0F937}"/>
    <cellStyle name="Calculation 4 3 3 2 5" xfId="25265" xr:uid="{0BB97C9A-1F51-46E8-9835-AEDF653CF639}"/>
    <cellStyle name="Calculation 4 3 3 2 6" xfId="49969" xr:uid="{BC5C8A53-1AB8-45FA-9E53-500313D192B7}"/>
    <cellStyle name="Calculation 4 3 3 3" xfId="3044" xr:uid="{1AC2A2FA-323A-46C5-B424-561F4736B19E}"/>
    <cellStyle name="Calculation 4 3 3 3 2" xfId="28779" xr:uid="{BE792EDE-8A34-4C84-BCD4-EA12C4296D8E}"/>
    <cellStyle name="Calculation 4 3 3 3 2 2" xfId="59015" xr:uid="{1B8343A5-3E2F-41EE-B564-BF892465E282}"/>
    <cellStyle name="Calculation 4 3 3 3 3" xfId="52234" xr:uid="{D4B976CA-0899-4513-A008-7B56516C3FAF}"/>
    <cellStyle name="Calculation 4 3 3 4" xfId="22846" xr:uid="{CF52EFBA-6642-4ED3-B4E6-5BD3820807B8}"/>
    <cellStyle name="Calculation 4 3 3 4 2" xfId="54878" xr:uid="{94DA2067-EE9C-43E4-887E-E132CEC0BDBC}"/>
    <cellStyle name="Calculation 4 3 3 4 3" xfId="48086" xr:uid="{86C613DE-F093-4CB3-81E6-0BEEE261953E}"/>
    <cellStyle name="Calculation 4 3 3 5" xfId="53178" xr:uid="{902633DC-226A-4A53-BBFE-F9D81326326E}"/>
    <cellStyle name="Calculation 4 3 3 6" xfId="46472" xr:uid="{016B6F9C-EC2F-419F-A169-376353BFEC76}"/>
    <cellStyle name="Calculation 4 3 4" xfId="952" xr:uid="{25EE755D-74A4-44BD-9329-D7E6A0298DFA}"/>
    <cellStyle name="Calculation 4 3 4 2" xfId="5315" xr:uid="{AF306CE2-A624-4978-A57D-AAC6E990F066}"/>
    <cellStyle name="Calculation 4 3 4 2 2" xfId="7901" xr:uid="{C35DF554-EEB5-41C2-9B6F-EF98774D50C7}"/>
    <cellStyle name="Calculation 4 3 4 2 2 2" xfId="16890" xr:uid="{5341944A-CF8B-4985-924F-32E2C268C4B5}"/>
    <cellStyle name="Calculation 4 3 4 2 2 2 2" xfId="38629" xr:uid="{E2EE9B72-C0B0-4E58-BA8D-466B4661035B}"/>
    <cellStyle name="Calculation 4 3 4 2 2 3" xfId="38550" xr:uid="{4561A548-2EDC-4F47-B81C-12AE84BDAD57}"/>
    <cellStyle name="Calculation 4 3 4 2 3" xfId="10538" xr:uid="{29BD8EFB-9477-4CC9-AE0A-60BB97D9F99A}"/>
    <cellStyle name="Calculation 4 3 4 2 3 2" xfId="19527" xr:uid="{C44D1A1E-90A5-4A6F-9A24-65AAA904453E}"/>
    <cellStyle name="Calculation 4 3 4 2 3 2 2" xfId="39774" xr:uid="{A4FF274D-1E6E-4712-8355-5519B1F46FB1}"/>
    <cellStyle name="Calculation 4 3 4 2 3 3" xfId="34464" xr:uid="{C9E739DF-962F-430A-A7C8-0F7D62782625}"/>
    <cellStyle name="Calculation 4 3 4 2 4" xfId="14304" xr:uid="{33B21FA8-854E-4CAF-9B90-14A59FA77B5F}"/>
    <cellStyle name="Calculation 4 3 4 2 4 2" xfId="31505" xr:uid="{AE0AE2E5-DCFC-4023-9275-D769FD2F7AB8}"/>
    <cellStyle name="Calculation 4 3 4 2 5" xfId="35934" xr:uid="{8CD13B17-D008-468C-A4F3-AB341BFC9B60}"/>
    <cellStyle name="Calculation 4 3 4 2 6" xfId="55871" xr:uid="{4B79BE5A-E200-4995-A525-7EA3C20C671D}"/>
    <cellStyle name="Calculation 4 3 4 3" xfId="3389" xr:uid="{E992A73C-D3B8-4736-94A1-77997C25D197}"/>
    <cellStyle name="Calculation 4 3 4 3 2" xfId="33538" xr:uid="{F32825EA-7FB9-42F0-9DF5-87EC7548E372}"/>
    <cellStyle name="Calculation 4 3 4 4" xfId="38680" xr:uid="{0406DE24-AB28-4209-8BBB-D9FF1AF5D06B}"/>
    <cellStyle name="Calculation 4 3 4 5" xfId="49089" xr:uid="{BA6508B0-5DAA-43CD-8500-6D53CFEF7BC3}"/>
    <cellStyle name="Calculation 4 3 5" xfId="1296" xr:uid="{AEF6E21C-5378-4810-A947-8E399DEF6DFC}"/>
    <cellStyle name="Calculation 4 3 5 2" xfId="5641" xr:uid="{B67539A0-5744-4E8A-BAE3-D179AA889F94}"/>
    <cellStyle name="Calculation 4 3 5 2 2" xfId="8227" xr:uid="{AC73627E-D829-4456-99E2-9265FBBE3CD7}"/>
    <cellStyle name="Calculation 4 3 5 2 2 2" xfId="17216" xr:uid="{7091DA35-EF6F-4ABD-B98F-FB8D46B27ED6}"/>
    <cellStyle name="Calculation 4 3 5 2 2 2 2" xfId="34837" xr:uid="{60AE596A-233F-4B06-8704-3912A1F34F2F}"/>
    <cellStyle name="Calculation 4 3 5 2 2 3" xfId="30897" xr:uid="{7FF640E8-861A-43E7-9BA4-41208B8F37A6}"/>
    <cellStyle name="Calculation 4 3 5 2 3" xfId="10864" xr:uid="{13F3396E-210F-42B2-A3F1-E6CC8B74F012}"/>
    <cellStyle name="Calculation 4 3 5 2 3 2" xfId="19853" xr:uid="{E3E83584-EF44-404D-B674-261726B39FB6}"/>
    <cellStyle name="Calculation 4 3 5 2 3 2 2" xfId="22549" xr:uid="{18553F3E-1851-4A8A-9AF5-6F0445141E6F}"/>
    <cellStyle name="Calculation 4 3 5 2 3 3" xfId="40525" xr:uid="{70A858DF-9407-4127-92A2-F81E8E371941}"/>
    <cellStyle name="Calculation 4 3 5 2 4" xfId="14630" xr:uid="{230F8962-91BA-4DB3-A517-6425AC5A2F1E}"/>
    <cellStyle name="Calculation 4 3 5 2 4 2" xfId="30319" xr:uid="{4CB65954-96DD-4EA6-967F-D6EE140190ED}"/>
    <cellStyle name="Calculation 4 3 5 2 5" xfId="38893" xr:uid="{2A563D5E-F9BE-44DF-A336-F2A7CD2C00FE}"/>
    <cellStyle name="Calculation 4 3 5 2 6" xfId="57575" xr:uid="{79BBF6F6-D72E-4F1E-9172-EF4B217DFD46}"/>
    <cellStyle name="Calculation 4 3 5 3" xfId="3733" xr:uid="{522D9E0E-92EC-448A-A168-E3280226C24B}"/>
    <cellStyle name="Calculation 4 3 5 3 2" xfId="33844" xr:uid="{8107AE12-46A9-475D-A78D-129F8BB6B52F}"/>
    <cellStyle name="Calculation 4 3 5 4" xfId="36116" xr:uid="{D40E26F1-76BE-4C1E-9BD8-6AA637A08B7C}"/>
    <cellStyle name="Calculation 4 3 5 5" xfId="50793" xr:uid="{9E611BB2-60E2-411A-AB85-0A3DF09B4EC2}"/>
    <cellStyle name="Calculation 4 3 6" xfId="1605" xr:uid="{D298A4C7-D858-427E-ABEA-6BAE68A7E48A}"/>
    <cellStyle name="Calculation 4 3 6 2" xfId="5949" xr:uid="{2D4A01CE-1025-4892-ACDB-BD53FCBC8D4A}"/>
    <cellStyle name="Calculation 4 3 6 2 2" xfId="8535" xr:uid="{9CBE7155-0008-401B-9F16-701E95A977A4}"/>
    <cellStyle name="Calculation 4 3 6 2 2 2" xfId="17524" xr:uid="{E13222FC-B9A1-458D-A17D-C6FDC68CA4DD}"/>
    <cellStyle name="Calculation 4 3 6 2 2 2 2" xfId="23301" xr:uid="{A7976F26-32B6-459B-962D-6D2FCAFB7896}"/>
    <cellStyle name="Calculation 4 3 6 2 2 3" xfId="28715" xr:uid="{14EC10CE-935D-4E08-AD56-C5976D8762F5}"/>
    <cellStyle name="Calculation 4 3 6 2 3" xfId="11172" xr:uid="{0CF2A505-CAC3-4AB2-997B-29978C753355}"/>
    <cellStyle name="Calculation 4 3 6 2 3 2" xfId="20161" xr:uid="{2524A5A8-AB03-47CA-9C63-DA1BCF7D37CE}"/>
    <cellStyle name="Calculation 4 3 6 2 3 2 2" xfId="27996" xr:uid="{C445C9AE-EC5E-4137-A821-094563126931}"/>
    <cellStyle name="Calculation 4 3 6 2 3 3" xfId="30970" xr:uid="{F8BEB9EE-16FB-4DFF-98AE-27A29B35547C}"/>
    <cellStyle name="Calculation 4 3 6 2 4" xfId="14938" xr:uid="{D1F2AEBA-11D8-48F0-B92F-6B7F826769D9}"/>
    <cellStyle name="Calculation 4 3 6 2 4 2" xfId="30910" xr:uid="{2980C979-477F-4E5B-A23B-1CC0293EE608}"/>
    <cellStyle name="Calculation 4 3 6 2 5" xfId="25940" xr:uid="{92AE1AA8-F92D-4140-AFBB-823DF5630EC9}"/>
    <cellStyle name="Calculation 4 3 6 2 6" xfId="54040" xr:uid="{CE311BE9-48F9-4125-AD0A-FAC1EBBB0069}"/>
    <cellStyle name="Calculation 4 3 6 3" xfId="4042" xr:uid="{4F4B5BC9-A75A-41D4-9D11-32E8DBC677FD}"/>
    <cellStyle name="Calculation 4 3 6 3 2" xfId="32945" xr:uid="{75B55425-E054-416E-B365-40D688658CDC}"/>
    <cellStyle name="Calculation 4 3 6 4" xfId="36157" xr:uid="{BDDC725F-8FEF-4923-A612-13BCE0E43EE0}"/>
    <cellStyle name="Calculation 4 3 6 5" xfId="47372" xr:uid="{13BD22AE-0E14-481A-8C0D-FA5B97989C2E}"/>
    <cellStyle name="Calculation 4 3 7" xfId="1734" xr:uid="{ECD98A7D-5D45-4588-8FA3-10C61D63FAC0}"/>
    <cellStyle name="Calculation 4 3 7 2" xfId="6060" xr:uid="{D58E54B6-32B7-4E9D-8C42-E46BB7A7840E}"/>
    <cellStyle name="Calculation 4 3 7 2 2" xfId="8646" xr:uid="{FBE7CB82-4F3C-446C-900B-27E21E993902}"/>
    <cellStyle name="Calculation 4 3 7 2 2 2" xfId="17635" xr:uid="{6CD355E2-0EA0-4354-B450-520F925F4FFC}"/>
    <cellStyle name="Calculation 4 3 7 2 2 2 2" xfId="33200" xr:uid="{D86A2057-DC34-4A0D-8359-06E0111FC8F3}"/>
    <cellStyle name="Calculation 4 3 7 2 2 3" xfId="34101" xr:uid="{0FCDBD99-66C2-45CB-A32F-7740B1BBBA69}"/>
    <cellStyle name="Calculation 4 3 7 2 3" xfId="11283" xr:uid="{3D7461C5-24EA-4783-8705-07B0530DE65E}"/>
    <cellStyle name="Calculation 4 3 7 2 3 2" xfId="20272" xr:uid="{7A4F521A-010B-4900-A194-D9E08B40DC7F}"/>
    <cellStyle name="Calculation 4 3 7 2 3 2 2" xfId="41389" xr:uid="{1E20A516-24E0-42B0-B05D-2E2400E2916B}"/>
    <cellStyle name="Calculation 4 3 7 2 3 3" xfId="34867" xr:uid="{46C2D8A2-C654-4E46-B135-BC0B94328B4E}"/>
    <cellStyle name="Calculation 4 3 7 2 4" xfId="15049" xr:uid="{EE9CEA2C-3BB9-4034-A4B1-7285FA1CCC15}"/>
    <cellStyle name="Calculation 4 3 7 2 4 2" xfId="27664" xr:uid="{CC5EBF2D-787A-4E70-A781-84E2F577678B}"/>
    <cellStyle name="Calculation 4 3 7 2 5" xfId="36108" xr:uid="{327D272C-5DF4-4E5D-B570-645692D403F3}"/>
    <cellStyle name="Calculation 4 3 7 3" xfId="4171" xr:uid="{4E63433F-9885-47B3-AA66-974CAB0F74B5}"/>
    <cellStyle name="Calculation 4 3 7 3 2" xfId="29481" xr:uid="{37932BD6-9804-4D09-A731-54499C05137D}"/>
    <cellStyle name="Calculation 4 3 7 4" xfId="25593" xr:uid="{7212B108-2D56-4D2C-820A-4A3B81923961}"/>
    <cellStyle name="Calculation 4 3 7 5" xfId="52665" xr:uid="{2AF668A9-A5EB-4B41-AA56-B31615BAE667}"/>
    <cellStyle name="Calculation 4 3 8" xfId="2726" xr:uid="{11EC8280-029E-4EAA-978E-0627441E1C01}"/>
    <cellStyle name="Calculation 4 3 8 2" xfId="6913" xr:uid="{E23908EE-C6E2-44FB-8FC5-B00333529C3A}"/>
    <cellStyle name="Calculation 4 3 8 2 2" xfId="12053" xr:uid="{DF9B4F26-6722-4C09-9A7B-494C3728D1D8}"/>
    <cellStyle name="Calculation 4 3 8 2 2 2" xfId="21042" xr:uid="{6806E30A-B683-45DB-976B-F3490F498AEE}"/>
    <cellStyle name="Calculation 4 3 8 2 2 2 2" xfId="30771" xr:uid="{43AF5E42-16A4-47DC-9918-33D1B5CF5C40}"/>
    <cellStyle name="Calculation 4 3 8 2 2 3" xfId="31115" xr:uid="{94A2B31F-87F7-48CE-BE6E-F08F77113B9B}"/>
    <cellStyle name="Calculation 4 3 8 2 3" xfId="12872" xr:uid="{071CB701-CE3D-4058-A200-02AAAFDD84DF}"/>
    <cellStyle name="Calculation 4 3 8 2 3 2" xfId="21861" xr:uid="{B6E80865-1F1C-41D3-A3D7-7093EDF498D1}"/>
    <cellStyle name="Calculation 4 3 8 2 3 2 2" xfId="34333" xr:uid="{24D18CFC-A58F-4D18-B45D-5322D8BD2EFB}"/>
    <cellStyle name="Calculation 4 3 8 2 3 3" xfId="40596" xr:uid="{8D3437FB-F41A-4F88-879C-F6E8875043B1}"/>
    <cellStyle name="Calculation 4 3 8 2 4" xfId="15902" xr:uid="{A2865FDF-698E-45C1-898F-B43800590D9B}"/>
    <cellStyle name="Calculation 4 3 8 2 4 2" xfId="22876" xr:uid="{90782B31-CED8-4267-97E6-F33F13852FE4}"/>
    <cellStyle name="Calculation 4 3 8 2 5" xfId="39055" xr:uid="{9BD0A0F3-7019-44E8-B523-B20DC8FBC9D5}"/>
    <cellStyle name="Calculation 4 3 8 3" xfId="9483" xr:uid="{140B5380-9144-4B26-9654-D768FF929B88}"/>
    <cellStyle name="Calculation 4 3 8 3 2" xfId="18472" xr:uid="{5DB7FFD3-1660-4D3B-A5AC-007B2399902D}"/>
    <cellStyle name="Calculation 4 3 8 3 2 2" xfId="30842" xr:uid="{2ABCB107-2BDF-4A69-A17F-5F6B594C3103}"/>
    <cellStyle name="Calculation 4 3 8 3 3" xfId="27278" xr:uid="{552CAFCB-A1FC-41E0-AF7E-6CEC196031AA}"/>
    <cellStyle name="Calculation 4 3 8 4" xfId="27425" xr:uid="{35F054E2-5D6D-4F3A-8F4F-63792E7C80B0}"/>
    <cellStyle name="Calculation 4 3 9" xfId="4670" xr:uid="{512B5824-7BCD-481E-9DED-97331ACC1D72}"/>
    <cellStyle name="Calculation 4 3 9 2" xfId="7256" xr:uid="{3C205ACB-6208-4D3C-840A-4CFCD1E28146}"/>
    <cellStyle name="Calculation 4 3 9 2 2" xfId="16245" xr:uid="{02471950-8D2C-40F0-86ED-0C170957FD2D}"/>
    <cellStyle name="Calculation 4 3 9 2 2 2" xfId="31371" xr:uid="{2B67D346-DE02-4CE8-BB64-F0AD857083FC}"/>
    <cellStyle name="Calculation 4 3 9 2 3" xfId="35211" xr:uid="{7849D682-4212-4787-B5A8-14E7F575F97B}"/>
    <cellStyle name="Calculation 4 3 9 3" xfId="9893" xr:uid="{C7C06EC3-CF6D-4199-871D-E59964A72BA1}"/>
    <cellStyle name="Calculation 4 3 9 3 2" xfId="18882" xr:uid="{41F2F92C-8E4E-4AAD-8483-B2BC5A77BD13}"/>
    <cellStyle name="Calculation 4 3 9 3 2 2" xfId="28615" xr:uid="{C3830B8A-7870-47D1-B2C1-E92657E81252}"/>
    <cellStyle name="Calculation 4 3 9 3 3" xfId="43808" xr:uid="{A6664A51-0BF5-49F2-945B-8E599BEE0614}"/>
    <cellStyle name="Calculation 4 3 9 4" xfId="13659" xr:uid="{1E21FE47-0913-40B4-A079-F1E438383A05}"/>
    <cellStyle name="Calculation 4 3 9 4 2" xfId="35241" xr:uid="{FC46A89F-50EA-406D-A70E-2D04B6C6AF51}"/>
    <cellStyle name="Calculation 4 3 9 5" xfId="22883" xr:uid="{3EC4EF7C-D6FF-40E8-A06D-084477EAC9F4}"/>
    <cellStyle name="Calculation 4 30" xfId="45341" xr:uid="{4C5846A8-8A04-4CC6-AAC6-0DF917E07FF2}"/>
    <cellStyle name="Calculation 4 31" xfId="45383" xr:uid="{29687A92-9298-4132-B54D-C113CB3C2DCA}"/>
    <cellStyle name="Calculation 4 32" xfId="44251" xr:uid="{656630D9-C3CC-46DA-A86D-289885F4E5B7}"/>
    <cellStyle name="Calculation 4 33" xfId="44148" xr:uid="{473F5733-BBB5-44B7-9CF5-8F83842A36F3}"/>
    <cellStyle name="Calculation 4 34" xfId="45462" xr:uid="{48C403EE-FD39-49EA-A18F-ECAB0CABE6E9}"/>
    <cellStyle name="Calculation 4 4" xfId="239" xr:uid="{80B626CC-7D3D-43DA-B445-050C4EC4701D}"/>
    <cellStyle name="Calculation 4 4 10" xfId="6541" xr:uid="{AD20F293-EE38-44B7-A2AE-316F7776739B}"/>
    <cellStyle name="Calculation 4 4 10 2" xfId="11760" xr:uid="{964026E0-9D93-485D-B0D4-83A920E7A4AD}"/>
    <cellStyle name="Calculation 4 4 10 2 2" xfId="20749" xr:uid="{C8F7913E-C1AB-4E30-BA34-592043DC680E}"/>
    <cellStyle name="Calculation 4 4 10 2 2 2" xfId="29998" xr:uid="{B733ABE6-937D-411C-8952-DA6A5BCEB673}"/>
    <cellStyle name="Calculation 4 4 10 2 3" xfId="25393" xr:uid="{B521B819-6D3B-458F-A411-6F2B295341B9}"/>
    <cellStyle name="Calculation 4 4 10 3" xfId="15530" xr:uid="{7257E231-2C54-437F-95AE-E50D13CB6ABB}"/>
    <cellStyle name="Calculation 4 4 10 3 2" xfId="38769" xr:uid="{B66AD609-989D-4CB0-BBFD-5B9F6F7C78B3}"/>
    <cellStyle name="Calculation 4 4 10 4" xfId="34025" xr:uid="{C68BBA4C-1825-42A5-A10B-C36D033DC1A0}"/>
    <cellStyle name="Calculation 4 4 11" xfId="9123" xr:uid="{D0A112B6-5FAA-4657-943F-44D01D779473}"/>
    <cellStyle name="Calculation 4 4 11 2" xfId="18112" xr:uid="{B5132F49-3C64-4248-8256-F5E0B53BF672}"/>
    <cellStyle name="Calculation 4 4 11 2 2" xfId="27260" xr:uid="{EB74035B-37CE-48A8-846E-53390E9F1F2B}"/>
    <cellStyle name="Calculation 4 4 11 3" xfId="41580" xr:uid="{14BB6F2A-28FA-48C3-9492-C0CE203D4939}"/>
    <cellStyle name="Calculation 4 4 12" xfId="9798" xr:uid="{6F6B9538-2C7E-473C-8CB4-FFDD96794EAC}"/>
    <cellStyle name="Calculation 4 4 12 2" xfId="18787" xr:uid="{B53413F8-CFD3-46DC-AA93-EDC678F68C54}"/>
    <cellStyle name="Calculation 4 4 12 2 2" xfId="28513" xr:uid="{AD7902D6-6677-4E6B-AB8F-42E4012BE7EE}"/>
    <cellStyle name="Calculation 4 4 12 3" xfId="44057" xr:uid="{5F68EF91-CD4D-4389-A687-6DF1D4CC8989}"/>
    <cellStyle name="Calculation 4 4 13" xfId="2245" xr:uid="{CEB3297E-B114-4E06-BF78-FD0F28484800}"/>
    <cellStyle name="Calculation 4 4 13 2" xfId="38070" xr:uid="{975F1B9B-5690-4513-BFB3-F6EA64C8D870}"/>
    <cellStyle name="Calculation 4 4 14" xfId="13154" xr:uid="{E30C5F74-4A40-4425-9E29-D667CCDFD1F1}"/>
    <cellStyle name="Calculation 4 4 14 2" xfId="36858" xr:uid="{1F863DDD-83A7-4D2D-BC27-267C509A9F1F}"/>
    <cellStyle name="Calculation 4 4 15" xfId="26183" xr:uid="{BC4636FF-7475-4AA2-A592-341138FCB655}"/>
    <cellStyle name="Calculation 4 4 16" xfId="44316" xr:uid="{297748CE-F756-4D0D-972B-F2A9DC749A2C}"/>
    <cellStyle name="Calculation 4 4 17" xfId="45607" xr:uid="{E7A18B6B-03F9-43D4-86B3-CFF0F49C6B96}"/>
    <cellStyle name="Calculation 4 4 2" xfId="377" xr:uid="{094CD98D-B891-4909-B805-08AF6A2874CA}"/>
    <cellStyle name="Calculation 4 4 2 10" xfId="9248" xr:uid="{2E7A97EF-9688-46CB-BA59-418BE432F579}"/>
    <cellStyle name="Calculation 4 4 2 10 2" xfId="18237" xr:uid="{E66DC88E-9AB8-4716-A16E-D2D189D36E7C}"/>
    <cellStyle name="Calculation 4 4 2 10 2 2" xfId="34983" xr:uid="{DA93D910-7075-4729-AB09-E7EA702CF762}"/>
    <cellStyle name="Calculation 4 4 2 10 3" xfId="37391" xr:uid="{4FAB0A2D-F51C-4FB2-AB2C-77F030BC1639}"/>
    <cellStyle name="Calculation 4 4 2 11" xfId="9796" xr:uid="{4515EF9A-33F9-4843-9F12-397EE20399EC}"/>
    <cellStyle name="Calculation 4 4 2 11 2" xfId="18785" xr:uid="{D4498DAC-2CB4-4BE1-84D0-031DFCDE955E}"/>
    <cellStyle name="Calculation 4 4 2 11 2 2" xfId="31974" xr:uid="{3294C353-FF70-426B-8706-2E8FF3B2D1D4}"/>
    <cellStyle name="Calculation 4 4 2 11 3" xfId="26661" xr:uid="{4804A06C-687E-4012-91B8-706F968D9A29}"/>
    <cellStyle name="Calculation 4 4 2 12" xfId="2383" xr:uid="{CE32C43A-AF95-4AFE-8CAE-127067927618}"/>
    <cellStyle name="Calculation 4 4 2 12 2" xfId="24471" xr:uid="{0F03780A-247E-4856-9118-B21F26ED3A00}"/>
    <cellStyle name="Calculation 4 4 2 13" xfId="13292" xr:uid="{97768F3F-F6AE-4E25-98AC-47924D9D7455}"/>
    <cellStyle name="Calculation 4 4 2 13 2" xfId="26750" xr:uid="{7CD3CD11-01DF-45B7-ABE4-A8CC76391B44}"/>
    <cellStyle name="Calculation 4 4 2 14" xfId="34315" xr:uid="{436E54E5-E6AE-454E-A8C4-9732859F6B90}"/>
    <cellStyle name="Calculation 4 4 2 15" xfId="46118" xr:uid="{B6D2C3DB-0C84-48FC-B24F-0D9DCC75F60E}"/>
    <cellStyle name="Calculation 4 4 2 2" xfId="726" xr:uid="{AEDC4AAD-5A73-4520-BE91-D6A784E93680}"/>
    <cellStyle name="Calculation 4 4 2 2 2" xfId="5102" xr:uid="{66D5AA9D-885A-4B0B-B747-0499D30C6E6B}"/>
    <cellStyle name="Calculation 4 4 2 2 2 2" xfId="7688" xr:uid="{E74F7E29-45D2-4E45-92BB-C09D18D4643F}"/>
    <cellStyle name="Calculation 4 4 2 2 2 2 2" xfId="16677" xr:uid="{821F0B0D-C66A-4D65-B5D9-1802D6D23D78}"/>
    <cellStyle name="Calculation 4 4 2 2 2 2 2 2" xfId="39211" xr:uid="{E278619A-7B9F-4F6F-9DD6-C1923BB710A0}"/>
    <cellStyle name="Calculation 4 4 2 2 2 2 3" xfId="36054" xr:uid="{1B1746AE-E8C0-4ED1-B5EA-C50BE5138EB0}"/>
    <cellStyle name="Calculation 4 4 2 2 2 3" xfId="10325" xr:uid="{0325B322-9562-4E34-B51B-8234FC52E72D}"/>
    <cellStyle name="Calculation 4 4 2 2 2 3 2" xfId="19314" xr:uid="{708FA9CB-2209-4A30-A1CC-1C10D1514443}"/>
    <cellStyle name="Calculation 4 4 2 2 2 3 2 2" xfId="42324" xr:uid="{F86F0E3E-D99B-4C70-B84D-0C87E0CBF238}"/>
    <cellStyle name="Calculation 4 4 2 2 2 3 3" xfId="34955" xr:uid="{BAEB9AE2-74BF-4CDE-8F6C-7FF7828E25DF}"/>
    <cellStyle name="Calculation 4 4 2 2 2 4" xfId="14091" xr:uid="{5DEEB114-D192-496C-8AA8-D8F2D7D20D61}"/>
    <cellStyle name="Calculation 4 4 2 2 2 4 2" xfId="27293" xr:uid="{FD54DF25-6DED-4789-A7A5-63C1FECB751F}"/>
    <cellStyle name="Calculation 4 4 2 2 2 5" xfId="23740" xr:uid="{B9BCEAB7-8E57-4B98-9423-6E82B77F2DEF}"/>
    <cellStyle name="Calculation 4 4 2 2 2 6" xfId="56394" xr:uid="{1832E37B-CCFC-4A4A-807E-305EA2EFF5B2}"/>
    <cellStyle name="Calculation 4 4 2 2 3" xfId="3163" xr:uid="{A6D64240-206D-4801-9F15-E976F652E0B2}"/>
    <cellStyle name="Calculation 4 4 2 2 3 2" xfId="34292" xr:uid="{DC4CEA67-AEE4-46DA-ABCE-D60346DD0A54}"/>
    <cellStyle name="Calculation 4 4 2 2 4" xfId="27959" xr:uid="{0621424B-9C97-4F34-8B9C-6713D7EB0D05}"/>
    <cellStyle name="Calculation 4 4 2 2 5" xfId="49612" xr:uid="{518FE7E3-C762-4905-A3AF-CAF2A6DFD5F3}"/>
    <cellStyle name="Calculation 4 4 2 3" xfId="1071" xr:uid="{3A9B5B9B-A6EF-4908-BF05-D92270ED2E6C}"/>
    <cellStyle name="Calculation 4 4 2 3 2" xfId="5423" xr:uid="{3305AE6F-5F4B-4BED-BEB0-206D2311976E}"/>
    <cellStyle name="Calculation 4 4 2 3 2 2" xfId="8009" xr:uid="{2BCAE06C-426F-4E88-A282-3348D8A85380}"/>
    <cellStyle name="Calculation 4 4 2 3 2 2 2" xfId="16998" xr:uid="{D40D0BB9-4C03-4FC1-8AA3-547F58FC27E7}"/>
    <cellStyle name="Calculation 4 4 2 3 2 2 2 2" xfId="29409" xr:uid="{88F9FC3C-AE9D-4378-97EA-18B4E2041D80}"/>
    <cellStyle name="Calculation 4 4 2 3 2 2 3" xfId="43307" xr:uid="{E29BD2D4-8363-45EF-85A5-2E4DF072819A}"/>
    <cellStyle name="Calculation 4 4 2 3 2 3" xfId="10646" xr:uid="{D206D250-EFEC-4469-B08A-026F2D7B363F}"/>
    <cellStyle name="Calculation 4 4 2 3 2 3 2" xfId="19635" xr:uid="{8BF45E8C-BA7C-4161-9011-CF2E3139B94E}"/>
    <cellStyle name="Calculation 4 4 2 3 2 3 2 2" xfId="37365" xr:uid="{A76234D1-7E6E-4C9B-8256-290AD2388587}"/>
    <cellStyle name="Calculation 4 4 2 3 2 3 3" xfId="38940" xr:uid="{068F6488-D8D4-4560-9D68-CB218662F146}"/>
    <cellStyle name="Calculation 4 4 2 3 2 4" xfId="14412" xr:uid="{66890FFA-4993-40C2-A756-EA911D3704B0}"/>
    <cellStyle name="Calculation 4 4 2 3 2 4 2" xfId="41448" xr:uid="{B3496A70-714B-4A1C-A908-6281E66EB77C}"/>
    <cellStyle name="Calculation 4 4 2 3 2 5" xfId="38386" xr:uid="{76DE1B06-F560-4518-AF8E-DE1FF28FA963}"/>
    <cellStyle name="Calculation 4 4 2 3 2 6" xfId="58164" xr:uid="{90C373AC-4F7F-4900-9480-033E425FF86A}"/>
    <cellStyle name="Calculation 4 4 2 3 3" xfId="3508" xr:uid="{A9C260AA-7955-44EE-9492-0380A22CFE34}"/>
    <cellStyle name="Calculation 4 4 2 3 3 2" xfId="38972" xr:uid="{52FF2802-975D-4326-851D-01BEAD1F0AC6}"/>
    <cellStyle name="Calculation 4 4 2 3 4" xfId="41554" xr:uid="{46DF649B-3756-486E-BF4A-B79767AC8A45}"/>
    <cellStyle name="Calculation 4 4 2 3 5" xfId="51382" xr:uid="{2DA25269-1C67-4A12-8764-C6243495884C}"/>
    <cellStyle name="Calculation 4 4 2 4" xfId="1415" xr:uid="{7A44E2C1-6705-497B-AC2E-4E1A3E901852}"/>
    <cellStyle name="Calculation 4 4 2 4 2" xfId="5760" xr:uid="{62747802-BFF0-4935-AB13-B63933584185}"/>
    <cellStyle name="Calculation 4 4 2 4 2 2" xfId="8346" xr:uid="{129D877C-0EF6-4161-B708-34F6097CC36C}"/>
    <cellStyle name="Calculation 4 4 2 4 2 2 2" xfId="17335" xr:uid="{5D0E6E60-DB05-4B21-9CB8-5C543786EBF6}"/>
    <cellStyle name="Calculation 4 4 2 4 2 2 2 2" xfId="26633" xr:uid="{D63856B3-E4CF-4642-AC12-3441E0287EDC}"/>
    <cellStyle name="Calculation 4 4 2 4 2 2 3" xfId="36333" xr:uid="{F53EFB75-B9E3-41DD-9E80-0F4B038545E7}"/>
    <cellStyle name="Calculation 4 4 2 4 2 3" xfId="10983" xr:uid="{08272266-2ED3-4042-A901-BC2ED74EAF20}"/>
    <cellStyle name="Calculation 4 4 2 4 2 3 2" xfId="19972" xr:uid="{C4BAE59C-0CD1-4F13-9863-9FFCF28B4EE7}"/>
    <cellStyle name="Calculation 4 4 2 4 2 3 2 2" xfId="32362" xr:uid="{7B353203-941A-41E1-A9E6-DEFDEC0E9FB5}"/>
    <cellStyle name="Calculation 4 4 2 4 2 3 3" xfId="38779" xr:uid="{4EDDE175-1864-4240-90A4-E7F7B61105CD}"/>
    <cellStyle name="Calculation 4 4 2 4 2 4" xfId="14749" xr:uid="{C7C331CB-384F-4257-BFF7-16ECB7669326}"/>
    <cellStyle name="Calculation 4 4 2 4 2 4 2" xfId="29220" xr:uid="{380F5DBF-016C-4829-A017-EDB0F5ED9186}"/>
    <cellStyle name="Calculation 4 4 2 4 2 5" xfId="42644" xr:uid="{A09D0C24-8333-4FF4-B3A1-536AD4993E88}"/>
    <cellStyle name="Calculation 4 4 2 4 2 6" xfId="54536" xr:uid="{8E547F37-6CEF-4784-B99D-46E15636BD53}"/>
    <cellStyle name="Calculation 4 4 2 4 3" xfId="3852" xr:uid="{F7C541EE-6359-4106-AEF3-FE08C2A8272A}"/>
    <cellStyle name="Calculation 4 4 2 4 3 2" xfId="32654" xr:uid="{BFB20FB4-134F-4830-95A7-4BDD3531C2F0}"/>
    <cellStyle name="Calculation 4 4 2 4 4" xfId="30617" xr:uid="{D8551DB5-2EB8-4D15-BB6C-D09086A4EB25}"/>
    <cellStyle name="Calculation 4 4 2 4 5" xfId="47729" xr:uid="{A510A4A3-E371-43C7-A889-ED4B1E418744}"/>
    <cellStyle name="Calculation 4 4 2 5" xfId="1318" xr:uid="{DC7CB20C-46F0-418D-AAEF-CFD55C776D09}"/>
    <cellStyle name="Calculation 4 4 2 5 2" xfId="5663" xr:uid="{1D1DDCDA-AC65-4E0B-868C-2B888989B65B}"/>
    <cellStyle name="Calculation 4 4 2 5 2 2" xfId="8249" xr:uid="{92B24064-FD08-4216-B2B4-7CEF444B7F8E}"/>
    <cellStyle name="Calculation 4 4 2 5 2 2 2" xfId="17238" xr:uid="{B39160C5-93FC-4687-8C14-B144DBE21C0C}"/>
    <cellStyle name="Calculation 4 4 2 5 2 2 2 2" xfId="28935" xr:uid="{A4F91FC9-6A69-4705-A93A-EC4518AD8ED4}"/>
    <cellStyle name="Calculation 4 4 2 5 2 2 3" xfId="29756" xr:uid="{A9A44369-D533-4C47-8BBF-CC4AED775BAA}"/>
    <cellStyle name="Calculation 4 4 2 5 2 3" xfId="10886" xr:uid="{42F1199F-BD17-4134-9A0E-8FD58504AE01}"/>
    <cellStyle name="Calculation 4 4 2 5 2 3 2" xfId="19875" xr:uid="{5690121B-235F-4A47-A5C1-3D906C4D89EC}"/>
    <cellStyle name="Calculation 4 4 2 5 2 3 2 2" xfId="32621" xr:uid="{5DA2F839-FE66-431E-AA3F-CFDD9EBDA30F}"/>
    <cellStyle name="Calculation 4 4 2 5 2 3 3" xfId="34499" xr:uid="{2CF74E09-1208-4808-AE8B-34C57AE3FDE9}"/>
    <cellStyle name="Calculation 4 4 2 5 2 4" xfId="14652" xr:uid="{498FE798-538F-4432-A121-F3081587E8B9}"/>
    <cellStyle name="Calculation 4 4 2 5 2 4 2" xfId="41279" xr:uid="{759736D7-D868-40F5-BA44-69CF791FD783}"/>
    <cellStyle name="Calculation 4 4 2 5 2 5" xfId="27060" xr:uid="{298BA7A6-089E-43AF-8FE6-DAB0B20FC03E}"/>
    <cellStyle name="Calculation 4 4 2 5 3" xfId="3755" xr:uid="{1BB2F208-5811-40A4-907D-FDFD9BA3A805}"/>
    <cellStyle name="Calculation 4 4 2 5 3 2" xfId="39497" xr:uid="{22D82BA0-FAE6-4965-B7E2-A690EC12480A}"/>
    <cellStyle name="Calculation 4 4 2 5 4" xfId="23657" xr:uid="{A661C970-548A-4667-8428-A4A064A1EBBD}"/>
    <cellStyle name="Calculation 4 4 2 5 5" xfId="52957" xr:uid="{0193C10D-5464-46DC-AE88-C8C051BE9046}"/>
    <cellStyle name="Calculation 4 4 2 6" xfId="2034" xr:uid="{272ADCDD-A2B5-458F-A89F-432C2D282301}"/>
    <cellStyle name="Calculation 4 4 2 6 2" xfId="6342" xr:uid="{617BA891-B528-46E8-BC78-C9B2E373CF44}"/>
    <cellStyle name="Calculation 4 4 2 6 2 2" xfId="8928" xr:uid="{3F177595-132F-4203-B8CB-F394E132C728}"/>
    <cellStyle name="Calculation 4 4 2 6 2 2 2" xfId="17917" xr:uid="{051D7379-0582-4173-B5FC-B929ECFF295A}"/>
    <cellStyle name="Calculation 4 4 2 6 2 2 2 2" xfId="36701" xr:uid="{2C9C7A4C-FBF3-4C88-96C4-C1921F46E4B9}"/>
    <cellStyle name="Calculation 4 4 2 6 2 2 3" xfId="28250" xr:uid="{01AD96E1-7B73-4160-ADEB-5B189158838F}"/>
    <cellStyle name="Calculation 4 4 2 6 2 3" xfId="11565" xr:uid="{6FB6BB7B-EBCF-4843-A694-82A2D94455FD}"/>
    <cellStyle name="Calculation 4 4 2 6 2 3 2" xfId="20554" xr:uid="{59129F99-377C-46B4-8869-877C96332E34}"/>
    <cellStyle name="Calculation 4 4 2 6 2 3 2 2" xfId="40124" xr:uid="{2FBB1E27-21F3-4F82-B809-A261CCEF7CDB}"/>
    <cellStyle name="Calculation 4 4 2 6 2 3 3" xfId="39926" xr:uid="{EFEF8A92-A23D-4AAF-AE8C-CC94CA16BC16}"/>
    <cellStyle name="Calculation 4 4 2 6 2 4" xfId="15331" xr:uid="{39AD72C4-77E3-4B3E-8AE9-BAA7A24D2C9A}"/>
    <cellStyle name="Calculation 4 4 2 6 2 4 2" xfId="23554" xr:uid="{2606836F-4837-495F-8186-17F84F1434F2}"/>
    <cellStyle name="Calculation 4 4 2 6 2 5" xfId="43007" xr:uid="{AAFA1CE1-9D53-48B2-BBAD-6FC0C75962FB}"/>
    <cellStyle name="Calculation 4 4 2 6 3" xfId="4471" xr:uid="{CC934DE8-B58B-4133-B512-241C36798DC8}"/>
    <cellStyle name="Calculation 4 4 2 6 3 2" xfId="27717" xr:uid="{5931F543-D6F9-46C6-85F9-90BEAE6DB074}"/>
    <cellStyle name="Calculation 4 4 2 6 4" xfId="31408" xr:uid="{36D56106-E2E7-43D2-9D9C-A1BCAA81F846}"/>
    <cellStyle name="Calculation 4 4 2 7" xfId="2845" xr:uid="{B6046DCB-720C-4D76-8812-F6A68EE4E9A4}"/>
    <cellStyle name="Calculation 4 4 2 7 2" xfId="6995" xr:uid="{FCC4E322-A15B-44EA-AB1B-ECB4E4DAE8E2}"/>
    <cellStyle name="Calculation 4 4 2 7 2 2" xfId="12124" xr:uid="{8DA6A5F9-5953-45A0-8015-E61A1008C5A8}"/>
    <cellStyle name="Calculation 4 4 2 7 2 2 2" xfId="21113" xr:uid="{475DCB2F-5506-4CED-B277-8BA0B7F1A3EF}"/>
    <cellStyle name="Calculation 4 4 2 7 2 2 2 2" xfId="26060" xr:uid="{E8596C82-7505-4DE3-BDF4-0A4D6449BD94}"/>
    <cellStyle name="Calculation 4 4 2 7 2 2 3" xfId="43195" xr:uid="{F1D233C0-FD06-4E0F-9737-6FC97978C22E}"/>
    <cellStyle name="Calculation 4 4 2 7 2 3" xfId="12938" xr:uid="{EDE4DBDB-619F-4F6E-8B87-129ECEFDF7EE}"/>
    <cellStyle name="Calculation 4 4 2 7 2 3 2" xfId="21927" xr:uid="{8CB514AD-4554-4ABC-8814-D27ED33FD0D3}"/>
    <cellStyle name="Calculation 4 4 2 7 2 3 2 2" xfId="40351" xr:uid="{AD6067FD-B0D0-4F03-A999-B5F9AF001011}"/>
    <cellStyle name="Calculation 4 4 2 7 2 3 3" xfId="32848" xr:uid="{D5DD6C4C-DC81-4B53-9058-44D342C2FAA7}"/>
    <cellStyle name="Calculation 4 4 2 7 2 4" xfId="15984" xr:uid="{0D484493-59DF-4CA3-A044-387DEF5C6A25}"/>
    <cellStyle name="Calculation 4 4 2 7 2 4 2" xfId="25182" xr:uid="{0317D690-6A9D-4D37-91FA-B166FE457029}"/>
    <cellStyle name="Calculation 4 4 2 7 2 5" xfId="30335" xr:uid="{0D616B2C-CF55-4A91-BE85-69C31F1FE2B3}"/>
    <cellStyle name="Calculation 4 4 2 7 3" xfId="9558" xr:uid="{149DDB88-C058-4417-AC32-80710D8BB111}"/>
    <cellStyle name="Calculation 4 4 2 7 3 2" xfId="18547" xr:uid="{FBF39BA6-F7B2-452E-86B5-1205BA3640FC}"/>
    <cellStyle name="Calculation 4 4 2 7 3 2 2" xfId="35217" xr:uid="{4EFAAAA1-84AB-49D3-B2AE-D8BB24F82090}"/>
    <cellStyle name="Calculation 4 4 2 7 3 3" xfId="26870" xr:uid="{EF5BCED2-D75F-411C-88D4-273929D38DBB}"/>
    <cellStyle name="Calculation 4 4 2 7 4" xfId="32709" xr:uid="{DD6A40D8-675B-4381-9A41-EDE3ED2D121C}"/>
    <cellStyle name="Calculation 4 4 2 8" xfId="4778" xr:uid="{660B8390-BDEE-49CF-B37C-463E3840D412}"/>
    <cellStyle name="Calculation 4 4 2 8 2" xfId="7364" xr:uid="{7D7EB4FB-9F6F-4872-9044-BE9B12042DB3}"/>
    <cellStyle name="Calculation 4 4 2 8 2 2" xfId="16353" xr:uid="{1A1E0C7D-FDE4-4C3C-949E-0B7CAEB3FED5}"/>
    <cellStyle name="Calculation 4 4 2 8 2 2 2" xfId="41782" xr:uid="{D04841C8-A1EB-4095-A62A-C768232B594A}"/>
    <cellStyle name="Calculation 4 4 2 8 2 3" xfId="40711" xr:uid="{52A97CEE-8249-4EFF-A71B-4E45FFBB47BD}"/>
    <cellStyle name="Calculation 4 4 2 8 3" xfId="10001" xr:uid="{210B30B6-2B1D-4C50-A722-2620AAE252D1}"/>
    <cellStyle name="Calculation 4 4 2 8 3 2" xfId="18990" xr:uid="{B326F698-96E0-4D69-8A83-C20B9BB16078}"/>
    <cellStyle name="Calculation 4 4 2 8 3 2 2" xfId="43102" xr:uid="{1CFF9BA4-6115-4EBD-9EC6-9DDE584B5EEA}"/>
    <cellStyle name="Calculation 4 4 2 8 3 3" xfId="34959" xr:uid="{13E43162-E124-4CA8-BCEA-120B27892308}"/>
    <cellStyle name="Calculation 4 4 2 8 4" xfId="13767" xr:uid="{A541413E-ECF8-41C6-BED8-0A58DB3815FA}"/>
    <cellStyle name="Calculation 4 4 2 8 4 2" xfId="38031" xr:uid="{FF055728-BF8A-47A6-9F64-C83A74974AF9}"/>
    <cellStyle name="Calculation 4 4 2 8 5" xfId="27870" xr:uid="{F0BE65C6-BB90-4424-B518-25763D964601}"/>
    <cellStyle name="Calculation 4 4 2 9" xfId="6679" xr:uid="{B5158660-4086-4251-B7E6-8958FD7E85A4}"/>
    <cellStyle name="Calculation 4 4 2 9 2" xfId="11885" xr:uid="{C573D955-92E5-4266-A738-70933F0BD78F}"/>
    <cellStyle name="Calculation 4 4 2 9 2 2" xfId="20874" xr:uid="{58D7630C-B8E1-4FEB-8BE3-446EB3F1D429}"/>
    <cellStyle name="Calculation 4 4 2 9 2 2 2" xfId="32440" xr:uid="{D7E4F7A2-AD16-42F3-858C-469A8068FE60}"/>
    <cellStyle name="Calculation 4 4 2 9 2 3" xfId="41625" xr:uid="{F12B0EBA-13DF-485E-9E39-14AF86B55C1F}"/>
    <cellStyle name="Calculation 4 4 2 9 3" xfId="15668" xr:uid="{3AD6074F-5E87-462F-A62C-CB08FB01AFCC}"/>
    <cellStyle name="Calculation 4 4 2 9 3 2" xfId="30783" xr:uid="{28663B5E-4D29-4A28-9BDA-365B15675270}"/>
    <cellStyle name="Calculation 4 4 2 9 4" xfId="28270" xr:uid="{789F4A74-CA94-4712-B34A-8EDB4AFB7F14}"/>
    <cellStyle name="Calculation 4 4 3" xfId="588" xr:uid="{86F3547F-6A94-4993-89B6-3F5F813EA63C}"/>
    <cellStyle name="Calculation 4 4 3 2" xfId="4977" xr:uid="{3F52D82F-DA9C-42E2-A67B-59C6F375D170}"/>
    <cellStyle name="Calculation 4 4 3 2 2" xfId="7563" xr:uid="{D157D9A0-3724-408D-BC79-4071F50BC09A}"/>
    <cellStyle name="Calculation 4 4 3 2 2 2" xfId="16552" xr:uid="{52D038E8-7BDF-419A-A45D-D4986FDB9AD9}"/>
    <cellStyle name="Calculation 4 4 3 2 2 2 2" xfId="30098" xr:uid="{6005A16E-3B98-4D4B-8CF4-1C79671AEEC5}"/>
    <cellStyle name="Calculation 4 4 3 2 2 3" xfId="37065" xr:uid="{EDE4F272-AC56-40B7-9B5A-CB2C6237118A}"/>
    <cellStyle name="Calculation 4 4 3 2 2 4" xfId="56799" xr:uid="{D38E0419-5D4F-455A-91A7-FC26B46D725E}"/>
    <cellStyle name="Calculation 4 4 3 2 3" xfId="10200" xr:uid="{44B89633-8883-4055-AD60-C62BAC2D6394}"/>
    <cellStyle name="Calculation 4 4 3 2 3 2" xfId="19189" xr:uid="{52BA2B0A-60EF-4174-BD1D-DBF7DE9CEEF8}"/>
    <cellStyle name="Calculation 4 4 3 2 3 2 2" xfId="32994" xr:uid="{852D06D4-951E-4B73-A4FC-821F9F39DC1D}"/>
    <cellStyle name="Calculation 4 4 3 2 3 3" xfId="22489" xr:uid="{E6871A0A-E5E4-4132-80F8-E97113D7944D}"/>
    <cellStyle name="Calculation 4 4 3 2 4" xfId="13966" xr:uid="{193E6676-6814-48B1-9811-7C0BD3AF46F0}"/>
    <cellStyle name="Calculation 4 4 3 2 4 2" xfId="29327" xr:uid="{C3D5D2B9-E672-4D5B-8E2D-A42E8BD901CB}"/>
    <cellStyle name="Calculation 4 4 3 2 5" xfId="35589" xr:uid="{124030EA-9CE0-4D5B-A5F2-61447C2ADDC4}"/>
    <cellStyle name="Calculation 4 4 3 2 6" xfId="50017" xr:uid="{C7B77472-36C7-4870-A5E1-AF2ABC7A960B}"/>
    <cellStyle name="Calculation 4 4 3 3" xfId="3025" xr:uid="{F24B3B2D-0E67-44D3-8976-FBFB79E20BAC}"/>
    <cellStyle name="Calculation 4 4 3 3 2" xfId="26606" xr:uid="{E63EC962-FFB2-4FB1-9E50-F8EEE7B56392}"/>
    <cellStyle name="Calculation 4 4 3 3 2 2" xfId="58314" xr:uid="{1FC327E0-9D66-4259-BC99-A8DC15A32287}"/>
    <cellStyle name="Calculation 4 4 3 3 3" xfId="51532" xr:uid="{854305B2-A26C-4E1E-AF25-3C5CAFD32AEC}"/>
    <cellStyle name="Calculation 4 4 3 4" xfId="22709" xr:uid="{7FC90AEC-F15B-4785-A72E-7CF7C5425D09}"/>
    <cellStyle name="Calculation 4 4 3 4 2" xfId="54926" xr:uid="{7A731629-BFFD-4F5B-91C6-393D6DA9D041}"/>
    <cellStyle name="Calculation 4 4 3 4 3" xfId="48134" xr:uid="{10E0E9B3-E238-4C1E-B4C9-63A75DB1DDD3}"/>
    <cellStyle name="Calculation 4 4 3 5" xfId="53226" xr:uid="{A2AEB3E3-DDE4-4B86-97FF-D74C730EC1AE}"/>
    <cellStyle name="Calculation 4 4 3 6" xfId="46520" xr:uid="{42CA6CE0-2FF7-4FA6-B3B4-EDF4192D9059}"/>
    <cellStyle name="Calculation 4 4 4" xfId="933" xr:uid="{6A7A28FC-74E5-48DB-94E0-6FFC239F5484}"/>
    <cellStyle name="Calculation 4 4 4 2" xfId="5298" xr:uid="{362CB5D2-EFE8-4BAC-937F-F1D10463AB0B}"/>
    <cellStyle name="Calculation 4 4 4 2 2" xfId="7884" xr:uid="{2DA66440-DFF8-4F02-A3CF-670B2171BAB8}"/>
    <cellStyle name="Calculation 4 4 4 2 2 2" xfId="16873" xr:uid="{E58FA299-A343-4231-A169-9C30C9A7D938}"/>
    <cellStyle name="Calculation 4 4 4 2 2 2 2" xfId="35415" xr:uid="{2DC750DE-56CC-4E6D-878B-8C6FF2A516B8}"/>
    <cellStyle name="Calculation 4 4 4 2 2 3" xfId="33979" xr:uid="{60B4B45A-92CB-4599-8206-F4349D7206B1}"/>
    <cellStyle name="Calculation 4 4 4 2 3" xfId="10521" xr:uid="{71687392-699C-4951-AC46-B0344CA30786}"/>
    <cellStyle name="Calculation 4 4 4 2 3 2" xfId="19510" xr:uid="{7C170166-73BF-49D6-BC8B-5B1DD0BE2BA2}"/>
    <cellStyle name="Calculation 4 4 4 2 3 2 2" xfId="38641" xr:uid="{0148301B-66C7-4196-9C95-7A99EF29E0E5}"/>
    <cellStyle name="Calculation 4 4 4 2 3 3" xfId="26785" xr:uid="{E877E74F-4666-4F06-ACF3-49B9BA0FA494}"/>
    <cellStyle name="Calculation 4 4 4 2 4" xfId="14287" xr:uid="{29308D2A-E794-41E3-8AF1-131CD0F16692}"/>
    <cellStyle name="Calculation 4 4 4 2 4 2" xfId="27931" xr:uid="{076B896C-B206-4CB5-8A43-7F022D9C7CE4}"/>
    <cellStyle name="Calculation 4 4 4 2 5" xfId="43728" xr:uid="{1ADB744D-7896-4310-B670-79BA3E64F089}"/>
    <cellStyle name="Calculation 4 4 4 2 6" xfId="55922" xr:uid="{D68E8973-76BD-45D4-BC9B-96A13D09F5AA}"/>
    <cellStyle name="Calculation 4 4 4 3" xfId="3370" xr:uid="{DF02EFE3-E812-49B3-A4AE-DA31B316B5DB}"/>
    <cellStyle name="Calculation 4 4 4 3 2" xfId="36778" xr:uid="{F98C203A-8AF6-439F-9602-36AE839DAC29}"/>
    <cellStyle name="Calculation 4 4 4 4" xfId="33065" xr:uid="{6C2BFD2D-2482-418B-8CCA-19978CF08E29}"/>
    <cellStyle name="Calculation 4 4 4 5" xfId="49140" xr:uid="{5E96AAA7-920C-4213-BB53-0B39F50688F9}"/>
    <cellStyle name="Calculation 4 4 5" xfId="1277" xr:uid="{9EE96815-29FE-4B75-8431-88F01F0D1194}"/>
    <cellStyle name="Calculation 4 4 5 2" xfId="5622" xr:uid="{28A06C3F-FB1F-45B3-B35D-E60C03150792}"/>
    <cellStyle name="Calculation 4 4 5 2 2" xfId="8208" xr:uid="{0DDBABAC-15EE-4D49-AAC7-DC919B877207}"/>
    <cellStyle name="Calculation 4 4 5 2 2 2" xfId="17197" xr:uid="{19029EE7-AD30-4CA5-AE3B-A4E0F70DD4F1}"/>
    <cellStyle name="Calculation 4 4 5 2 2 2 2" xfId="39777" xr:uid="{A0C14C09-262E-4DA7-8DB3-2A81A103CD3A}"/>
    <cellStyle name="Calculation 4 4 5 2 2 3" xfId="43591" xr:uid="{808E3E13-17A9-4ADA-BE54-B58BC3247AAA}"/>
    <cellStyle name="Calculation 4 4 5 2 3" xfId="10845" xr:uid="{E4C8CF5E-0E5D-4111-AA5D-1DBA4F7F0FC3}"/>
    <cellStyle name="Calculation 4 4 5 2 3 2" xfId="19834" xr:uid="{4847D09D-EEE7-4EEC-9477-771169BE16B1}"/>
    <cellStyle name="Calculation 4 4 5 2 3 2 2" xfId="40609" xr:uid="{98F944E1-8027-4319-B181-86BA8287B67B}"/>
    <cellStyle name="Calculation 4 4 5 2 3 3" xfId="31095" xr:uid="{FD08CBCB-7700-4A34-8D89-6569620446A5}"/>
    <cellStyle name="Calculation 4 4 5 2 4" xfId="14611" xr:uid="{0858FF17-7D6B-4918-82B1-923DC15C45AC}"/>
    <cellStyle name="Calculation 4 4 5 2 4 2" xfId="30229" xr:uid="{79EE3ABE-E07D-458B-BC8C-30990272055D}"/>
    <cellStyle name="Calculation 4 4 5 2 5" xfId="26179" xr:uid="{A3261BD8-3C19-475A-8AAB-6D8FEBB7D532}"/>
    <cellStyle name="Calculation 4 4 5 2 6" xfId="58763" xr:uid="{0CF94CC1-CDB9-4308-AF3B-CBFCFD0D5C59}"/>
    <cellStyle name="Calculation 4 4 5 3" xfId="3714" xr:uid="{D5B9B274-6CBC-465E-B8AC-B51CDD9B00F4}"/>
    <cellStyle name="Calculation 4 4 5 3 2" xfId="33707" xr:uid="{AFB49997-6B00-4C0A-9B54-4E121AAA648E}"/>
    <cellStyle name="Calculation 4 4 5 4" xfId="40403" xr:uid="{0B471CBC-E668-4A8B-8BFA-8517ACBD8447}"/>
    <cellStyle name="Calculation 4 4 5 5" xfId="51982" xr:uid="{F7A70A10-FC60-479E-8863-48CD058C5562}"/>
    <cellStyle name="Calculation 4 4 6" xfId="1690" xr:uid="{466B6CDB-C9DE-49C8-8CD5-61AE607BDA09}"/>
    <cellStyle name="Calculation 4 4 6 2" xfId="6016" xr:uid="{FF6ACDA3-3F1C-4A45-AED4-6AF022CAE44C}"/>
    <cellStyle name="Calculation 4 4 6 2 2" xfId="8602" xr:uid="{2D2341D0-1CD8-47DA-885D-E6CD4C81B32D}"/>
    <cellStyle name="Calculation 4 4 6 2 2 2" xfId="17591" xr:uid="{C27E57FC-E141-4707-8DC9-FE1E1532C40C}"/>
    <cellStyle name="Calculation 4 4 6 2 2 2 2" xfId="39577" xr:uid="{37A169E6-49DA-4A61-98B8-1D09FA0DFD32}"/>
    <cellStyle name="Calculation 4 4 6 2 2 3" xfId="24761" xr:uid="{14F6769F-4CBF-42F6-A3B6-BD33DDDA06B3}"/>
    <cellStyle name="Calculation 4 4 6 2 3" xfId="11239" xr:uid="{446D9049-5058-435E-BC7F-91D222E333E3}"/>
    <cellStyle name="Calculation 4 4 6 2 3 2" xfId="20228" xr:uid="{FCE4692F-57A9-4486-AEC1-42598753E66D}"/>
    <cellStyle name="Calculation 4 4 6 2 3 2 2" xfId="28703" xr:uid="{76F62CB5-DE50-4984-969F-F025E074C37A}"/>
    <cellStyle name="Calculation 4 4 6 2 3 3" xfId="42727" xr:uid="{0D0122C3-173F-40FA-8A79-C4FFA483D759}"/>
    <cellStyle name="Calculation 4 4 6 2 4" xfId="15005" xr:uid="{CF27874E-94D9-463F-9EB6-EE2C12E9B82E}"/>
    <cellStyle name="Calculation 4 4 6 2 4 2" xfId="30224" xr:uid="{6BC9A828-AB38-4198-B7D9-86AC31BB5725}"/>
    <cellStyle name="Calculation 4 4 6 2 5" xfId="38651" xr:uid="{38121F50-FD2C-41EC-B97E-3F84311CD9E8}"/>
    <cellStyle name="Calculation 4 4 6 2 6" xfId="54088" xr:uid="{C9152E6E-C7E8-465F-B1BC-867121A7D1BE}"/>
    <cellStyle name="Calculation 4 4 6 3" xfId="4127" xr:uid="{54994B26-7879-431D-A743-D0E755EC3563}"/>
    <cellStyle name="Calculation 4 4 6 3 2" xfId="38810" xr:uid="{9C3241AB-C6DE-4709-B5DB-44973AF72958}"/>
    <cellStyle name="Calculation 4 4 6 4" xfId="28580" xr:uid="{EC1779BD-2CCF-4A37-8F2E-53F3B25AC8E0}"/>
    <cellStyle name="Calculation 4 4 6 5" xfId="47411" xr:uid="{E200E557-8053-4FCE-83AA-1D7880D75580}"/>
    <cellStyle name="Calculation 4 4 7" xfId="1639" xr:uid="{C4F58279-B97D-4677-8CC8-3F743954E8E3}"/>
    <cellStyle name="Calculation 4 4 7 2" xfId="5973" xr:uid="{551B995A-D363-4746-9630-3E0F4554885E}"/>
    <cellStyle name="Calculation 4 4 7 2 2" xfId="8559" xr:uid="{8ECA720D-BEDA-484A-8C84-C64D3AA33147}"/>
    <cellStyle name="Calculation 4 4 7 2 2 2" xfId="17548" xr:uid="{8C59A5D7-9CFC-41D9-BC44-BB0D8978D16E}"/>
    <cellStyle name="Calculation 4 4 7 2 2 2 2" xfId="38112" xr:uid="{FF48C4BB-8C6E-482E-8CA6-A8EC395BBA6A}"/>
    <cellStyle name="Calculation 4 4 7 2 2 3" xfId="30962" xr:uid="{7FA9B4D8-8848-4542-A712-591727F7E489}"/>
    <cellStyle name="Calculation 4 4 7 2 3" xfId="11196" xr:uid="{AE05A1E1-5F71-4493-A1B5-CADF3A4EDCEC}"/>
    <cellStyle name="Calculation 4 4 7 2 3 2" xfId="20185" xr:uid="{FE512B3D-E1B3-49C6-B978-7F58FE3BAA55}"/>
    <cellStyle name="Calculation 4 4 7 2 3 2 2" xfId="22889" xr:uid="{044D72E6-D664-419E-A8F6-08EE0C1A97AD}"/>
    <cellStyle name="Calculation 4 4 7 2 3 3" xfId="44041" xr:uid="{D9993DF8-A29C-44D4-B27F-E9F5F577780A}"/>
    <cellStyle name="Calculation 4 4 7 2 4" xfId="14962" xr:uid="{78876E96-D62E-4C29-A02F-DE36122CBB08}"/>
    <cellStyle name="Calculation 4 4 7 2 4 2" xfId="28910" xr:uid="{41D59486-FBBC-40C2-8DD5-D86DCAF78A09}"/>
    <cellStyle name="Calculation 4 4 7 2 5" xfId="40441" xr:uid="{798D500D-F9EC-4935-B996-B0C8307261E6}"/>
    <cellStyle name="Calculation 4 4 7 3" xfId="4076" xr:uid="{02E204C7-9EEF-4180-9972-7053803F5B3E}"/>
    <cellStyle name="Calculation 4 4 7 3 2" xfId="43569" xr:uid="{55C67722-6ABC-49FF-B4C0-A9EE46B5E6A4}"/>
    <cellStyle name="Calculation 4 4 7 4" xfId="41181" xr:uid="{28F7259A-AC07-400B-A38C-5677F9BEADAB}"/>
    <cellStyle name="Calculation 4 4 7 5" xfId="52694" xr:uid="{F745BBE5-3A9C-47C9-A96A-742145E7465B}"/>
    <cellStyle name="Calculation 4 4 8" xfId="2707" xr:uid="{C8721F6B-BF05-4E1E-8D9D-EA0E453167B4}"/>
    <cellStyle name="Calculation 4 4 8 2" xfId="6897" xr:uid="{32E16EE9-D27E-4120-854C-1E083451DCDE}"/>
    <cellStyle name="Calculation 4 4 8 2 2" xfId="12038" xr:uid="{73D93203-5F8E-407B-BD3B-D6FFE5B6A577}"/>
    <cellStyle name="Calculation 4 4 8 2 2 2" xfId="21027" xr:uid="{D578069A-6EF3-427B-B46A-8B2AFF33E39E}"/>
    <cellStyle name="Calculation 4 4 8 2 2 2 2" xfId="40044" xr:uid="{8DE29F2F-E037-4139-BF15-4EC6F9E510AF}"/>
    <cellStyle name="Calculation 4 4 8 2 2 3" xfId="22890" xr:uid="{E75322FF-9472-460E-9355-89CF255C4F22}"/>
    <cellStyle name="Calculation 4 4 8 2 3" xfId="12858" xr:uid="{01648128-FDCC-4628-9301-87B35316843A}"/>
    <cellStyle name="Calculation 4 4 8 2 3 2" xfId="21847" xr:uid="{A8F77D97-B92D-4BF3-BD99-730819D49D1B}"/>
    <cellStyle name="Calculation 4 4 8 2 3 2 2" xfId="34068" xr:uid="{D206361E-4528-4107-B22E-C92373067B03}"/>
    <cellStyle name="Calculation 4 4 8 2 3 3" xfId="34917" xr:uid="{4834F2E5-1F6E-4D0C-87C3-AF8CDFD691F2}"/>
    <cellStyle name="Calculation 4 4 8 2 4" xfId="15886" xr:uid="{7822379D-BCD9-4713-A9BE-7B5FB4C851E1}"/>
    <cellStyle name="Calculation 4 4 8 2 4 2" xfId="32656" xr:uid="{F264A3AF-8C31-4B9A-85E6-03C8A12AFC7F}"/>
    <cellStyle name="Calculation 4 4 8 2 5" xfId="25294" xr:uid="{EDD37DC1-BC3C-4F5C-866D-088080EDCA6C}"/>
    <cellStyle name="Calculation 4 4 8 3" xfId="9468" xr:uid="{4538C845-EB56-4F22-BE05-61BAF6E68DCB}"/>
    <cellStyle name="Calculation 4 4 8 3 2" xfId="18457" xr:uid="{3D948975-916D-4090-B8B7-84D41EC045AC}"/>
    <cellStyle name="Calculation 4 4 8 3 2 2" xfId="28422" xr:uid="{199605AF-CF38-4C82-8455-0725974C18D4}"/>
    <cellStyle name="Calculation 4 4 8 3 3" xfId="23534" xr:uid="{8C65E65B-88F1-404F-8EE1-F245A5D751C8}"/>
    <cellStyle name="Calculation 4 4 8 4" xfId="27288" xr:uid="{737D6667-E702-414B-AE01-9282DC68CC7B}"/>
    <cellStyle name="Calculation 4 4 9" xfId="4653" xr:uid="{648506E7-55B9-4E4B-83C5-D59F82845808}"/>
    <cellStyle name="Calculation 4 4 9 2" xfId="7239" xr:uid="{BA811359-161B-4B23-8329-7AE40264B9B8}"/>
    <cellStyle name="Calculation 4 4 9 2 2" xfId="16228" xr:uid="{6EC42712-3F54-48B8-8D8B-9BBBEFAC282F}"/>
    <cellStyle name="Calculation 4 4 9 2 2 2" xfId="26850" xr:uid="{A9ACA408-2D14-4E30-864E-AB14F00A9BFB}"/>
    <cellStyle name="Calculation 4 4 9 2 3" xfId="23533" xr:uid="{A2F7D9DF-8C8C-4565-BF8D-161D7E7B8B3D}"/>
    <cellStyle name="Calculation 4 4 9 3" xfId="9876" xr:uid="{51647CF8-A2F8-4D82-A18F-C8AF80C54B15}"/>
    <cellStyle name="Calculation 4 4 9 3 2" xfId="18865" xr:uid="{F5D4E5A6-6259-4D0C-A2C4-610878B75D49}"/>
    <cellStyle name="Calculation 4 4 9 3 2 2" xfId="25891" xr:uid="{BCDF74BE-CC92-4E9C-937E-FF05E2A0CCF3}"/>
    <cellStyle name="Calculation 4 4 9 3 3" xfId="40043" xr:uid="{3EB3EAA7-1562-4554-8A65-FE849125E06B}"/>
    <cellStyle name="Calculation 4 4 9 4" xfId="13642" xr:uid="{1B04C383-CEF5-4660-BB46-82323C339ADA}"/>
    <cellStyle name="Calculation 4 4 9 4 2" xfId="23563" xr:uid="{00C6FA1C-B27B-41E2-B11B-415E3634775A}"/>
    <cellStyle name="Calculation 4 4 9 5" xfId="24677" xr:uid="{EDF8A100-6525-4866-BE45-85F13F864C27}"/>
    <cellStyle name="Calculation 4 5" xfId="219" xr:uid="{4FC9F395-06A3-4A79-B5EC-4D90187FC4F8}"/>
    <cellStyle name="Calculation 4 5 10" xfId="9105" xr:uid="{3C95ED5C-4F48-4368-BAE4-98AB5ABFD0DF}"/>
    <cellStyle name="Calculation 4 5 10 2" xfId="18094" xr:uid="{D12232C9-DAB3-4D41-9E49-5336C9987B68}"/>
    <cellStyle name="Calculation 4 5 10 2 2" xfId="36112" xr:uid="{6810BDA3-0D98-43F6-BF45-D59A9D5FCEA2}"/>
    <cellStyle name="Calculation 4 5 10 3" xfId="28434" xr:uid="{0F82FB36-2DAB-41C3-957C-6C8B34122DBF}"/>
    <cellStyle name="Calculation 4 5 11" xfId="12356" xr:uid="{E2F9E226-4EAC-496F-A35D-B93CA026C2C4}"/>
    <cellStyle name="Calculation 4 5 11 2" xfId="21345" xr:uid="{6F87AA8C-E7A6-40E3-94C5-FF018DC72F85}"/>
    <cellStyle name="Calculation 4 5 11 2 2" xfId="38055" xr:uid="{2F26E587-C4D5-49C3-9E48-6705A2F1F545}"/>
    <cellStyle name="Calculation 4 5 11 3" xfId="29200" xr:uid="{C5932C24-88F0-4019-B30D-A378C3FD29D5}"/>
    <cellStyle name="Calculation 4 5 12" xfId="2225" xr:uid="{51E31505-730D-4FF1-8F71-E1D6D7AE63AE}"/>
    <cellStyle name="Calculation 4 5 12 2" xfId="33146" xr:uid="{AC41FFC0-ED18-4065-BC5D-07342DD10FA5}"/>
    <cellStyle name="Calculation 4 5 13" xfId="13134" xr:uid="{71CB6C30-DB5E-4235-8EC4-AB4CBDBA4546}"/>
    <cellStyle name="Calculation 4 5 13 2" xfId="39792" xr:uid="{196F81AE-6790-4352-B39B-A27DFF43EF54}"/>
    <cellStyle name="Calculation 4 5 14" xfId="41377" xr:uid="{7BF48E0E-0A50-4FB1-B03F-E64553D83911}"/>
    <cellStyle name="Calculation 4 5 15" xfId="44377" xr:uid="{C66348A8-0C1A-4109-9458-CD988D3E9B11}"/>
    <cellStyle name="Calculation 4 5 16" xfId="45580" xr:uid="{A7BE320E-D55A-4748-AA0D-D635D7C4853D}"/>
    <cellStyle name="Calculation 4 5 2" xfId="568" xr:uid="{5D9A3C4E-4B3D-4EA9-95D3-7A5526A81291}"/>
    <cellStyle name="Calculation 4 5 2 2" xfId="4959" xr:uid="{41AB6363-6445-468D-8E98-787AD96249F4}"/>
    <cellStyle name="Calculation 4 5 2 2 2" xfId="7545" xr:uid="{3CEC5FB8-707F-436C-857B-CFAB3C93FE6F}"/>
    <cellStyle name="Calculation 4 5 2 2 2 2" xfId="16534" xr:uid="{19C6EE00-4841-4683-BF29-5026FD72DEC0}"/>
    <cellStyle name="Calculation 4 5 2 2 2 2 2" xfId="39173" xr:uid="{4E468CB9-D7CB-497F-9D3C-C0584E84C009}"/>
    <cellStyle name="Calculation 4 5 2 2 2 3" xfId="27104" xr:uid="{B31126B5-808B-4095-9A1D-62D0779EA0F2}"/>
    <cellStyle name="Calculation 4 5 2 2 2 4" xfId="56367" xr:uid="{B9810BCD-59B9-4C06-947C-961B44FEE28F}"/>
    <cellStyle name="Calculation 4 5 2 2 3" xfId="10182" xr:uid="{769644F7-E821-41CD-9C0E-8093545AB6C0}"/>
    <cellStyle name="Calculation 4 5 2 2 3 2" xfId="19171" xr:uid="{60E58C5C-FF10-4503-B883-08225AE91958}"/>
    <cellStyle name="Calculation 4 5 2 2 3 2 2" xfId="42279" xr:uid="{8C4FA53A-D9CC-4E48-8D8E-55CB450EACAC}"/>
    <cellStyle name="Calculation 4 5 2 2 3 3" xfId="22349" xr:uid="{FA2237D8-5D29-4EA3-B0F4-268675508B42}"/>
    <cellStyle name="Calculation 4 5 2 2 4" xfId="13948" xr:uid="{75597312-4CB4-4B51-A451-D5C42D950E13}"/>
    <cellStyle name="Calculation 4 5 2 2 4 2" xfId="38344" xr:uid="{A56833C2-78D9-46D4-A442-0DEAF16126F1}"/>
    <cellStyle name="Calculation 4 5 2 2 5" xfId="23112" xr:uid="{D0EF6EF7-0565-4FB0-8AA9-04C311112E32}"/>
    <cellStyle name="Calculation 4 5 2 2 6" xfId="49585" xr:uid="{9756CE9B-65F4-4F7D-AA25-88026EC8C287}"/>
    <cellStyle name="Calculation 4 5 2 3" xfId="3005" xr:uid="{C9374E54-3C87-41D5-BCB7-DF1A99B42898}"/>
    <cellStyle name="Calculation 4 5 2 3 2" xfId="38556" xr:uid="{BBA690F9-2391-4FCD-AD83-C36019DE1168}"/>
    <cellStyle name="Calculation 4 5 2 3 2 2" xfId="57629" xr:uid="{D86AE358-11B8-450B-9DC7-F155565C1A6E}"/>
    <cellStyle name="Calculation 4 5 2 3 3" xfId="50847" xr:uid="{AF375F95-8760-4745-AC9E-D840422622C8}"/>
    <cellStyle name="Calculation 4 5 2 4" xfId="34877" xr:uid="{51BCF4CF-CCDB-4324-BCC6-70877B22C665}"/>
    <cellStyle name="Calculation 4 5 2 4 2" xfId="54509" xr:uid="{A4FFF6CE-0D7B-4007-86EA-BA59741994C7}"/>
    <cellStyle name="Calculation 4 5 2 4 3" xfId="47702" xr:uid="{0407B145-2D4F-4B76-818A-78EF9FE48326}"/>
    <cellStyle name="Calculation 4 5 2 5" xfId="52942" xr:uid="{89B92B95-8DCD-4FD8-B4EE-6D6C1728AD70}"/>
    <cellStyle name="Calculation 4 5 2 6" xfId="46091" xr:uid="{A2819952-8D25-41DE-9137-CEEC71B8EDE2}"/>
    <cellStyle name="Calculation 4 5 3" xfId="913" xr:uid="{E0BE2D95-5DD8-4BB5-B257-2D8C51677E52}"/>
    <cellStyle name="Calculation 4 5 3 2" xfId="5280" xr:uid="{DA92CEBE-2627-451D-A46B-B5E2DF3ACB63}"/>
    <cellStyle name="Calculation 4 5 3 2 2" xfId="7866" xr:uid="{7669DF58-9B80-4E44-AE00-2E881434560B}"/>
    <cellStyle name="Calculation 4 5 3 2 2 2" xfId="16855" xr:uid="{4BB359F0-B7E2-4FFC-B318-23124DFE915A}"/>
    <cellStyle name="Calculation 4 5 3 2 2 2 2" xfId="22938" xr:uid="{D100EFC4-B445-435B-A0D3-7666154EA536}"/>
    <cellStyle name="Calculation 4 5 3 2 2 3" xfId="43269" xr:uid="{1A4A46B5-3BAB-408B-A8EC-917123C7394E}"/>
    <cellStyle name="Calculation 4 5 3 2 2 4" xfId="56772" xr:uid="{F4D59459-3BC4-410B-8A62-7D35FD27D913}"/>
    <cellStyle name="Calculation 4 5 3 2 3" xfId="10503" xr:uid="{0C4C1696-C1DD-456E-A948-67501EF0CE83}"/>
    <cellStyle name="Calculation 4 5 3 2 3 2" xfId="19492" xr:uid="{E62C0D4D-471C-4321-AF28-FCFA575A39DD}"/>
    <cellStyle name="Calculation 4 5 3 2 3 2 2" xfId="31064" xr:uid="{6CAF5B49-148C-43AC-A09D-C02B3CF3EAF6}"/>
    <cellStyle name="Calculation 4 5 3 2 3 3" xfId="23932" xr:uid="{A70C9D77-6F49-4775-842B-E820CD0249EB}"/>
    <cellStyle name="Calculation 4 5 3 2 4" xfId="14269" xr:uid="{EFA3656C-CDC6-49A1-86E7-656EA4888155}"/>
    <cellStyle name="Calculation 4 5 3 2 4 2" xfId="35776" xr:uid="{B2647D34-3C41-498F-BD22-DA178147FF46}"/>
    <cellStyle name="Calculation 4 5 3 2 5" xfId="29403" xr:uid="{00CF8573-C4D0-485E-BD92-94EA5F56F77A}"/>
    <cellStyle name="Calculation 4 5 3 2 6" xfId="49990" xr:uid="{DE490291-AAA6-45FA-91E8-AC955BDEB3E4}"/>
    <cellStyle name="Calculation 4 5 3 3" xfId="3350" xr:uid="{50026D1A-2335-440F-A4C8-7C5B30305F4C}"/>
    <cellStyle name="Calculation 4 5 3 3 2" xfId="25258" xr:uid="{8EA5A815-B071-4F74-83EB-1488774A814A}"/>
    <cellStyle name="Calculation 4 5 3 3 2 2" xfId="58163" xr:uid="{30B590AE-8F6A-4F46-9163-A654672F7D6A}"/>
    <cellStyle name="Calculation 4 5 3 3 3" xfId="51381" xr:uid="{6B8377DF-F8A1-4913-9616-18BEE48EEFC8}"/>
    <cellStyle name="Calculation 4 5 3 4" xfId="31692" xr:uid="{01B212EB-0C47-47D2-A35B-E75193CFF760}"/>
    <cellStyle name="Calculation 4 5 3 4 2" xfId="54899" xr:uid="{B05D5229-5A0D-444C-A343-AD26A7165B2B}"/>
    <cellStyle name="Calculation 4 5 3 4 3" xfId="48107" xr:uid="{3AF328CC-B623-41B9-B0EA-8C5616BA4065}"/>
    <cellStyle name="Calculation 4 5 3 5" xfId="53199" xr:uid="{B0DA61A8-8217-4002-9CB4-A287A159DECE}"/>
    <cellStyle name="Calculation 4 5 3 6" xfId="46493" xr:uid="{FE1B3C0E-F9C3-43A9-97F4-FC9A8A10B3EA}"/>
    <cellStyle name="Calculation 4 5 4" xfId="1257" xr:uid="{2763C919-6923-4167-824E-6D8166D97ED3}"/>
    <cellStyle name="Calculation 4 5 4 2" xfId="5602" xr:uid="{95782B0E-2F77-4FDF-82A1-2BEF72CBB651}"/>
    <cellStyle name="Calculation 4 5 4 2 2" xfId="8188" xr:uid="{2A6C6D1B-8BA0-49A7-93A8-4FE62299EDF0}"/>
    <cellStyle name="Calculation 4 5 4 2 2 2" xfId="17177" xr:uid="{C33A3065-8DA4-4ACE-A26A-2C9D363490D5}"/>
    <cellStyle name="Calculation 4 5 4 2 2 2 2" xfId="24314" xr:uid="{92A0B3CD-A677-4FC7-9BB4-91B026278786}"/>
    <cellStyle name="Calculation 4 5 4 2 2 3" xfId="36444" xr:uid="{CADA99AD-7375-4BFC-8630-437452D4C593}"/>
    <cellStyle name="Calculation 4 5 4 2 3" xfId="10825" xr:uid="{0ADC4C8D-A2DA-45E3-9CA6-ED860CE6BB49}"/>
    <cellStyle name="Calculation 4 5 4 2 3 2" xfId="19814" xr:uid="{84FD9D36-CDEB-4E4C-92A4-D7479F7E7348}"/>
    <cellStyle name="Calculation 4 5 4 2 3 2 2" xfId="28642" xr:uid="{02C1C18D-166F-4DD3-992C-E1DD5CDF5092}"/>
    <cellStyle name="Calculation 4 5 4 2 3 3" xfId="27009" xr:uid="{A3A620AA-757B-4A40-91DC-49E3BE0907B6}"/>
    <cellStyle name="Calculation 4 5 4 2 4" xfId="14591" xr:uid="{2365279E-6C8F-4926-8F08-29396E8BE147}"/>
    <cellStyle name="Calculation 4 5 4 2 4 2" xfId="43146" xr:uid="{65AC1479-814A-4D9B-83DF-4CE6DD3D2B91}"/>
    <cellStyle name="Calculation 4 5 4 2 5" xfId="42606" xr:uid="{8A561694-09CF-4557-9882-00F140B2F978}"/>
    <cellStyle name="Calculation 4 5 4 2 6" xfId="55895" xr:uid="{D70F8E61-0A68-4FAC-A1D6-2191E7DEBD58}"/>
    <cellStyle name="Calculation 4 5 4 3" xfId="3694" xr:uid="{770D58F1-A684-4DC5-9D39-3F9B486451DA}"/>
    <cellStyle name="Calculation 4 5 4 3 2" xfId="25591" xr:uid="{2D3C72F9-C9F6-4A7A-84B9-65172D4A88CD}"/>
    <cellStyle name="Calculation 4 5 4 4" xfId="38923" xr:uid="{F2BF38AD-4743-402D-A3C7-B4DE78E31BFE}"/>
    <cellStyle name="Calculation 4 5 4 5" xfId="49113" xr:uid="{50E78E14-F131-4FAC-B373-D833A5D12F79}"/>
    <cellStyle name="Calculation 4 5 5" xfId="1776" xr:uid="{4C546EC2-E518-4526-BA9D-8906A05153B5}"/>
    <cellStyle name="Calculation 4 5 5 2" xfId="6095" xr:uid="{11141B57-F4E5-4B7E-AED2-E4E7DC411CA5}"/>
    <cellStyle name="Calculation 4 5 5 2 2" xfId="8681" xr:uid="{851A09D7-AB16-48AF-B793-FDBAF68FFF65}"/>
    <cellStyle name="Calculation 4 5 5 2 2 2" xfId="17670" xr:uid="{BD937C5D-AC09-4DF1-9D03-E0CFDF47C861}"/>
    <cellStyle name="Calculation 4 5 5 2 2 2 2" xfId="38671" xr:uid="{03955889-1729-4765-A4FC-3CB112ED65E3}"/>
    <cellStyle name="Calculation 4 5 5 2 2 3" xfId="32352" xr:uid="{D862E4AE-9508-46C9-8260-8077E9783340}"/>
    <cellStyle name="Calculation 4 5 5 2 3" xfId="11318" xr:uid="{BEE99A6F-80D5-4F90-86AF-7289505EF610}"/>
    <cellStyle name="Calculation 4 5 5 2 3 2" xfId="20307" xr:uid="{CF882829-4E41-482F-8C0E-65068A0D6C44}"/>
    <cellStyle name="Calculation 4 5 5 2 3 2 2" xfId="23387" xr:uid="{1CAE291F-DB43-43C4-9063-49586578403E}"/>
    <cellStyle name="Calculation 4 5 5 2 3 3" xfId="40521" xr:uid="{4EDF5951-B28B-4FD2-AC55-9433596E77AA}"/>
    <cellStyle name="Calculation 4 5 5 2 4" xfId="15084" xr:uid="{D58E9F58-D32D-455E-B91A-63F94CA802B9}"/>
    <cellStyle name="Calculation 4 5 5 2 4 2" xfId="39034" xr:uid="{ACDC849F-09F3-495C-BD19-E0CD0C6D5B44}"/>
    <cellStyle name="Calculation 4 5 5 2 5" xfId="28192" xr:uid="{C579D092-76CA-4986-9206-3B3A084B7723}"/>
    <cellStyle name="Calculation 4 5 5 2 6" xfId="58213" xr:uid="{63F811EB-1790-41D8-8C62-FDE9A05D3D73}"/>
    <cellStyle name="Calculation 4 5 5 3" xfId="4213" xr:uid="{E56BD79D-A925-40A0-9C41-A5C0C0DF95FD}"/>
    <cellStyle name="Calculation 4 5 5 3 2" xfId="27896" xr:uid="{70720E0F-C0FA-4985-82E4-790FF51811D2}"/>
    <cellStyle name="Calculation 4 5 5 4" xfId="39409" xr:uid="{D3535A70-343F-4917-AC60-D8F7E3BB675D}"/>
    <cellStyle name="Calculation 4 5 5 5" xfId="51431" xr:uid="{EC4B379F-9CC0-4992-AAC4-92E9AEDE4AA9}"/>
    <cellStyle name="Calculation 4 5 6" xfId="1804" xr:uid="{D5254430-8BCA-49B3-98AA-2FFDE4288D55}"/>
    <cellStyle name="Calculation 4 5 6 2" xfId="6121" xr:uid="{ACF46B5F-9C23-4F02-AFA0-6EED9EF16A4D}"/>
    <cellStyle name="Calculation 4 5 6 2 2" xfId="8707" xr:uid="{728C7AD2-6F24-4849-9413-F457FF75543E}"/>
    <cellStyle name="Calculation 4 5 6 2 2 2" xfId="17696" xr:uid="{45AD6FD8-A519-47F0-9D22-2D9C63696832}"/>
    <cellStyle name="Calculation 4 5 6 2 2 2 2" xfId="36900" xr:uid="{D59F5672-4335-4231-93C5-01D715D8AEAA}"/>
    <cellStyle name="Calculation 4 5 6 2 2 3" xfId="24533" xr:uid="{6209A545-8B01-4547-A326-E7088F73BEC4}"/>
    <cellStyle name="Calculation 4 5 6 2 3" xfId="11344" xr:uid="{3D5136C6-9E5A-4474-8D00-5AE2B05477DB}"/>
    <cellStyle name="Calculation 4 5 6 2 3 2" xfId="20333" xr:uid="{B73A9915-1841-45F5-B7DC-8EC24C3DB672}"/>
    <cellStyle name="Calculation 4 5 6 2 3 2 2" xfId="33747" xr:uid="{C9F0819A-8234-497A-8A59-51B4BE294957}"/>
    <cellStyle name="Calculation 4 5 6 2 3 3" xfId="32287" xr:uid="{37CF26E4-CE38-471D-A325-243CD827F1B2}"/>
    <cellStyle name="Calculation 4 5 6 2 4" xfId="15110" xr:uid="{98B7B9E2-8482-4E6B-B61B-1799FA34588E}"/>
    <cellStyle name="Calculation 4 5 6 2 4 2" xfId="39113" xr:uid="{D35C9ED6-AC4A-4174-AC70-603B845FC33B}"/>
    <cellStyle name="Calculation 4 5 6 2 5" xfId="25021" xr:uid="{D4225AD7-172F-4F59-9A8D-7DCC3B2BEC0F}"/>
    <cellStyle name="Calculation 4 5 6 2 6" xfId="54061" xr:uid="{453BE3A6-EC54-4759-97DD-018B146FF206}"/>
    <cellStyle name="Calculation 4 5 6 3" xfId="4241" xr:uid="{E5DE9C2F-B06B-4749-8624-AFA8D9B062C0}"/>
    <cellStyle name="Calculation 4 5 6 3 2" xfId="42147" xr:uid="{DBDBE075-05E0-4DE1-8C27-EFBFD1345C72}"/>
    <cellStyle name="Calculation 4 5 6 4" xfId="23857" xr:uid="{7C9E59C6-6D25-4CD4-8274-C64F28A78876}"/>
    <cellStyle name="Calculation 4 5 6 5" xfId="47388" xr:uid="{A53B7C94-38B8-414A-B3C6-28765EC21D71}"/>
    <cellStyle name="Calculation 4 5 7" xfId="2687" xr:uid="{D2658516-40AF-46F7-B3C4-E52BE3573DCF}"/>
    <cellStyle name="Calculation 4 5 7 2" xfId="6877" xr:uid="{D2167595-B2AA-4B48-A0A0-4B0D08A72D23}"/>
    <cellStyle name="Calculation 4 5 7 2 2" xfId="12019" xr:uid="{969573E4-D4CC-4264-9CD3-41361A722D6F}"/>
    <cellStyle name="Calculation 4 5 7 2 2 2" xfId="21008" xr:uid="{4A7C3809-DBD3-40AE-B164-7C21B85C9C66}"/>
    <cellStyle name="Calculation 4 5 7 2 2 2 2" xfId="24000" xr:uid="{11015230-92B3-445F-B878-18657177A021}"/>
    <cellStyle name="Calculation 4 5 7 2 2 3" xfId="35100" xr:uid="{C4615676-192E-4B21-A172-05767981E7FF}"/>
    <cellStyle name="Calculation 4 5 7 2 3" xfId="12844" xr:uid="{1340A073-EA93-42EA-B018-A198BAD7578C}"/>
    <cellStyle name="Calculation 4 5 7 2 3 2" xfId="21833" xr:uid="{3D77FB70-644C-4DA4-A4BD-11136535A4FA}"/>
    <cellStyle name="Calculation 4 5 7 2 3 2 2" xfId="22162" xr:uid="{4900F2AC-4D29-4C8C-A302-AA6D13BBB956}"/>
    <cellStyle name="Calculation 4 5 7 2 3 3" xfId="41815" xr:uid="{0D56EBFF-EAB7-4AEA-B086-F5BA071AC094}"/>
    <cellStyle name="Calculation 4 5 7 2 4" xfId="15866" xr:uid="{26379FE5-2F2B-45AD-BA60-F7FBB2EDBC8C}"/>
    <cellStyle name="Calculation 4 5 7 2 4 2" xfId="24540" xr:uid="{FF54EB72-48EA-4263-AA44-7A97CE6941E8}"/>
    <cellStyle name="Calculation 4 5 7 2 5" xfId="37449" xr:uid="{E2006A51-8E50-4288-82F2-BB2DAF94D7C9}"/>
    <cellStyle name="Calculation 4 5 7 3" xfId="9448" xr:uid="{5B5C42BE-55E0-4F10-8EB3-F963B9B12AE2}"/>
    <cellStyle name="Calculation 4 5 7 3 2" xfId="18437" xr:uid="{2665EBCC-22DC-40B6-9DA1-610E1AC09AE7}"/>
    <cellStyle name="Calculation 4 5 7 3 2 2" xfId="40463" xr:uid="{046EE44D-5B25-4643-9D4C-486C6BCCA091}"/>
    <cellStyle name="Calculation 4 5 7 3 3" xfId="22582" xr:uid="{ED2FA7FF-A994-465B-95EC-58E49A31AA65}"/>
    <cellStyle name="Calculation 4 5 7 4" xfId="36963" xr:uid="{9485D809-D1C9-46EA-BD50-23E5907B1A50}"/>
    <cellStyle name="Calculation 4 5 7 5" xfId="52679" xr:uid="{B2765892-078D-4BDD-9F7E-D1E3615D4BAD}"/>
    <cellStyle name="Calculation 4 5 8" xfId="2552" xr:uid="{ED0F34BC-7BDF-45D3-AA37-B44EB5415699}"/>
    <cellStyle name="Calculation 4 5 8 2" xfId="6793" xr:uid="{8F7E5482-59FA-4045-ACE3-61EA121C1C0D}"/>
    <cellStyle name="Calculation 4 5 8 2 2" xfId="15782" xr:uid="{B0E04A3F-46B2-44B6-8DCC-3369E6948BD3}"/>
    <cellStyle name="Calculation 4 5 8 2 2 2" xfId="42280" xr:uid="{8B4C8F96-3EBB-4724-988D-A406E4F28B66}"/>
    <cellStyle name="Calculation 4 5 8 2 3" xfId="25635" xr:uid="{49DBA828-D1F6-499E-A244-A415EAD27531}"/>
    <cellStyle name="Calculation 4 5 8 3" xfId="9363" xr:uid="{C9456050-449C-4791-B325-4D344943F811}"/>
    <cellStyle name="Calculation 4 5 8 3 2" xfId="18352" xr:uid="{0290C989-1049-412A-A17E-26FBE87DC856}"/>
    <cellStyle name="Calculation 4 5 8 3 2 2" xfId="25142" xr:uid="{A6F2C0B0-5330-4291-BD4F-C86433A1FA31}"/>
    <cellStyle name="Calculation 4 5 8 3 3" xfId="23751" xr:uid="{D6301A00-E27C-48A9-85C9-E3D592203D7B}"/>
    <cellStyle name="Calculation 4 5 8 4" xfId="13406" xr:uid="{70629F6C-55EB-4544-97C9-8E459426E47F}"/>
    <cellStyle name="Calculation 4 5 8 4 2" xfId="36651" xr:uid="{3DE219E2-808D-4AD1-8551-54AEA2972759}"/>
    <cellStyle name="Calculation 4 5 8 5" xfId="42033" xr:uid="{8A090191-EC72-4E44-94BF-D0F810BA45C7}"/>
    <cellStyle name="Calculation 4 5 9" xfId="6521" xr:uid="{C66CE3BE-2743-427C-A667-41994BFC44D0}"/>
    <cellStyle name="Calculation 4 5 9 2" xfId="11742" xr:uid="{45A85477-729C-420F-82D6-2FC1E7CA8DDF}"/>
    <cellStyle name="Calculation 4 5 9 2 2" xfId="20731" xr:uid="{B331B29C-3AEF-40C1-94BD-C74E1DF7E7D8}"/>
    <cellStyle name="Calculation 4 5 9 2 2 2" xfId="43652" xr:uid="{76321CCB-7FE1-4569-9ED1-C0711C687EEF}"/>
    <cellStyle name="Calculation 4 5 9 2 3" xfId="37848" xr:uid="{87B1EE6D-422E-4149-B1BF-252A78AD31B6}"/>
    <cellStyle name="Calculation 4 5 9 3" xfId="15510" xr:uid="{ABA9A109-48FB-4888-BEDB-995054260E51}"/>
    <cellStyle name="Calculation 4 5 9 3 2" xfId="22326" xr:uid="{B8A4536A-EF44-4EF1-9378-44F87913BCC6}"/>
    <cellStyle name="Calculation 4 5 9 4" xfId="25915" xr:uid="{738594C2-ECFA-4997-A9C2-274C1E24684C}"/>
    <cellStyle name="Calculation 4 6" xfId="359" xr:uid="{539654A3-DF3E-4C5E-9386-143E67234F6A}"/>
    <cellStyle name="Calculation 4 6 10" xfId="9230" xr:uid="{B8229A85-2CE7-4C27-AD18-75C914AE9689}"/>
    <cellStyle name="Calculation 4 6 10 2" xfId="18219" xr:uid="{ADDCCDBA-74CB-4204-B033-5C9C527BA12B}"/>
    <cellStyle name="Calculation 4 6 10 2 2" xfId="22507" xr:uid="{68491CDE-31CC-4356-A190-BC8C40382C7D}"/>
    <cellStyle name="Calculation 4 6 10 3" xfId="27532" xr:uid="{6CB51DED-BC82-477B-9961-3473F20EEEAB}"/>
    <cellStyle name="Calculation 4 6 11" xfId="9748" xr:uid="{C8111B5F-A96E-4A80-86B0-294802C3FD8C}"/>
    <cellStyle name="Calculation 4 6 11 2" xfId="18737" xr:uid="{D131DF64-59CB-4108-BF00-8E46E26368B6}"/>
    <cellStyle name="Calculation 4 6 11 2 2" xfId="35432" xr:uid="{CFFA4097-7916-43A6-B817-8542A72E9160}"/>
    <cellStyle name="Calculation 4 6 11 3" xfId="32281" xr:uid="{27935531-5F3B-4163-9C12-D6F0DEA93291}"/>
    <cellStyle name="Calculation 4 6 12" xfId="2365" xr:uid="{3508D57C-7588-4B0C-9F76-5E582EC75092}"/>
    <cellStyle name="Calculation 4 6 12 2" xfId="29848" xr:uid="{4AAC9960-E543-4387-89C9-F100AA2368F1}"/>
    <cellStyle name="Calculation 4 6 13" xfId="13274" xr:uid="{EFCD464C-D9CF-4FFC-8F2F-DAAD4CA7862A}"/>
    <cellStyle name="Calculation 4 6 13 2" xfId="34174" xr:uid="{2E747704-A772-453A-951A-4258CD9FFB20}"/>
    <cellStyle name="Calculation 4 6 14" xfId="42387" xr:uid="{30E2308D-9732-4AC3-B07B-C354168AE067}"/>
    <cellStyle name="Calculation 4 6 15" xfId="44434" xr:uid="{48EAC053-CC61-4B50-8F04-66A35E986520}"/>
    <cellStyle name="Calculation 4 6 16" xfId="45670" xr:uid="{CE9B993F-5274-4B40-B486-EB85CACB1952}"/>
    <cellStyle name="Calculation 4 6 2" xfId="708" xr:uid="{AC90E04A-467F-4D51-84A9-5DEED4C883EA}"/>
    <cellStyle name="Calculation 4 6 2 2" xfId="5084" xr:uid="{9CFDAF6E-982B-493D-B409-69FAC41E4B14}"/>
    <cellStyle name="Calculation 4 6 2 2 2" xfId="7670" xr:uid="{62164EAD-0EFB-4C07-BECE-D046270D0BA6}"/>
    <cellStyle name="Calculation 4 6 2 2 2 2" xfId="16659" xr:uid="{B4D9E81C-3A6B-4BCF-B261-E1E6C4F8D70D}"/>
    <cellStyle name="Calculation 4 6 2 2 2 2 2" xfId="30607" xr:uid="{0840BE0A-D7F0-4126-908C-01383AF50B64}"/>
    <cellStyle name="Calculation 4 6 2 2 2 3" xfId="37599" xr:uid="{038D1216-7936-4066-BC28-F3DA44617C5F}"/>
    <cellStyle name="Calculation 4 6 2 2 2 4" xfId="56457" xr:uid="{48CF360C-B1F6-4D94-BB06-AD58118CAAC5}"/>
    <cellStyle name="Calculation 4 6 2 2 3" xfId="10307" xr:uid="{6474D3A5-F2D9-473E-82E8-7840068BB97F}"/>
    <cellStyle name="Calculation 4 6 2 2 3 2" xfId="19296" xr:uid="{2708156D-286F-4E0B-BC74-A6A9290C6F9B}"/>
    <cellStyle name="Calculation 4 6 2 2 3 2 2" xfId="29214" xr:uid="{30D2BA98-992B-4972-9AEF-EE2F0C8CE7A7}"/>
    <cellStyle name="Calculation 4 6 2 2 3 3" xfId="34800" xr:uid="{D09C6060-86E6-4C63-8ECF-652817981D22}"/>
    <cellStyle name="Calculation 4 6 2 2 4" xfId="14073" xr:uid="{D256C8CB-67BF-4152-8F7D-B6B3CB450FDB}"/>
    <cellStyle name="Calculation 4 6 2 2 4 2" xfId="36146" xr:uid="{8EEDBFCB-3778-4CC3-9C69-9ABF0B0EDE41}"/>
    <cellStyle name="Calculation 4 6 2 2 5" xfId="24827" xr:uid="{851F486B-6D35-48BB-B1C5-5BE94C6BA175}"/>
    <cellStyle name="Calculation 4 6 2 2 6" xfId="49675" xr:uid="{EAA2B731-3DEC-4578-BD9D-B10648BAE771}"/>
    <cellStyle name="Calculation 4 6 2 3" xfId="3145" xr:uid="{0D6EE034-AA36-4A2E-8409-C81375672426}"/>
    <cellStyle name="Calculation 4 6 2 3 2" xfId="42272" xr:uid="{82DBE2A5-D9DC-47D6-8265-F90B22E4E702}"/>
    <cellStyle name="Calculation 4 6 2 3 2 2" xfId="58737" xr:uid="{F49F40C4-5F57-4A0D-A330-3FB4485DCBCA}"/>
    <cellStyle name="Calculation 4 6 2 3 3" xfId="51956" xr:uid="{338EB0E5-1B80-4918-81ED-8577834A03B5}"/>
    <cellStyle name="Calculation 4 6 2 4" xfId="41437" xr:uid="{982F05D4-CDAF-49E5-B287-239A2CE831AB}"/>
    <cellStyle name="Calculation 4 6 2 4 2" xfId="54596" xr:uid="{51A33923-A88A-4A04-8A1D-31471A7C55AB}"/>
    <cellStyle name="Calculation 4 6 2 4 3" xfId="47792" xr:uid="{2E75D6C4-EAD7-4E42-8DF6-F946F00B11AF}"/>
    <cellStyle name="Calculation 4 6 2 5" xfId="52991" xr:uid="{EE87BDEB-6625-4B0C-B435-2C349D5C9022}"/>
    <cellStyle name="Calculation 4 6 2 6" xfId="46178" xr:uid="{EC418824-5EEF-4DB0-9C63-5450E87FE7FF}"/>
    <cellStyle name="Calculation 4 6 3" xfId="1053" xr:uid="{483DAB1F-6DF9-40AE-AE9D-2F1E15CE70AB}"/>
    <cellStyle name="Calculation 4 6 3 2" xfId="5405" xr:uid="{AFF455C8-1D7A-41BE-9C6B-00490ABD8024}"/>
    <cellStyle name="Calculation 4 6 3 2 2" xfId="7991" xr:uid="{C5233EFF-954D-47BF-A283-5EC4BC54D721}"/>
    <cellStyle name="Calculation 4 6 3 2 2 2" xfId="16980" xr:uid="{D5940EC5-CC6B-4236-AD96-0134CE2EFBD1}"/>
    <cellStyle name="Calculation 4 6 3 2 2 2 2" xfId="38381" xr:uid="{948C4965-C24F-4272-B8AB-9D69FC53C1B5}"/>
    <cellStyle name="Calculation 4 6 3 2 2 3" xfId="30118" xr:uid="{196891C8-2207-4DAD-A883-7676C13C2A3E}"/>
    <cellStyle name="Calculation 4 6 3 2 2 4" xfId="56859" xr:uid="{CFBD97DE-5A80-4F77-BE93-AF8127DF79DF}"/>
    <cellStyle name="Calculation 4 6 3 2 3" xfId="10628" xr:uid="{66A237DA-8D4D-4070-A2C0-2BBA16C75C28}"/>
    <cellStyle name="Calculation 4 6 3 2 3 2" xfId="19617" xr:uid="{8B2AE083-C372-45C0-9F69-8CEA960BDE9B}"/>
    <cellStyle name="Calculation 4 6 3 2 3 2 2" xfId="27403" xr:uid="{8C64F5B6-50DE-4979-AA22-5FF201EC40A2}"/>
    <cellStyle name="Calculation 4 6 3 2 3 3" xfId="38908" xr:uid="{7D05F3CA-7942-49DD-9FB5-ED0B8640E02C}"/>
    <cellStyle name="Calculation 4 6 3 2 4" xfId="14394" xr:uid="{535A4F26-0DD1-48D6-BA31-156207865DBA}"/>
    <cellStyle name="Calculation 4 6 3 2 4 2" xfId="28799" xr:uid="{5CFFB73C-82B2-4299-AA55-9C8D4BEC51F2}"/>
    <cellStyle name="Calculation 4 6 3 2 5" xfId="25972" xr:uid="{4C182745-DA17-4FBD-B31A-3EBFED3A7E28}"/>
    <cellStyle name="Calculation 4 6 3 2 6" xfId="50077" xr:uid="{7C546930-7AF9-42E1-8EC9-69F6953951D8}"/>
    <cellStyle name="Calculation 4 6 3 3" xfId="3490" xr:uid="{977D5248-C8B3-4A26-9AFB-F34876C12583}"/>
    <cellStyle name="Calculation 4 6 3 3 2" xfId="28624" xr:uid="{9FFCC9CF-63B8-4D48-9783-B6214957BF89}"/>
    <cellStyle name="Calculation 4 6 3 3 2 2" xfId="57640" xr:uid="{E853FE76-0C62-4D1A-9110-4E76493530C1}"/>
    <cellStyle name="Calculation 4 6 3 3 3" xfId="50858" xr:uid="{A533AA41-C6F5-4CBE-9B74-AE71193139FA}"/>
    <cellStyle name="Calculation 4 6 3 4" xfId="28411" xr:uid="{C2932066-DA67-45B9-8CBE-F74BB0CCA2DC}"/>
    <cellStyle name="Calculation 4 6 3 4 2" xfId="54986" xr:uid="{49D77A9E-2582-430E-B10B-2D28C5FACC85}"/>
    <cellStyle name="Calculation 4 6 3 4 3" xfId="48194" xr:uid="{A6E38E6F-4C8C-4056-B7E3-1E2934FDEAA4}"/>
    <cellStyle name="Calculation 4 6 3 5" xfId="53286" xr:uid="{12654E9C-CA3F-46AD-B3CC-2A2C59188162}"/>
    <cellStyle name="Calculation 4 6 3 6" xfId="46580" xr:uid="{593C33AC-D2CF-4FE9-91A7-B0BE33F88321}"/>
    <cellStyle name="Calculation 4 6 4" xfId="1397" xr:uid="{69E59826-0687-4F1F-B7FB-75C17503EB39}"/>
    <cellStyle name="Calculation 4 6 4 2" xfId="5742" xr:uid="{E5FEA75B-CF07-4598-880A-E80917328824}"/>
    <cellStyle name="Calculation 4 6 4 2 2" xfId="8328" xr:uid="{385920B6-1187-4C62-B400-622719AE4467}"/>
    <cellStyle name="Calculation 4 6 4 2 2 2" xfId="17317" xr:uid="{55D00785-D91A-4DCA-BE51-49E4F39E49B1}"/>
    <cellStyle name="Calculation 4 6 4 2 2 2 2" xfId="34133" xr:uid="{A5BFF62F-797A-4187-8497-A3A4687EA887}"/>
    <cellStyle name="Calculation 4 6 4 2 2 3" xfId="35299" xr:uid="{F41CB963-F30C-4729-AFC6-6FFEC430513D}"/>
    <cellStyle name="Calculation 4 6 4 2 3" xfId="10965" xr:uid="{D0A439F5-3127-4BD8-8610-128318D149BF}"/>
    <cellStyle name="Calculation 4 6 4 2 3 2" xfId="19954" xr:uid="{C01A5747-300F-4C47-94D9-FC13B536D2DB}"/>
    <cellStyle name="Calculation 4 6 4 2 3 2 2" xfId="39900" xr:uid="{36B595A1-19CA-4E2C-9D9C-246512249AB4}"/>
    <cellStyle name="Calculation 4 6 4 2 3 3" xfId="42790" xr:uid="{53292552-97EE-45E6-ABC4-1951529069CC}"/>
    <cellStyle name="Calculation 4 6 4 2 4" xfId="14731" xr:uid="{5CB0C1F1-85BA-44C1-BD85-8179C4DB8B12}"/>
    <cellStyle name="Calculation 4 6 4 2 4 2" xfId="38224" xr:uid="{0D95C5C1-810A-43F2-A32F-E0D07506CB97}"/>
    <cellStyle name="Calculation 4 6 4 2 5" xfId="22379" xr:uid="{51AF4EBA-1372-4727-9335-13B1D2128B4C}"/>
    <cellStyle name="Calculation 4 6 4 2 6" xfId="55985" xr:uid="{101AA5F9-F966-4BC0-A511-A0973EF2B5D2}"/>
    <cellStyle name="Calculation 4 6 4 3" xfId="3834" xr:uid="{4D78D678-5279-44C8-B000-991472A846CD}"/>
    <cellStyle name="Calculation 4 6 4 3 2" xfId="41933" xr:uid="{CBDB531D-93AB-403F-A994-8ABD13B95475}"/>
    <cellStyle name="Calculation 4 6 4 4" xfId="24393" xr:uid="{1CC73550-813B-465F-9DEF-7F3B18ED75B7}"/>
    <cellStyle name="Calculation 4 6 4 5" xfId="49203" xr:uid="{47B046F2-160B-441D-AAD4-F403BE8D069C}"/>
    <cellStyle name="Calculation 4 6 5" xfId="1783" xr:uid="{7F8658B5-9AC7-4208-9553-988BBA6CCE9D}"/>
    <cellStyle name="Calculation 4 6 5 2" xfId="6101" xr:uid="{1B4AF0D7-9CC2-4621-91C2-3F53E818B5A7}"/>
    <cellStyle name="Calculation 4 6 5 2 2" xfId="8687" xr:uid="{E2E6ED02-2D50-4A9C-9DA9-8E5FCF43781C}"/>
    <cellStyle name="Calculation 4 6 5 2 2 2" xfId="17676" xr:uid="{1313503B-7CE1-4E18-8130-D70608E90936}"/>
    <cellStyle name="Calculation 4 6 5 2 2 2 2" xfId="26810" xr:uid="{8631C03F-A34C-4B39-8D3C-B41EE86F5197}"/>
    <cellStyle name="Calculation 4 6 5 2 2 3" xfId="42874" xr:uid="{02C1147F-1324-444D-B40A-06B1C31C2076}"/>
    <cellStyle name="Calculation 4 6 5 2 3" xfId="11324" xr:uid="{8366BAAC-84C8-4487-B0DF-10BA7C8CC9DB}"/>
    <cellStyle name="Calculation 4 6 5 2 3 2" xfId="20313" xr:uid="{B1E682A8-6A01-48BC-A5E6-45DB0E12F492}"/>
    <cellStyle name="Calculation 4 6 5 2 3 2 2" xfId="25631" xr:uid="{7108A403-B304-4302-969A-C79ED386C1ED}"/>
    <cellStyle name="Calculation 4 6 5 2 3 3" xfId="44102" xr:uid="{79C065E4-CAAF-4301-9353-AC4D50CD07DE}"/>
    <cellStyle name="Calculation 4 6 5 2 4" xfId="15090" xr:uid="{B398A612-1734-499E-8F25-760F798F2D35}"/>
    <cellStyle name="Calculation 4 6 5 2 4 2" xfId="26253" xr:uid="{B874CEA7-9669-40B6-8AE3-B6FF1859B446}"/>
    <cellStyle name="Calculation 4 6 5 2 5" xfId="22283" xr:uid="{36967BD8-66B6-4A66-BA33-659EE2B20A20}"/>
    <cellStyle name="Calculation 4 6 5 2 6" xfId="58422" xr:uid="{E10226DF-6068-459B-A9DC-A1AB26ABEA36}"/>
    <cellStyle name="Calculation 4 6 5 3" xfId="4220" xr:uid="{2903C7BE-ADB3-4D4F-8A1E-C7481D654274}"/>
    <cellStyle name="Calculation 4 6 5 3 2" xfId="24615" xr:uid="{3F47C24A-C46F-44AE-AB09-5FDDE0EB0E6B}"/>
    <cellStyle name="Calculation 4 6 5 4" xfId="35294" xr:uid="{6B55F8AA-A922-41A3-9D9B-F6AB0B372948}"/>
    <cellStyle name="Calculation 4 6 5 5" xfId="51641" xr:uid="{99F16EDB-2A0C-4D56-B17B-CA505650EED2}"/>
    <cellStyle name="Calculation 4 6 6" xfId="2016" xr:uid="{117DB9F4-0F15-43CF-A77C-560184CB559A}"/>
    <cellStyle name="Calculation 4 6 6 2" xfId="6324" xr:uid="{FCDE4A45-D934-4CC2-9D54-CD439153AF66}"/>
    <cellStyle name="Calculation 4 6 6 2 2" xfId="8910" xr:uid="{26C75F4B-5A54-47BF-A9B8-927003854E83}"/>
    <cellStyle name="Calculation 4 6 6 2 2 2" xfId="17899" xr:uid="{C77D1EF2-3BC4-498C-B97C-FD636054CA4F}"/>
    <cellStyle name="Calculation 4 6 6 2 2 2 2" xfId="35496" xr:uid="{02F2AFFE-2E9F-4138-8165-6E2BC6240235}"/>
    <cellStyle name="Calculation 4 6 6 2 2 3" xfId="27507" xr:uid="{FAE69813-9E22-4B29-AEDF-6439B34F1A0E}"/>
    <cellStyle name="Calculation 4 6 6 2 3" xfId="11547" xr:uid="{32B20609-6E9D-4E2D-A180-925432C14EDD}"/>
    <cellStyle name="Calculation 4 6 6 2 3 2" xfId="20536" xr:uid="{E4C79153-314C-4ED8-B79A-5CC085D50B09}"/>
    <cellStyle name="Calculation 4 6 6 2 3 2 2" xfId="31832" xr:uid="{60AC653A-6EE1-483C-A542-FC6B657469DC}"/>
    <cellStyle name="Calculation 4 6 6 2 3 3" xfId="43780" xr:uid="{8E1F6337-CFC0-4C39-8598-7285B2DF1EC8}"/>
    <cellStyle name="Calculation 4 6 6 2 4" xfId="15313" xr:uid="{E07E53CF-F96C-420D-B3AB-31D0289313E3}"/>
    <cellStyle name="Calculation 4 6 6 2 4 2" xfId="24755" xr:uid="{D9758517-37DE-433C-9618-C7E8F049DD41}"/>
    <cellStyle name="Calculation 4 6 6 2 5" xfId="33400" xr:uid="{E486F75D-105E-4343-A761-70FE1663ED0E}"/>
    <cellStyle name="Calculation 4 6 6 2 6" xfId="54148" xr:uid="{CD011B4A-AD55-41F8-B55D-079406120EDC}"/>
    <cellStyle name="Calculation 4 6 6 3" xfId="4453" xr:uid="{A67D5674-3A65-4513-9E8C-4E6C1510769D}"/>
    <cellStyle name="Calculation 4 6 6 3 2" xfId="33202" xr:uid="{08F7D449-B463-4A3E-A2F1-A375F4A246F8}"/>
    <cellStyle name="Calculation 4 6 6 4" xfId="27836" xr:uid="{6F6AE8D0-4C86-4D92-8E6F-9D635F353103}"/>
    <cellStyle name="Calculation 4 6 6 5" xfId="47436" xr:uid="{55DA94A1-0658-4486-A928-5C6BE1200670}"/>
    <cellStyle name="Calculation 4 6 7" xfId="2827" xr:uid="{F08BA863-8A80-40EC-8061-419A27CA4218}"/>
    <cellStyle name="Calculation 4 6 7 2" xfId="6977" xr:uid="{D5FCCF19-DF45-476D-B5B7-AF3ED8EDF48F}"/>
    <cellStyle name="Calculation 4 6 7 2 2" xfId="12106" xr:uid="{90187D1B-D729-426A-8730-110ABE80FADA}"/>
    <cellStyle name="Calculation 4 6 7 2 2 2" xfId="21095" xr:uid="{352A6680-FF23-4567-82A2-ACF2A31F06D1}"/>
    <cellStyle name="Calculation 4 6 7 2 2 2 2" xfId="33891" xr:uid="{2D617135-13AE-44FC-8DD0-C9D25B733A2B}"/>
    <cellStyle name="Calculation 4 6 7 2 2 3" xfId="30011" xr:uid="{CD43D95E-4F61-4465-83FC-B0B761ACCEA9}"/>
    <cellStyle name="Calculation 4 6 7 2 3" xfId="12924" xr:uid="{CEA90B60-93C2-4762-A79D-D00C992D7C8D}"/>
    <cellStyle name="Calculation 4 6 7 2 3 2" xfId="21913" xr:uid="{963AD354-A4EB-469E-9562-DB7F1DD407EB}"/>
    <cellStyle name="Calculation 4 6 7 2 3 2 2" xfId="37552" xr:uid="{7C5F8460-729F-4A20-8B08-F80ADB5103C2}"/>
    <cellStyle name="Calculation 4 6 7 2 3 3" xfId="33826" xr:uid="{F070D9E1-5B42-4C1C-8BB1-B2B728940703}"/>
    <cellStyle name="Calculation 4 6 7 2 4" xfId="15966" xr:uid="{B9F2B7A0-5AD8-4422-ABF5-0B8CA9250681}"/>
    <cellStyle name="Calculation 4 6 7 2 4 2" xfId="33509" xr:uid="{DEF6BD6D-AABA-4556-BB7C-33C6D3435D9F}"/>
    <cellStyle name="Calculation 4 6 7 2 5" xfId="39401" xr:uid="{D8B21DE4-9AEC-4545-B295-74E0D61E5625}"/>
    <cellStyle name="Calculation 4 6 7 3" xfId="9540" xr:uid="{A3EE7025-5225-4BB3-952B-FE6F6B94F5D3}"/>
    <cellStyle name="Calculation 4 6 7 3 2" xfId="18529" xr:uid="{200ADDC2-8962-48C5-B5D3-2377F48E8F54}"/>
    <cellStyle name="Calculation 4 6 7 3 2 2" xfId="22741" xr:uid="{1C0EC2D5-BB78-4CA3-BF8F-9228D5E14F73}"/>
    <cellStyle name="Calculation 4 6 7 3 3" xfId="27700" xr:uid="{69050D05-9E06-4A99-B71D-1A98FB455E74}"/>
    <cellStyle name="Calculation 4 6 7 4" xfId="41983" xr:uid="{E1ACD050-23F7-4DD1-9A59-8A95F43A10DD}"/>
    <cellStyle name="Calculation 4 6 7 5" xfId="52728" xr:uid="{80A43573-D9A5-451F-8642-B585B0D667FE}"/>
    <cellStyle name="Calculation 4 6 8" xfId="4760" xr:uid="{31A6AE67-63D6-4521-BC87-A3417590E181}"/>
    <cellStyle name="Calculation 4 6 8 2" xfId="7346" xr:uid="{BF5D485E-740A-41E1-A6C0-9BBB49CA38BB}"/>
    <cellStyle name="Calculation 4 6 8 2 2" xfId="16335" xr:uid="{C5555653-0849-4897-B6BA-066F6A02CECE}"/>
    <cellStyle name="Calculation 4 6 8 2 2 2" xfId="26622" xr:uid="{DE68D0BD-B21C-4A70-8603-8F18D0007B40}"/>
    <cellStyle name="Calculation 4 6 8 2 3" xfId="27729" xr:uid="{27B9741E-8D55-407E-89EC-8ABF35BAD926}"/>
    <cellStyle name="Calculation 4 6 8 3" xfId="9983" xr:uid="{A96520D6-EF6F-407B-9515-226F20E26CC0}"/>
    <cellStyle name="Calculation 4 6 8 3 2" xfId="18972" xr:uid="{5ACDA9AC-6A7D-4E1A-A3D0-31AF4CE9BC1C}"/>
    <cellStyle name="Calculation 4 6 8 3 2 2" xfId="29919" xr:uid="{DF56CEC1-E02C-4ABF-AF1A-C694AF34FC7F}"/>
    <cellStyle name="Calculation 4 6 8 3 3" xfId="34804" xr:uid="{06E16DA6-9440-4683-BF52-1C6D474B62A5}"/>
    <cellStyle name="Calculation 4 6 8 4" xfId="13749" xr:uid="{65E79C75-86F0-4019-B3C9-5D08AEEAF824}"/>
    <cellStyle name="Calculation 4 6 8 4 2" xfId="29530" xr:uid="{58295C59-4DF7-4510-988B-00D9FD1C418E}"/>
    <cellStyle name="Calculation 4 6 8 5" xfId="36747" xr:uid="{ED787DD8-5FF6-4A1D-9D8D-C13BB434867C}"/>
    <cellStyle name="Calculation 4 6 9" xfId="6661" xr:uid="{9364BAEB-6CB9-42CA-A148-218DC235240E}"/>
    <cellStyle name="Calculation 4 6 9 2" xfId="11867" xr:uid="{7EF67ECD-C5E6-43D7-B985-4E3ECB82C900}"/>
    <cellStyle name="Calculation 4 6 9 2 2" xfId="20856" xr:uid="{74C32BFF-B204-46C1-A05B-0D1B8B8BE2FE}"/>
    <cellStyle name="Calculation 4 6 9 2 2 2" xfId="41720" xr:uid="{1D780C1C-355C-4085-8309-29E6B28A6A98}"/>
    <cellStyle name="Calculation 4 6 9 2 3" xfId="34425" xr:uid="{43237923-7E7F-4845-8665-328860146949}"/>
    <cellStyle name="Calculation 4 6 9 3" xfId="15650" xr:uid="{40CCC24F-8240-4BD5-9814-E3D76A3FE770}"/>
    <cellStyle name="Calculation 4 6 9 3 2" xfId="39516" xr:uid="{FE2DA793-6709-4E25-91C9-766F25708536}"/>
    <cellStyle name="Calculation 4 6 9 4" xfId="37130" xr:uid="{CBAD0C14-0FBC-4DBA-A713-375E874D9F72}"/>
    <cellStyle name="Calculation 4 7" xfId="498" xr:uid="{50645EFB-898E-477C-A71C-48F8B5117D70}"/>
    <cellStyle name="Calculation 4 7 10" xfId="44472" xr:uid="{3A482C09-1649-4517-A009-004A006B99A6}"/>
    <cellStyle name="Calculation 4 7 11" xfId="45706" xr:uid="{07A3F257-5FB9-4B86-BEE6-F5D4CA9E4733}"/>
    <cellStyle name="Calculation 4 7 2" xfId="847" xr:uid="{1DA352D9-52EE-482E-A3C9-9BF5DB460D53}"/>
    <cellStyle name="Calculation 4 7 2 2" xfId="5216" xr:uid="{4FFD7F95-D9AE-4C55-A000-48B91CA2CEC8}"/>
    <cellStyle name="Calculation 4 7 2 2 2" xfId="7802" xr:uid="{3FE5465A-0170-40C3-8858-79E7EA2DC2E5}"/>
    <cellStyle name="Calculation 4 7 2 2 2 2" xfId="16791" xr:uid="{D6BFC647-1087-4291-8502-5F7BB84B377E}"/>
    <cellStyle name="Calculation 4 7 2 2 2 2 2" xfId="31188" xr:uid="{D6CFCF59-6AB7-4700-B361-199F79702D85}"/>
    <cellStyle name="Calculation 4 7 2 2 2 3" xfId="36755" xr:uid="{EAC36FB8-B9D5-462A-AADC-C3EAAFB9179C}"/>
    <cellStyle name="Calculation 4 7 2 2 2 4" xfId="56493" xr:uid="{3F5AC43B-2BCD-48ED-B941-2B06E2EE4A01}"/>
    <cellStyle name="Calculation 4 7 2 2 3" xfId="10439" xr:uid="{187F2354-D2A8-4C2B-9F70-B821BF9B7679}"/>
    <cellStyle name="Calculation 4 7 2 2 3 2" xfId="19428" xr:uid="{38C494A8-A01A-48C2-9DFC-323A6A21A28D}"/>
    <cellStyle name="Calculation 4 7 2 2 3 2 2" xfId="29122" xr:uid="{6259298C-E15E-41DB-87AE-1D23374367D0}"/>
    <cellStyle name="Calculation 4 7 2 2 3 3" xfId="40220" xr:uid="{FE04E416-F24E-4E19-A43D-E2E9F1D28EA7}"/>
    <cellStyle name="Calculation 4 7 2 2 4" xfId="14205" xr:uid="{A8E420B8-E182-4F8F-A8F3-2360E1B90E92}"/>
    <cellStyle name="Calculation 4 7 2 2 4 2" xfId="35821" xr:uid="{87294773-7B17-402B-9151-2EC8F5804444}"/>
    <cellStyle name="Calculation 4 7 2 2 5" xfId="36074" xr:uid="{964CB01E-8003-4496-BEB3-7BEEA714A5EB}"/>
    <cellStyle name="Calculation 4 7 2 2 6" xfId="49711" xr:uid="{3C92975D-C54F-4E8C-8D49-426D41F789E1}"/>
    <cellStyle name="Calculation 4 7 2 3" xfId="3284" xr:uid="{D6E5D8AB-6031-4E19-92D8-1A72B20009CF}"/>
    <cellStyle name="Calculation 4 7 2 3 2" xfId="25868" xr:uid="{C3200DC1-3B51-4EFE-9357-8CD1FE774F9D}"/>
    <cellStyle name="Calculation 4 7 2 3 2 2" xfId="57722" xr:uid="{14E0FCBA-E920-4C67-A0CB-2D378CBA66CE}"/>
    <cellStyle name="Calculation 4 7 2 3 3" xfId="50940" xr:uid="{3D420361-9EEA-4953-B21C-6EC92D17E901}"/>
    <cellStyle name="Calculation 4 7 2 4" xfId="32446" xr:uid="{463D7141-38BB-44B7-8219-5435884DC877}"/>
    <cellStyle name="Calculation 4 7 2 4 2" xfId="54632" xr:uid="{EE2FBE17-69EF-4394-AD97-F090A23C00D5}"/>
    <cellStyle name="Calculation 4 7 2 4 3" xfId="47828" xr:uid="{9AA58A5A-7F6C-47CF-A76F-ACE399C67681}"/>
    <cellStyle name="Calculation 4 7 2 5" xfId="53012" xr:uid="{125DBFBA-B31C-4C2F-8AC2-9B346A87214B}"/>
    <cellStyle name="Calculation 4 7 2 6" xfId="46214" xr:uid="{818BD040-7063-425A-9BE3-54F41567D6DD}"/>
    <cellStyle name="Calculation 4 7 3" xfId="1192" xr:uid="{3ACCBFBA-339D-4ADB-BB0A-EAA8AE284CB5}"/>
    <cellStyle name="Calculation 4 7 3 2" xfId="5537" xr:uid="{EFCD0009-2AB9-41C8-8296-230F261E0DED}"/>
    <cellStyle name="Calculation 4 7 3 2 2" xfId="8123" xr:uid="{144C3A99-B223-4773-80AF-941980FCB51E}"/>
    <cellStyle name="Calculation 4 7 3 2 2 2" xfId="17112" xr:uid="{C5A7EC7B-AFC3-4823-BA04-D49337DD9137}"/>
    <cellStyle name="Calculation 4 7 3 2 2 2 2" xfId="37124" xr:uid="{39E0DE34-6E6A-4775-801E-A9B9FE7E7881}"/>
    <cellStyle name="Calculation 4 7 3 2 2 3" xfId="30030" xr:uid="{A3A5380D-F72E-48B9-9B2A-0B9261FCD369}"/>
    <cellStyle name="Calculation 4 7 3 2 2 4" xfId="56895" xr:uid="{F0DA9DB6-70DC-4825-B75C-9D7A9C5BCBE9}"/>
    <cellStyle name="Calculation 4 7 3 2 3" xfId="10760" xr:uid="{10070493-38D6-4B04-8348-6A540D7CB373}"/>
    <cellStyle name="Calculation 4 7 3 2 3 2" xfId="19749" xr:uid="{AC41A7D0-ED3B-4738-A302-4599D45EB4B0}"/>
    <cellStyle name="Calculation 4 7 3 2 3 2 2" xfId="38289" xr:uid="{0A7A8996-DCE8-4747-B58D-EB3C4DDEADE9}"/>
    <cellStyle name="Calculation 4 7 3 2 3 3" xfId="22965" xr:uid="{5F5218F0-64A2-4BC9-BCB3-57D4EA1DE076}"/>
    <cellStyle name="Calculation 4 7 3 2 4" xfId="14526" xr:uid="{2A71B70D-A3DC-4574-B524-7669045AC9CB}"/>
    <cellStyle name="Calculation 4 7 3 2 4 2" xfId="25238" xr:uid="{702A80B0-DA0C-4151-8371-FF53F496017F}"/>
    <cellStyle name="Calculation 4 7 3 2 5" xfId="30147" xr:uid="{A0A54320-9225-4574-B6B2-D874D308F100}"/>
    <cellStyle name="Calculation 4 7 3 2 6" xfId="50113" xr:uid="{3C8B96FE-036F-45DF-984D-BA7682BF47F3}"/>
    <cellStyle name="Calculation 4 7 3 3" xfId="3629" xr:uid="{2A5A3CF6-86EC-4E05-9C44-924656EF0C3C}"/>
    <cellStyle name="Calculation 4 7 3 3 2" xfId="30629" xr:uid="{580E791C-8ADC-4D58-9B3F-37E3E89F51F3}"/>
    <cellStyle name="Calculation 4 7 3 3 2 2" xfId="55779" xr:uid="{153BB4EE-EA78-4D14-A0D8-48961CA56498}"/>
    <cellStyle name="Calculation 4 7 3 3 3" xfId="48996" xr:uid="{1B838C6F-A8F3-43EF-BBF6-2C5F090A96F1}"/>
    <cellStyle name="Calculation 4 7 3 4" xfId="39619" xr:uid="{FCFF1E44-46CA-45E4-8417-BCC96B04DFB6}"/>
    <cellStyle name="Calculation 4 7 3 4 2" xfId="55022" xr:uid="{5F132F8B-5CD0-4020-8C7E-16D6E9791BAA}"/>
    <cellStyle name="Calculation 4 7 3 4 3" xfId="48230" xr:uid="{BC741F66-0157-4DED-B875-3F82F7588435}"/>
    <cellStyle name="Calculation 4 7 3 5" xfId="53322" xr:uid="{B9CAC20E-4798-44AE-BC5E-30445D3EBC1B}"/>
    <cellStyle name="Calculation 4 7 3 6" xfId="46616" xr:uid="{94996B10-1251-4F99-8665-B2834E1245DF}"/>
    <cellStyle name="Calculation 4 7 4" xfId="1536" xr:uid="{9A02AAB3-6E59-4894-BFAF-79E2B4E97EC8}"/>
    <cellStyle name="Calculation 4 7 4 2" xfId="5881" xr:uid="{DA4EF65F-8681-4A29-8AC3-27AC45EE4F9B}"/>
    <cellStyle name="Calculation 4 7 4 2 2" xfId="8467" xr:uid="{52076961-3640-40A8-92CF-C1477D1C5D16}"/>
    <cellStyle name="Calculation 4 7 4 2 2 2" xfId="17456" xr:uid="{B4112845-8DEC-4DE0-BEFE-0737DBE49F87}"/>
    <cellStyle name="Calculation 4 7 4 2 2 2 2" xfId="29393" xr:uid="{28072DBE-63D9-4DA4-97F5-2627F1A476EF}"/>
    <cellStyle name="Calculation 4 7 4 2 2 3" xfId="37117" xr:uid="{12DEA505-8D6A-4E27-B07F-D5364FA42CF9}"/>
    <cellStyle name="Calculation 4 7 4 2 3" xfId="11104" xr:uid="{DD38F8E5-AE44-45C0-868D-C45381CB66E8}"/>
    <cellStyle name="Calculation 4 7 4 2 3 2" xfId="20093" xr:uid="{A3D53541-6384-4C64-B6BD-7F2097A9BF24}"/>
    <cellStyle name="Calculation 4 7 4 2 3 2 2" xfId="32400" xr:uid="{E28ACE63-8C88-4D57-A4B9-52D541887DDE}"/>
    <cellStyle name="Calculation 4 7 4 2 3 3" xfId="22698" xr:uid="{D0C8B7C5-C8A4-44FC-B40B-EDEADB6A07BA}"/>
    <cellStyle name="Calculation 4 7 4 2 4" xfId="14870" xr:uid="{72DF427D-E72D-4B9C-B8F2-FC8F8F9B8ECA}"/>
    <cellStyle name="Calculation 4 7 4 2 4 2" xfId="40851" xr:uid="{A9855628-C38E-4F44-BA8A-DE2539E31B5B}"/>
    <cellStyle name="Calculation 4 7 4 2 5" xfId="37460" xr:uid="{F5094340-0A35-47C6-A265-ABEE0870B0FF}"/>
    <cellStyle name="Calculation 4 7 4 2 6" xfId="56021" xr:uid="{4776A9EA-2795-4A25-96C7-E6B2C8DF29C5}"/>
    <cellStyle name="Calculation 4 7 4 3" xfId="3973" xr:uid="{72F72AEA-CBE6-4947-B552-D9BA37EB72C8}"/>
    <cellStyle name="Calculation 4 7 4 3 2" xfId="39084" xr:uid="{2D9BE21F-E52E-4EC5-8EFF-A98F43C17D75}"/>
    <cellStyle name="Calculation 4 7 4 4" xfId="38789" xr:uid="{5C4A585D-FFDE-4422-963D-CEA9D64EF63C}"/>
    <cellStyle name="Calculation 4 7 4 5" xfId="49239" xr:uid="{FD6D69F1-7B9E-4853-A96B-266A2A6C1D90}"/>
    <cellStyle name="Calculation 4 7 5" xfId="1848" xr:uid="{CFC8CFF1-7F4D-4B74-B730-E46FE4270EAC}"/>
    <cellStyle name="Calculation 4 7 5 2" xfId="6164" xr:uid="{EEE15B31-4DE9-42B8-8460-84355162656E}"/>
    <cellStyle name="Calculation 4 7 5 2 2" xfId="8750" xr:uid="{E00A2EBC-082A-4D60-BD2C-DE236A8FCCA0}"/>
    <cellStyle name="Calculation 4 7 5 2 2 2" xfId="17739" xr:uid="{55B294C2-5DC9-4154-8250-B4679FE98D48}"/>
    <cellStyle name="Calculation 4 7 5 2 2 2 2" xfId="23714" xr:uid="{685AAE8F-E624-41A4-A6E9-600EC49712EF}"/>
    <cellStyle name="Calculation 4 7 5 2 2 3" xfId="25911" xr:uid="{9C460C3E-A591-4F10-AAF1-7A08C52FF958}"/>
    <cellStyle name="Calculation 4 7 5 2 3" xfId="11387" xr:uid="{AA0C3A39-2FC7-42F4-8631-8D576BE8C223}"/>
    <cellStyle name="Calculation 4 7 5 2 3 2" xfId="20376" xr:uid="{680713A2-1F92-42B9-8833-BDDA9C33B18E}"/>
    <cellStyle name="Calculation 4 7 5 2 3 2 2" xfId="41206" xr:uid="{BCC5A458-EC03-48E4-8E69-348152E88EE7}"/>
    <cellStyle name="Calculation 4 7 5 2 3 3" xfId="31045" xr:uid="{8F12508A-CC34-416E-B5FD-C3DC754AEC1B}"/>
    <cellStyle name="Calculation 4 7 5 2 4" xfId="15153" xr:uid="{181A961F-98C8-4BD9-9BB8-F7423598F330}"/>
    <cellStyle name="Calculation 4 7 5 2 4 2" xfId="27328" xr:uid="{FFEB56E8-C25A-4CBF-9E48-65DB0FDBBED3}"/>
    <cellStyle name="Calculation 4 7 5 2 5" xfId="28793" xr:uid="{47A69EB4-CC2B-4F76-9481-8361CA196441}"/>
    <cellStyle name="Calculation 4 7 5 2 6" xfId="58179" xr:uid="{41FE2D6C-9DDB-4410-AA96-3E0D1F4E80B1}"/>
    <cellStyle name="Calculation 4 7 5 3" xfId="4285" xr:uid="{D4B46610-98C0-4FD3-9F8B-B47176F8C740}"/>
    <cellStyle name="Calculation 4 7 5 3 2" xfId="30448" xr:uid="{F75007FD-0D93-476C-B3C3-7D6A6D400B13}"/>
    <cellStyle name="Calculation 4 7 5 4" xfId="28760" xr:uid="{4A22F9EF-623D-48D5-8BD4-E45AA06B38F7}"/>
    <cellStyle name="Calculation 4 7 5 5" xfId="51397" xr:uid="{F85DB478-1A14-40D5-9DCF-A63DCD596C83}"/>
    <cellStyle name="Calculation 4 7 6" xfId="2155" xr:uid="{873E4483-FD35-44B5-A7E7-F4859BE4FB1F}"/>
    <cellStyle name="Calculation 4 7 6 2" xfId="6456" xr:uid="{95B56A94-D776-41AF-96F0-B0585A218F10}"/>
    <cellStyle name="Calculation 4 7 6 2 2" xfId="9042" xr:uid="{31A8662E-E192-4FC5-9B92-292555264B06}"/>
    <cellStyle name="Calculation 4 7 6 2 2 2" xfId="18031" xr:uid="{687F8B5D-87AE-491C-9C33-97E7C186107B}"/>
    <cellStyle name="Calculation 4 7 6 2 2 2 2" xfId="35695" xr:uid="{282E6A56-DA02-4BFE-AB50-707429BC87E2}"/>
    <cellStyle name="Calculation 4 7 6 2 2 3" xfId="33743" xr:uid="{1AA7BFE1-CD6C-411C-97B7-AFD435CB7037}"/>
    <cellStyle name="Calculation 4 7 6 2 3" xfId="11679" xr:uid="{D397D0C1-6F77-4C1A-8067-B2C3F1296270}"/>
    <cellStyle name="Calculation 4 7 6 2 3 2" xfId="20668" xr:uid="{49FEE8B0-9025-45E9-9589-DE8DC6EA597D}"/>
    <cellStyle name="Calculation 4 7 6 2 3 2 2" xfId="37240" xr:uid="{B7A22993-FA6F-410F-8D60-59DD5267BB5C}"/>
    <cellStyle name="Calculation 4 7 6 2 3 3" xfId="34864" xr:uid="{8F068817-4F2F-4264-B6F8-CA46879388C8}"/>
    <cellStyle name="Calculation 4 7 6 2 4" xfId="15445" xr:uid="{CB48E9FC-8FB6-440E-8C1D-85E47B6A1D06}"/>
    <cellStyle name="Calculation 4 7 6 2 4 2" xfId="39230" xr:uid="{E349B785-3203-4D60-BAF0-3EA92F6DC898}"/>
    <cellStyle name="Calculation 4 7 6 2 5" xfId="25482" xr:uid="{BF9B566B-56B1-4DDA-9BCC-930D1F58891F}"/>
    <cellStyle name="Calculation 4 7 6 2 6" xfId="54184" xr:uid="{918C4C98-1B78-4F2A-B814-3D2233CC011F}"/>
    <cellStyle name="Calculation 4 7 6 3" xfId="4592" xr:uid="{C34853B8-A014-479C-9A14-F24EEFABBD13}"/>
    <cellStyle name="Calculation 4 7 6 3 2" xfId="34601" xr:uid="{0587321C-E825-4A7F-9667-27CCDDD7C9B0}"/>
    <cellStyle name="Calculation 4 7 6 4" xfId="36618" xr:uid="{B669C134-4FD7-470A-8722-25EEFC2ECDDC}"/>
    <cellStyle name="Calculation 4 7 6 5" xfId="47447" xr:uid="{CC4AEF8D-131A-4553-BEC9-87D31D302D08}"/>
    <cellStyle name="Calculation 4 7 7" xfId="4892" xr:uid="{5425B414-BCB8-4F86-AB62-6CE0DC012367}"/>
    <cellStyle name="Calculation 4 7 7 2" xfId="7478" xr:uid="{FC9E41A3-845A-45A3-9454-7286885F5D31}"/>
    <cellStyle name="Calculation 4 7 7 2 2" xfId="16467" xr:uid="{CE6A9D7F-316C-4A49-B039-E28F26C97515}"/>
    <cellStyle name="Calculation 4 7 7 2 2 2" xfId="27623" xr:uid="{F038661C-7B84-45A4-91C6-C4831FDA95E6}"/>
    <cellStyle name="Calculation 4 7 7 2 3" xfId="33303" xr:uid="{C09D0FAC-0741-40E9-AC53-D5E68BD60303}"/>
    <cellStyle name="Calculation 4 7 7 3" xfId="10115" xr:uid="{9CF77445-EBCE-4E6E-8A4C-A9E57602E549}"/>
    <cellStyle name="Calculation 4 7 7 3 2" xfId="19104" xr:uid="{DA55F9CA-2797-4FF1-AB1C-40469B053363}"/>
    <cellStyle name="Calculation 4 7 7 3 2 2" xfId="40017" xr:uid="{B8F67BF8-AD43-4C5B-A225-FDD3B23CC13A}"/>
    <cellStyle name="Calculation 4 7 7 3 3" xfId="40216" xr:uid="{CB082C7B-0EDA-4E2B-8DA7-2AB0C01095D3}"/>
    <cellStyle name="Calculation 4 7 7 4" xfId="13881" xr:uid="{1FEDCDFB-4E2C-42FF-86D2-EF6B7C729B56}"/>
    <cellStyle name="Calculation 4 7 7 4 2" xfId="41748" xr:uid="{50B9E758-8930-45B7-AA92-08E998E0F487}"/>
    <cellStyle name="Calculation 4 7 7 5" xfId="43004" xr:uid="{F8EE1E5E-97A3-4EFC-8ABD-616DCB476A62}"/>
    <cellStyle name="Calculation 4 7 7 6" xfId="52749" xr:uid="{7130EF65-4712-4E7D-8978-706D6DD06F5A}"/>
    <cellStyle name="Calculation 4 7 8" xfId="2504" xr:uid="{54AAF6C2-2259-45EA-B319-1085CAC58F00}"/>
    <cellStyle name="Calculation 4 7 8 2" xfId="25454" xr:uid="{078030A9-FB9D-415B-A405-2C48CF34C34A}"/>
    <cellStyle name="Calculation 4 7 9" xfId="23768" xr:uid="{E8D171CD-02DF-4293-98E7-72EDCDD24051}"/>
    <cellStyle name="Calculation 4 8" xfId="202" xr:uid="{A60AF30B-AAD7-43E6-8FD7-A82C9C545174}"/>
    <cellStyle name="Calculation 4 8 2" xfId="2567" xr:uid="{BD1BF85B-974E-42C8-985F-84C93E6E820C}"/>
    <cellStyle name="Calculation 4 8 2 2" xfId="6808" xr:uid="{0CD30505-31E4-4944-AAD5-3CD9FFF1CC89}"/>
    <cellStyle name="Calculation 4 8 2 2 2" xfId="15797" xr:uid="{D3C10B8A-41BA-4B4C-8C70-2E98658AFE18}"/>
    <cellStyle name="Calculation 4 8 2 2 2 2" xfId="23092" xr:uid="{B52C58C4-58F9-4D16-AC17-88A052B3B0C3}"/>
    <cellStyle name="Calculation 4 8 2 2 2 3" xfId="56540" xr:uid="{7A79CF76-3BC8-4D69-8DAA-9F2A96209404}"/>
    <cellStyle name="Calculation 4 8 2 2 3" xfId="32639" xr:uid="{FB221DB5-841E-43F5-A7C7-9B48202347C4}"/>
    <cellStyle name="Calculation 4 8 2 2 4" xfId="49758" xr:uid="{714CAB23-E96D-49F2-BF4C-7A09F0A9E3BA}"/>
    <cellStyle name="Calculation 4 8 2 3" xfId="9378" xr:uid="{1E8B00DC-E862-46FE-8CD6-D0628CF4BC7E}"/>
    <cellStyle name="Calculation 4 8 2 3 2" xfId="18367" xr:uid="{AAA0A0F1-8814-46AF-AF50-D140481EB5CE}"/>
    <cellStyle name="Calculation 4 8 2 3 2 2" xfId="22547" xr:uid="{D78B81E3-9F85-45D4-B5EF-A747B67E5C26}"/>
    <cellStyle name="Calculation 4 8 2 3 2 3" xfId="58400" xr:uid="{297B3CC7-2B63-4F27-A074-7C55731E50E3}"/>
    <cellStyle name="Calculation 4 8 2 3 3" xfId="27516" xr:uid="{2CABABCC-F6D8-413D-B216-ABF0424335E0}"/>
    <cellStyle name="Calculation 4 8 2 3 4" xfId="51619" xr:uid="{55476613-DA9B-4F64-AB3B-FB329A3C408F}"/>
    <cellStyle name="Calculation 4 8 2 4" xfId="13421" xr:uid="{975E223F-9FF3-4ECE-AD94-93B1E1377BC8}"/>
    <cellStyle name="Calculation 4 8 2 4 2" xfId="41550" xr:uid="{FCCEDE5F-FD31-444A-A30D-8A8C5A57497C}"/>
    <cellStyle name="Calculation 4 8 2 4 2 2" xfId="54676" xr:uid="{D387674A-2057-4003-B5A2-BB704C9BF7C2}"/>
    <cellStyle name="Calculation 4 8 2 4 3" xfId="47875" xr:uid="{97578B76-4FEA-431E-87F3-D6EC70808B07}"/>
    <cellStyle name="Calculation 4 8 2 5" xfId="22844" xr:uid="{226E0C63-1226-48AA-9816-3E7E17DED759}"/>
    <cellStyle name="Calculation 4 8 2 5 2" xfId="53036" xr:uid="{0AA3D88F-DEB0-434B-92C4-DEC0C73A115C}"/>
    <cellStyle name="Calculation 4 8 2 6" xfId="46261" xr:uid="{9DB24E46-2B3C-4371-917C-40353513F46F}"/>
    <cellStyle name="Calculation 4 8 3" xfId="2670" xr:uid="{58B839EE-26E8-48D4-8DA8-52802FDA9BA0}"/>
    <cellStyle name="Calculation 4 8 3 2" xfId="37589" xr:uid="{67971A7A-EB5E-4376-97D3-E0009BF17299}"/>
    <cellStyle name="Calculation 4 8 3 2 2" xfId="56939" xr:uid="{0BB70596-3E5A-4C58-964B-857768962278}"/>
    <cellStyle name="Calculation 4 8 3 2 3" xfId="50157" xr:uid="{6CD4BB19-A704-4DD6-8B49-29DF125A3DF2}"/>
    <cellStyle name="Calculation 4 8 3 3" xfId="51143" xr:uid="{9B958522-3F1B-4314-8E5C-FAA559EF4174}"/>
    <cellStyle name="Calculation 4 8 3 3 2" xfId="57925" xr:uid="{30CF218E-E4DF-4AD3-AFD0-2E52EDDB5450}"/>
    <cellStyle name="Calculation 4 8 3 4" xfId="48274" xr:uid="{DF53CF72-78AA-430B-9455-4864BA781CE7}"/>
    <cellStyle name="Calculation 4 8 3 4 2" xfId="55066" xr:uid="{5E87814E-1859-4541-B50A-4D6E946EC467}"/>
    <cellStyle name="Calculation 4 8 3 5" xfId="53366" xr:uid="{8FE9EDF1-4958-4DC4-8717-140BDF382A0A}"/>
    <cellStyle name="Calculation 4 8 3 6" xfId="46660" xr:uid="{F73822EA-C926-4124-863F-5C4839767B0D}"/>
    <cellStyle name="Calculation 4 8 4" xfId="37629" xr:uid="{CBE540A3-5CD7-4C94-8CEE-FAD66D4FEA7E}"/>
    <cellStyle name="Calculation 4 8 4 2" xfId="56068" xr:uid="{E349D8B9-25B9-4903-9A20-3BDA72149B06}"/>
    <cellStyle name="Calculation 4 8 4 3" xfId="49286" xr:uid="{CB20549A-50A7-49A3-8B46-5C1E84D04AB7}"/>
    <cellStyle name="Calculation 4 8 5" xfId="44456" xr:uid="{FB3BFE4C-8D91-4310-9881-442A9BEF1B02}"/>
    <cellStyle name="Calculation 4 8 5 2" xfId="57661" xr:uid="{80B5FCA5-8970-4E5D-9CE4-37E709050F94}"/>
    <cellStyle name="Calculation 4 8 5 3" xfId="50879" xr:uid="{CF987B45-95BA-4E2F-9E93-9B171061993F}"/>
    <cellStyle name="Calculation 4 8 6" xfId="45753" xr:uid="{C1453F16-5701-4A0C-828C-5596F43E5FB1}"/>
    <cellStyle name="Calculation 4 8 6 2" xfId="54228" xr:uid="{4363C3E7-E807-4887-A377-50AD8185ECA7}"/>
    <cellStyle name="Calculation 4 8 7" xfId="52773" xr:uid="{6F71031B-2796-44CF-9D6C-6AAAC4A72A30}"/>
    <cellStyle name="Calculation 4 9" xfId="551" xr:uid="{BD9C7D0E-16CF-42BF-8E39-BB6E124ED523}"/>
    <cellStyle name="Calculation 4 9 2" xfId="4944" xr:uid="{26399471-C9D0-44EA-9AAC-91029C83FAF5}"/>
    <cellStyle name="Calculation 4 9 2 2" xfId="7530" xr:uid="{23E7C018-A9BB-42BC-B0EB-50FC41D0EAAA}"/>
    <cellStyle name="Calculation 4 9 2 2 2" xfId="16519" xr:uid="{B0ACA5A0-39A7-498D-A21B-04EA5F4EC433}"/>
    <cellStyle name="Calculation 4 9 2 2 2 2" xfId="35768" xr:uid="{7819AB3D-D810-40B6-BD9A-065019A86DB5}"/>
    <cellStyle name="Calculation 4 9 2 2 2 3" xfId="56581" xr:uid="{13716F27-2AE5-46B1-8221-5D4EFB0D096C}"/>
    <cellStyle name="Calculation 4 9 2 2 3" xfId="23385" xr:uid="{6E3B8CF2-5310-451A-BECA-6DDEC5EEC399}"/>
    <cellStyle name="Calculation 4 9 2 2 4" xfId="49799" xr:uid="{20A6AE17-A3FC-42F9-ACF1-AFB473551490}"/>
    <cellStyle name="Calculation 4 9 2 3" xfId="10167" xr:uid="{DBBFF584-F2AC-4283-A9FF-532DF312C637}"/>
    <cellStyle name="Calculation 4 9 2 3 2" xfId="19156" xr:uid="{33110C45-2E77-415D-B72E-DF8B155B7436}"/>
    <cellStyle name="Calculation 4 9 2 3 2 2" xfId="33866" xr:uid="{A7AF066A-D9B5-437C-85FC-97E93F8D92C7}"/>
    <cellStyle name="Calculation 4 9 2 3 2 3" xfId="58104" xr:uid="{0C6041FC-5DCB-46C6-9CDC-549800DEC5D5}"/>
    <cellStyle name="Calculation 4 9 2 3 3" xfId="43913" xr:uid="{77AFAF27-9AEC-4C97-B8D5-1C1A6F60DF14}"/>
    <cellStyle name="Calculation 4 9 2 3 4" xfId="51322" xr:uid="{07470E60-4AC9-4E91-9950-8BCE125B88E7}"/>
    <cellStyle name="Calculation 4 9 2 4" xfId="13933" xr:uid="{298EAC8F-2BDE-4E5E-8DA8-B47154B89772}"/>
    <cellStyle name="Calculation 4 9 2 4 2" xfId="30115" xr:uid="{1C31DAF0-91AF-4017-942C-E3AA28BC866C}"/>
    <cellStyle name="Calculation 4 9 2 4 2 2" xfId="54714" xr:uid="{3373F466-F0A7-4516-8AD3-FF8E5E36ED8C}"/>
    <cellStyle name="Calculation 4 9 2 4 3" xfId="47916" xr:uid="{4BF79478-C2F8-43AF-8D56-B2D18A592B4A}"/>
    <cellStyle name="Calculation 4 9 2 5" xfId="42253" xr:uid="{6C85B5EC-8498-435A-8B7C-0BE9514DB5B7}"/>
    <cellStyle name="Calculation 4 9 2 5 2" xfId="53059" xr:uid="{5CB8CD17-3DDA-4128-91A5-CB3006C9B132}"/>
    <cellStyle name="Calculation 4 9 2 6" xfId="46302" xr:uid="{B53FC1B7-C7C8-4A01-840F-86720863960D}"/>
    <cellStyle name="Calculation 4 9 3" xfId="2988" xr:uid="{4FE9DC3A-8F98-487C-8DBF-59741A2E0664}"/>
    <cellStyle name="Calculation 4 9 3 2" xfId="33963" xr:uid="{24B24548-F81A-429C-9D31-7D524B57E63D}"/>
    <cellStyle name="Calculation 4 9 3 2 2" xfId="56977" xr:uid="{5C0C6455-04B6-423E-AEFF-2AA8A0362A34}"/>
    <cellStyle name="Calculation 4 9 3 2 3" xfId="50195" xr:uid="{D4E8C77A-999B-4B0E-B5A0-C28B8B6DAD6E}"/>
    <cellStyle name="Calculation 4 9 3 3" xfId="51933" xr:uid="{A2B9589D-96BB-46BE-AF0F-CC3748C97FCD}"/>
    <cellStyle name="Calculation 4 9 3 3 2" xfId="58714" xr:uid="{E0C2B44E-9F5B-4AF8-B3C7-3B28D714A367}"/>
    <cellStyle name="Calculation 4 9 3 4" xfId="48312" xr:uid="{1B82DB9B-BF26-4BEC-A15C-925D15DF49FE}"/>
    <cellStyle name="Calculation 4 9 3 4 2" xfId="55104" xr:uid="{3E2AA656-773C-416F-AD59-D5FF973EDF43}"/>
    <cellStyle name="Calculation 4 9 3 5" xfId="53404" xr:uid="{5279F709-9A7D-44E2-A3D8-60C7F14B8919}"/>
    <cellStyle name="Calculation 4 9 3 6" xfId="46698" xr:uid="{58C7F532-C14A-4E09-BD74-6B20667E1BF4}"/>
    <cellStyle name="Calculation 4 9 4" xfId="27716" xr:uid="{AC86C212-91F3-4795-9A91-57DD9F139D60}"/>
    <cellStyle name="Calculation 4 9 4 2" xfId="56109" xr:uid="{7BB0819A-3BF3-449A-8CAD-292C28C370D8}"/>
    <cellStyle name="Calculation 4 9 4 3" xfId="49327" xr:uid="{97575875-C6AA-4324-952D-720FB5391FDE}"/>
    <cellStyle name="Calculation 4 9 5" xfId="44521" xr:uid="{A811415A-CA04-48B5-9714-7D369A2B6741}"/>
    <cellStyle name="Calculation 4 9 5 2" xfId="58430" xr:uid="{64CB23F8-F008-4C41-B137-24DADAFDD3E9}"/>
    <cellStyle name="Calculation 4 9 5 3" xfId="51649" xr:uid="{B5057127-574A-470A-91C6-EFC159F166C1}"/>
    <cellStyle name="Calculation 4 9 6" xfId="45794" xr:uid="{056AC29D-A27B-4901-BD2C-4BDE09212757}"/>
    <cellStyle name="Calculation 4 9 6 2" xfId="54266" xr:uid="{00AB1790-0D1D-449C-BEA7-E18F47097490}"/>
    <cellStyle name="Calculation 4 9 7" xfId="52796" xr:uid="{4E570DF1-E31B-4E40-AF8A-322E760A51DA}"/>
    <cellStyle name="Calculation 5" xfId="107" xr:uid="{44AB70CF-E8A3-473C-BF5C-FA17E087EFF5}"/>
    <cellStyle name="Calculation 5 10" xfId="1609" xr:uid="{05E75B4C-E2B2-45DC-8D35-177224E09E70}"/>
    <cellStyle name="Calculation 5 10 2" xfId="5952" xr:uid="{E5D0D0BC-BFEB-4E65-A18A-74A5EC53F4D5}"/>
    <cellStyle name="Calculation 5 10 2 2" xfId="8538" xr:uid="{2A832347-6C1D-472C-9C97-119253B7F3CC}"/>
    <cellStyle name="Calculation 5 10 2 2 2" xfId="17527" xr:uid="{DECD8C21-582E-4126-AB5C-4D12505C7D15}"/>
    <cellStyle name="Calculation 5 10 2 2 2 2" xfId="41828" xr:uid="{11E4E44D-A76F-4BCE-9DDC-9BEE7E67B0DD}"/>
    <cellStyle name="Calculation 5 10 2 2 2 3" xfId="56635" xr:uid="{6694F28F-198C-4302-B7BB-CF1CE82A8AB8}"/>
    <cellStyle name="Calculation 5 10 2 2 3" xfId="33405" xr:uid="{9A7B9B54-A9BB-468E-9D79-DEEC9A62F999}"/>
    <cellStyle name="Calculation 5 10 2 2 4" xfId="49853" xr:uid="{AE325F4E-E652-4A7E-A8AA-BE0B90D235AD}"/>
    <cellStyle name="Calculation 5 10 2 3" xfId="11175" xr:uid="{967FA7A9-9B58-4AD1-97B4-D500E9E974C1}"/>
    <cellStyle name="Calculation 5 10 2 3 2" xfId="20164" xr:uid="{63F08F2D-4A54-4EB4-A950-B218FCE58CD0}"/>
    <cellStyle name="Calculation 5 10 2 3 2 2" xfId="36193" xr:uid="{8A15F924-9D4C-4934-B8D1-6F6BB6D4BC3C}"/>
    <cellStyle name="Calculation 5 10 2 3 2 3" xfId="57879" xr:uid="{BBA6CD94-5BE8-4D33-87CE-5666442FB410}"/>
    <cellStyle name="Calculation 5 10 2 3 3" xfId="24122" xr:uid="{BD5F507E-90E1-45CB-B014-344C061ADA3D}"/>
    <cellStyle name="Calculation 5 10 2 3 4" xfId="51097" xr:uid="{B4C52E0C-338E-446B-9424-3A92B5355AEE}"/>
    <cellStyle name="Calculation 5 10 2 4" xfId="14941" xr:uid="{4F91BE00-387D-43D3-A1C4-9E959434FDFF}"/>
    <cellStyle name="Calculation 5 10 2 4 2" xfId="22208" xr:uid="{127BE7C3-EFC7-4E7E-9C09-545D85C5A16C}"/>
    <cellStyle name="Calculation 5 10 2 4 2 2" xfId="54768" xr:uid="{2E2148F3-B8CF-4BB6-8073-36E5776AA02A}"/>
    <cellStyle name="Calculation 5 10 2 4 3" xfId="47970" xr:uid="{DCE713E2-6171-4F85-A8C2-48299CD019FB}"/>
    <cellStyle name="Calculation 5 10 2 5" xfId="30284" xr:uid="{2AEDA98B-5538-4C36-B6CC-ACC3CFAEE028}"/>
    <cellStyle name="Calculation 5 10 2 5 2" xfId="53090" xr:uid="{00F9C941-0C3B-4076-8508-29D031BAD446}"/>
    <cellStyle name="Calculation 5 10 2 6" xfId="46356" xr:uid="{E8F65719-21BC-4C92-8940-22BE7887E604}"/>
    <cellStyle name="Calculation 5 10 3" xfId="4046" xr:uid="{A7D46AED-0619-4B02-BC7E-B6BBEA12CAA1}"/>
    <cellStyle name="Calculation 5 10 3 2" xfId="26071" xr:uid="{82002EF0-6073-4950-B6F9-72BE1B23C85E}"/>
    <cellStyle name="Calculation 5 10 3 2 2" xfId="57031" xr:uid="{189FB8A5-E26A-40DA-B00B-A7B30F2EECC5}"/>
    <cellStyle name="Calculation 5 10 3 2 3" xfId="50249" xr:uid="{A4437514-9C45-434F-8744-C474CF1575F9}"/>
    <cellStyle name="Calculation 5 10 3 3" xfId="51461" xr:uid="{3AC8CC0B-C3DE-400B-9FA9-D8CBD20B9724}"/>
    <cellStyle name="Calculation 5 10 3 3 2" xfId="58243" xr:uid="{1C316880-84A7-4187-B7B2-611BBAF252EB}"/>
    <cellStyle name="Calculation 5 10 3 4" xfId="48366" xr:uid="{66CD97CA-F4AA-4B35-B98C-1AFD8963B242}"/>
    <cellStyle name="Calculation 5 10 3 4 2" xfId="55158" xr:uid="{50D499E6-86FE-4B06-912D-148063D62F6C}"/>
    <cellStyle name="Calculation 5 10 3 5" xfId="53456" xr:uid="{21BD8CB3-B3BB-4424-90C0-546E0EB97869}"/>
    <cellStyle name="Calculation 5 10 3 6" xfId="46752" xr:uid="{DF281231-3542-4880-B291-41BD1CB979B8}"/>
    <cellStyle name="Calculation 5 10 4" xfId="24692" xr:uid="{B91A4AE1-764F-4D16-92B0-F45C09C0BB33}"/>
    <cellStyle name="Calculation 5 10 4 2" xfId="56163" xr:uid="{BB214D65-C32F-4C7B-9E23-4DDB8D398B5F}"/>
    <cellStyle name="Calculation 5 10 4 3" xfId="49381" xr:uid="{3E852670-8F0E-45B4-8B1D-034F5CA5984B}"/>
    <cellStyle name="Calculation 5 10 5" xfId="44516" xr:uid="{7780B93E-B5D8-4254-A8EF-FC48DDA77839}"/>
    <cellStyle name="Calculation 5 10 5 2" xfId="57690" xr:uid="{6641788D-EF69-4349-A672-22F422BF6AD5}"/>
    <cellStyle name="Calculation 5 10 5 3" xfId="50908" xr:uid="{CBBAF210-7B52-4017-A5C5-565708C880FD}"/>
    <cellStyle name="Calculation 5 10 6" xfId="47501" xr:uid="{626769C9-4728-46E2-ABC4-3A271203AC8A}"/>
    <cellStyle name="Calculation 5 10 6 2" xfId="54320" xr:uid="{0037B2A7-6452-4A25-AAFE-2AA4B1DF0E10}"/>
    <cellStyle name="Calculation 5 10 7" xfId="52823" xr:uid="{947A74AD-2D7E-4608-A583-C30EE20A55ED}"/>
    <cellStyle name="Calculation 5 10 8" xfId="45893" xr:uid="{1F160B95-76B2-4C30-9A91-D8BFF67C469A}"/>
    <cellStyle name="Calculation 5 11" xfId="2628" xr:uid="{6CB2F60A-409B-49C9-8EED-F1E06872520F}"/>
    <cellStyle name="Calculation 5 11 2" xfId="6869" xr:uid="{612B211A-D30C-48C2-A23C-AA0D339F231F}"/>
    <cellStyle name="Calculation 5 11 2 2" xfId="15858" xr:uid="{FA7E9CE6-B61A-4F61-BD94-0F876FB2AE79}"/>
    <cellStyle name="Calculation 5 11 2 2 2" xfId="39779" xr:uid="{B53BD5B9-A7C0-4DAB-81E3-11F881F0EE7B}"/>
    <cellStyle name="Calculation 5 11 2 2 2 2" xfId="56674" xr:uid="{B07DC2BB-7C21-4CF8-8FFC-A132385CB1E8}"/>
    <cellStyle name="Calculation 5 11 2 2 3" xfId="49892" xr:uid="{939BAA45-E245-4E16-8528-58E0C7AACE57}"/>
    <cellStyle name="Calculation 5 11 2 3" xfId="26142" xr:uid="{A1AFBEB2-A2D7-4CF7-B0AB-2EA7C934362A}"/>
    <cellStyle name="Calculation 5 11 2 3 2" xfId="57928" xr:uid="{C8037985-FC4F-44A0-B332-59892BF74461}"/>
    <cellStyle name="Calculation 5 11 2 3 3" xfId="51146" xr:uid="{AFF28093-7C40-4B5A-B7F2-2A63619F23C2}"/>
    <cellStyle name="Calculation 5 11 2 4" xfId="48009" xr:uid="{DC99A458-A4DC-4DDF-881B-94A0C7A485FE}"/>
    <cellStyle name="Calculation 5 11 2 4 2" xfId="54804" xr:uid="{B5A3B04B-4FBC-4036-B9A3-7ABEA22F7483}"/>
    <cellStyle name="Calculation 5 11 2 5" xfId="53111" xr:uid="{FFA6EA7C-3B20-4AC0-ACFA-3A6BC97AF777}"/>
    <cellStyle name="Calculation 5 11 2 6" xfId="46395" xr:uid="{DF2620D5-D9FA-4A26-A226-6B7CA826993B}"/>
    <cellStyle name="Calculation 5 11 3" xfId="9439" xr:uid="{C4AD53B4-3633-4504-84CE-40F614C1D40D}"/>
    <cellStyle name="Calculation 5 11 3 2" xfId="18428" xr:uid="{778DC0DA-3BE5-4EEB-88EE-B2099FEA0EC0}"/>
    <cellStyle name="Calculation 5 11 3 2 2" xfId="41594" xr:uid="{793F5EC2-DE93-4DC6-93B5-43130A011179}"/>
    <cellStyle name="Calculation 5 11 3 2 2 2" xfId="57067" xr:uid="{A15574BB-DC84-4074-B09E-DEA8B92E3705}"/>
    <cellStyle name="Calculation 5 11 3 2 3" xfId="50285" xr:uid="{810066EF-AA23-4FAC-9D8A-343571FD9E53}"/>
    <cellStyle name="Calculation 5 11 3 3" xfId="34236" xr:uid="{1C9BF59C-EAE2-4FE9-943D-12A368E0E105}"/>
    <cellStyle name="Calculation 5 11 3 3 2" xfId="58277" xr:uid="{E142E416-EAC7-4311-BBC7-4375BBAD7A6E}"/>
    <cellStyle name="Calculation 5 11 3 3 3" xfId="51495" xr:uid="{EBF6C24E-ADA6-44B3-816B-8BB94B952155}"/>
    <cellStyle name="Calculation 5 11 3 4" xfId="48402" xr:uid="{FC403A83-38B0-4513-89CB-79C20DF834AF}"/>
    <cellStyle name="Calculation 5 11 3 4 2" xfId="55194" xr:uid="{95AE2C29-71CE-49D9-B48A-9DB0E451D08F}"/>
    <cellStyle name="Calculation 5 11 3 5" xfId="53481" xr:uid="{99E841B9-C170-44BE-8147-AD0972631955}"/>
    <cellStyle name="Calculation 5 11 3 6" xfId="46788" xr:uid="{9E29B3DD-1A3B-4C90-B9AB-0AD067279B83}"/>
    <cellStyle name="Calculation 5 11 4" xfId="13482" xr:uid="{B3DA9E7D-4D40-4919-A7A8-1F8659FCF5D1}"/>
    <cellStyle name="Calculation 5 11 4 2" xfId="33666" xr:uid="{86C6A1AF-E933-4E6B-9DC8-C752517BE864}"/>
    <cellStyle name="Calculation 5 11 4 2 2" xfId="56202" xr:uid="{8E980781-0A6B-4593-8FE5-AB1C834995EE}"/>
    <cellStyle name="Calculation 5 11 4 3" xfId="49420" xr:uid="{02EB27BC-9A24-43C3-ACE8-459E32E26D4D}"/>
    <cellStyle name="Calculation 5 11 5" xfId="43750" xr:uid="{DDAF5BF7-A6D9-4EAF-BD9C-26E4C42975F3}"/>
    <cellStyle name="Calculation 5 11 5 2" xfId="58108" xr:uid="{1A241F24-07CE-4AA8-8274-3932F3FEAB0D}"/>
    <cellStyle name="Calculation 5 11 5 3" xfId="51326" xr:uid="{D46D43F5-6A2B-4300-A1A0-18794D36B059}"/>
    <cellStyle name="Calculation 5 11 6" xfId="44549" xr:uid="{46D7503D-E3E0-45AF-BDB2-D5C57229C7B0}"/>
    <cellStyle name="Calculation 5 11 6 2" xfId="54356" xr:uid="{2DF3BE6C-457B-4B66-AA9A-C6E2B05E4304}"/>
    <cellStyle name="Calculation 5 11 6 3" xfId="47540" xr:uid="{9449EE1F-64A0-4353-8E24-26FF97434EE9}"/>
    <cellStyle name="Calculation 5 11 7" xfId="52844" xr:uid="{7B62D212-9EC6-484A-9604-AE82F5F1E64A}"/>
    <cellStyle name="Calculation 5 11 8" xfId="45929" xr:uid="{3A1BD3DD-D5B8-440B-8006-E61B300FD41C}"/>
    <cellStyle name="Calculation 5 12" xfId="6563" xr:uid="{C22C3EB0-DD8F-4223-9B71-C38057905706}"/>
    <cellStyle name="Calculation 5 12 2" xfId="11780" xr:uid="{369C90FC-E99D-4267-A761-AC3A0FB9F818}"/>
    <cellStyle name="Calculation 5 12 2 2" xfId="20769" xr:uid="{E6FCD917-7BF7-47D3-9056-18F6DDF20274}"/>
    <cellStyle name="Calculation 5 12 2 2 2" xfId="39333" xr:uid="{6F97A80E-A01C-4AF9-A2A7-F55ECFC28DA1}"/>
    <cellStyle name="Calculation 5 12 2 2 3" xfId="56258" xr:uid="{185E8D81-C2CC-4791-81BB-2299D5BDE742}"/>
    <cellStyle name="Calculation 5 12 2 3" xfId="38920" xr:uid="{8433E1AD-F542-454D-B993-CE65353BAC7A}"/>
    <cellStyle name="Calculation 5 12 2 4" xfId="49476" xr:uid="{803D3C19-AB0E-4900-9B56-423FF0BA19C1}"/>
    <cellStyle name="Calculation 5 12 3" xfId="15552" xr:uid="{0D3A4B06-66F7-4720-9F83-7CD96D7E5111}"/>
    <cellStyle name="Calculation 5 12 3 2" xfId="38614" xr:uid="{A100D3D2-6228-40AE-A8C1-D579C5E93C9A}"/>
    <cellStyle name="Calculation 5 12 3 2 2" xfId="59077" xr:uid="{77540759-DCAA-4FDE-9D22-D8AACCBD4E01}"/>
    <cellStyle name="Calculation 5 12 3 3" xfId="52296" xr:uid="{B95972E4-ED92-4A82-A004-551A6E4BE0D2}"/>
    <cellStyle name="Calculation 5 12 4" xfId="39706" xr:uid="{B2CF79C4-767E-4A2C-96EE-E8E12AA1D361}"/>
    <cellStyle name="Calculation 5 12 4 2" xfId="54406" xr:uid="{FF272142-1A18-492E-A905-0A629185FB16}"/>
    <cellStyle name="Calculation 5 12 4 3" xfId="47594" xr:uid="{1EF71E35-5887-4C58-95B5-4B31B5E56DEA}"/>
    <cellStyle name="Calculation 5 12 5" xfId="44684" xr:uid="{A68D23FD-E4DD-4BF3-9CD7-9CAEA44DF114}"/>
    <cellStyle name="Calculation 5 12 5 2" xfId="52880" xr:uid="{EDE2B370-AB74-4E88-8038-DAE0CEBEECEB}"/>
    <cellStyle name="Calculation 5 12 6" xfId="45985" xr:uid="{F86A3206-F5C7-4985-A937-1919484D8F89}"/>
    <cellStyle name="Calculation 5 13" xfId="9143" xr:uid="{21D2F628-492C-4FAA-A4F5-97EA86BAB011}"/>
    <cellStyle name="Calculation 5 13 2" xfId="18132" xr:uid="{C3C71B9F-6D89-4327-A68C-7D0DA9E2DD64}"/>
    <cellStyle name="Calculation 5 13 2 2" xfId="36403" xr:uid="{9C77179F-292D-45A6-9E15-BB9A780BB80C}"/>
    <cellStyle name="Calculation 5 13 2 2 2" xfId="56210" xr:uid="{8AC2DB52-430B-4F5C-B754-10C85156793F}"/>
    <cellStyle name="Calculation 5 13 2 3" xfId="49428" xr:uid="{8FDA0671-835D-4280-A3E4-068084789854}"/>
    <cellStyle name="Calculation 5 13 3" xfId="31241" xr:uid="{031E53B3-84D9-4BA1-B063-1F43885CBEC3}"/>
    <cellStyle name="Calculation 5 13 3 2" xfId="59144" xr:uid="{88747056-CA33-4432-96DF-1CDBBBF5E3A6}"/>
    <cellStyle name="Calculation 5 13 3 3" xfId="52363" xr:uid="{996014BF-68AC-4232-B46A-B0899D119FCD}"/>
    <cellStyle name="Calculation 5 13 4" xfId="44668" xr:uid="{27B84F70-6C5F-4583-881B-C88BBACDC106}"/>
    <cellStyle name="Calculation 5 13 4 2" xfId="54361" xr:uid="{1385AEF1-5B37-467F-B0B7-09ADA2C3FEBA}"/>
    <cellStyle name="Calculation 5 13 4 3" xfId="47548" xr:uid="{B71A449F-4767-494B-A850-E39D37D57B50}"/>
    <cellStyle name="Calculation 5 13 5" xfId="52847" xr:uid="{F26EC22A-5AC2-4662-8E26-A136E87E8592}"/>
    <cellStyle name="Calculation 5 13 6" xfId="45937" xr:uid="{57CF6DA3-B60F-458A-9FAD-5DDD86DBE186}"/>
    <cellStyle name="Calculation 5 14" xfId="9442" xr:uid="{88D6D34B-8677-43EE-98D5-65767AEEBF76}"/>
    <cellStyle name="Calculation 5 14 2" xfId="18431" xr:uid="{1970A719-6E53-436B-A7B2-6BC671FBA34F}"/>
    <cellStyle name="Calculation 5 14 2 2" xfId="25300" xr:uid="{681EC156-11E4-4A6F-8714-5DB4E1E863E1}"/>
    <cellStyle name="Calculation 5 14 2 2 2" xfId="57181" xr:uid="{030E3926-8BF7-4E12-94C0-0F56304E65B3}"/>
    <cellStyle name="Calculation 5 14 2 3" xfId="50399" xr:uid="{B2BD3B2A-A871-44CF-B9D1-E08A7767132A}"/>
    <cellStyle name="Calculation 5 14 3" xfId="39799" xr:uid="{E9EBE535-314C-4363-8B8D-BE6A79C75947}"/>
    <cellStyle name="Calculation 5 14 3 2" xfId="58091" xr:uid="{6B717B9E-95EC-477F-9946-477B694A98DF}"/>
    <cellStyle name="Calculation 5 14 3 3" xfId="51309" xr:uid="{FD8A5D39-182C-4675-8872-9BB82C9FA741}"/>
    <cellStyle name="Calculation 5 14 4" xfId="44761" xr:uid="{C61ACFB1-C6D6-4FA0-A947-B7765D155632}"/>
    <cellStyle name="Calculation 5 14 4 2" xfId="55305" xr:uid="{6B40CD5E-A1BE-48AF-AC78-6AC8F58951F1}"/>
    <cellStyle name="Calculation 5 14 4 3" xfId="48516" xr:uid="{705F8D41-0D39-440B-93EF-51FE0DEF6857}"/>
    <cellStyle name="Calculation 5 14 5" xfId="53591" xr:uid="{BD2358AA-A6C0-4287-AEB7-F58C64A70B22}"/>
    <cellStyle name="Calculation 5 14 6" xfId="46902" xr:uid="{02411575-D742-45D3-B057-E59EFBAE87D6}"/>
    <cellStyle name="Calculation 5 15" xfId="2267" xr:uid="{3F7F8924-791D-48EA-A78E-D772ED590AD0}"/>
    <cellStyle name="Calculation 5 15 2" xfId="43160" xr:uid="{832381BE-6DD6-468E-B698-7F97A8891337}"/>
    <cellStyle name="Calculation 5 15 2 2" xfId="57211" xr:uid="{1A3434A2-68D0-46A6-968D-31A0E3988638}"/>
    <cellStyle name="Calculation 5 15 2 3" xfId="50429" xr:uid="{93749224-DD6A-474C-A049-DDE8A2FFA091}"/>
    <cellStyle name="Calculation 5 15 3" xfId="44746" xr:uid="{320039BC-A8C1-4767-B486-5427158A1725}"/>
    <cellStyle name="Calculation 5 15 3 2" xfId="58812" xr:uid="{6353DB8E-00A8-49A2-9BF2-6101EC8EE930}"/>
    <cellStyle name="Calculation 5 15 3 3" xfId="52031" xr:uid="{D23BABBF-D337-4DC0-A484-9C7BDEB225D4}"/>
    <cellStyle name="Calculation 5 15 4" xfId="51813" xr:uid="{34716E73-9B08-428F-A4E3-3FC03DD58168}"/>
    <cellStyle name="Calculation 5 15 4 2" xfId="58594" xr:uid="{8432A524-B331-44BF-93E9-3716C10D1973}"/>
    <cellStyle name="Calculation 5 15 5" xfId="48546" xr:uid="{9B803EEA-57B0-42AE-B103-BD6FAFD06683}"/>
    <cellStyle name="Calculation 5 15 5 2" xfId="55335" xr:uid="{8D1D29D2-DE52-4B93-91A0-60EBB42F38BA}"/>
    <cellStyle name="Calculation 5 15 6" xfId="53621" xr:uid="{C7C95CC8-A904-42F7-9226-B2CA86E8375F}"/>
    <cellStyle name="Calculation 5 15 7" xfId="46932" xr:uid="{BC8C5FA6-39AF-473E-94D7-C28F6157744D}"/>
    <cellStyle name="Calculation 5 16" xfId="13176" xr:uid="{CE7A700C-C40B-4B3F-9139-6B7D74790FC3}"/>
    <cellStyle name="Calculation 5 16 2" xfId="35097" xr:uid="{44287760-6333-4AA9-BB35-C350399A83A0}"/>
    <cellStyle name="Calculation 5 16 2 2" xfId="57245" xr:uid="{B818AE20-B633-4B7B-926A-3D62CDECDF76}"/>
    <cellStyle name="Calculation 5 16 2 3" xfId="50463" xr:uid="{DE100BC0-94FF-451C-A209-11365208AC69}"/>
    <cellStyle name="Calculation 5 16 3" xfId="44803" xr:uid="{E84C8363-05C9-4936-97D2-65B04A6DD413}"/>
    <cellStyle name="Calculation 5 16 3 2" xfId="58846" xr:uid="{EEA2FA7A-E831-4E1E-8406-6D7E55D1317C}"/>
    <cellStyle name="Calculation 5 16 3 3" xfId="52065" xr:uid="{234192B2-404E-4604-86C1-D7E259920C52}"/>
    <cellStyle name="Calculation 5 16 4" xfId="51533" xr:uid="{31A699A9-35E5-4D07-9195-4502FFF0427D}"/>
    <cellStyle name="Calculation 5 16 4 2" xfId="58315" xr:uid="{24EAFE41-423E-4F6E-9CBA-E934D9D49AC3}"/>
    <cellStyle name="Calculation 5 16 5" xfId="48580" xr:uid="{75638C5B-22D0-4FDE-B9D0-FE23BBA51411}"/>
    <cellStyle name="Calculation 5 16 5 2" xfId="55369" xr:uid="{71142BDA-9732-4AF2-8BE6-1161F0F3C12E}"/>
    <cellStyle name="Calculation 5 16 6" xfId="53655" xr:uid="{3CAEC66B-B405-4907-93FA-5A3C87B0F5D2}"/>
    <cellStyle name="Calculation 5 16 7" xfId="46966" xr:uid="{3EBBD296-D29D-425C-88DC-D9639DFD5D57}"/>
    <cellStyle name="Calculation 5 17" xfId="26009" xr:uid="{58AB8F2A-464D-44DF-8812-D92F93887727}"/>
    <cellStyle name="Calculation 5 17 2" xfId="44865" xr:uid="{BB93CAF8-F352-4B89-850F-D6C75A984E8D}"/>
    <cellStyle name="Calculation 5 17 2 2" xfId="57273" xr:uid="{BFF1DB51-1053-41B5-A9EA-3E6E8C64A356}"/>
    <cellStyle name="Calculation 5 17 2 3" xfId="50491" xr:uid="{D736B4AA-7483-4D86-8CC1-933152026079}"/>
    <cellStyle name="Calculation 5 17 3" xfId="52093" xr:uid="{D5C1669F-E1C8-4149-9060-0E0B82A4C160}"/>
    <cellStyle name="Calculation 5 17 3 2" xfId="58874" xr:uid="{90A123B3-6C9D-4595-8B1C-B19F22D46BC6}"/>
    <cellStyle name="Calculation 5 17 4" xfId="49581" xr:uid="{2A7F944C-E984-4D61-B22E-CBFBE3B9C890}"/>
    <cellStyle name="Calculation 5 17 4 2" xfId="56363" xr:uid="{84CFC1FA-173C-4EE4-A7F3-1278045DEB7C}"/>
    <cellStyle name="Calculation 5 17 5" xfId="48608" xr:uid="{661C3992-E4AE-4685-B9B3-7F460A62B7A8}"/>
    <cellStyle name="Calculation 5 17 5 2" xfId="55397" xr:uid="{44DA2DA8-4A5E-462C-8074-0642E7AE2777}"/>
    <cellStyle name="Calculation 5 17 6" xfId="53683" xr:uid="{D63C32F6-2256-44D3-9D58-01CFC106F102}"/>
    <cellStyle name="Calculation 5 17 7" xfId="46994" xr:uid="{E6CCA66B-BBBB-466F-A592-FB8264CCC90D}"/>
    <cellStyle name="Calculation 5 18" xfId="44894" xr:uid="{D2CB9657-BE51-4F31-B7EC-BBBD4AC7B4FA}"/>
    <cellStyle name="Calculation 5 18 2" xfId="50490" xr:uid="{46626374-7E9B-4AD1-9BEC-4623F412AF0C}"/>
    <cellStyle name="Calculation 5 18 2 2" xfId="57272" xr:uid="{AC920131-B024-4C29-964F-A94EFBA06336}"/>
    <cellStyle name="Calculation 5 18 3" xfId="52092" xr:uid="{FF89CE92-AE1D-41E9-A171-772C6B1C2D5D}"/>
    <cellStyle name="Calculation 5 18 3 2" xfId="58873" xr:uid="{653B0264-C3BE-4A77-9D35-94F64C342974}"/>
    <cellStyle name="Calculation 5 18 4" xfId="48891" xr:uid="{16156F49-9764-4B83-9726-64D34C7E10CF}"/>
    <cellStyle name="Calculation 5 18 4 2" xfId="55672" xr:uid="{69974F88-084D-4DA7-B3EB-D00620DDA7EC}"/>
    <cellStyle name="Calculation 5 18 5" xfId="48607" xr:uid="{982AEAFA-AA42-4B79-84C2-90A6FADDDA62}"/>
    <cellStyle name="Calculation 5 18 5 2" xfId="55396" xr:uid="{5EC9928D-316B-4B35-91D8-BE652591C286}"/>
    <cellStyle name="Calculation 5 18 6" xfId="53682" xr:uid="{311B72B4-0C03-484D-8664-618B582FDE37}"/>
    <cellStyle name="Calculation 5 18 7" xfId="46993" xr:uid="{E65C666E-C702-4115-9155-0F45CB9CA982}"/>
    <cellStyle name="Calculation 5 19" xfId="44927" xr:uid="{E2084266-BC37-4A5C-B0E3-97886D0507A9}"/>
    <cellStyle name="Calculation 5 19 2" xfId="50536" xr:uid="{6192BAB3-99D6-45DB-81AF-DEEC2443AA07}"/>
    <cellStyle name="Calculation 5 19 2 2" xfId="57318" xr:uid="{6253928B-D9CF-4FC7-9A3E-90F8F21CAA83}"/>
    <cellStyle name="Calculation 5 19 3" xfId="52138" xr:uid="{3B461463-0780-4DF2-BE67-D73A5A7AED7B}"/>
    <cellStyle name="Calculation 5 19 3 2" xfId="58919" xr:uid="{7776A177-DA52-4DE1-BEC5-DF3A63907161}"/>
    <cellStyle name="Calculation 5 19 4" xfId="48997" xr:uid="{55D8CE7A-1245-48D7-AC72-17ED49A359D8}"/>
    <cellStyle name="Calculation 5 19 4 2" xfId="55780" xr:uid="{C3CA39BF-9C53-4310-901A-D8D5426AD33A}"/>
    <cellStyle name="Calculation 5 19 5" xfId="48653" xr:uid="{90679921-39B5-4D99-BDB3-B3D2148837C5}"/>
    <cellStyle name="Calculation 5 19 5 2" xfId="55442" xr:uid="{316DAA77-D4DD-4ED6-9CA5-BC6B3F010F27}"/>
    <cellStyle name="Calculation 5 19 6" xfId="53728" xr:uid="{12E8A119-B446-4CDB-9156-814173599BDD}"/>
    <cellStyle name="Calculation 5 19 7" xfId="47039" xr:uid="{00332F88-1A4A-4F26-B5FF-7A6C155C20F9}"/>
    <cellStyle name="Calculation 5 2" xfId="321" xr:uid="{93F297A3-B950-4880-8D07-3050198051C7}"/>
    <cellStyle name="Calculation 5 2 10" xfId="6623" xr:uid="{91C0C994-BA71-4EBA-8934-F85838A085D8}"/>
    <cellStyle name="Calculation 5 2 10 2" xfId="11829" xr:uid="{43EA4784-60AA-408D-AC2D-44DEFD137E73}"/>
    <cellStyle name="Calculation 5 2 10 2 2" xfId="20818" xr:uid="{5A5E0B59-DFF4-4C3E-B993-4D5225E47E14}"/>
    <cellStyle name="Calculation 5 2 10 2 2 2" xfId="33035" xr:uid="{A71EE40B-8443-42B8-81AD-6D94292D1B0E}"/>
    <cellStyle name="Calculation 5 2 10 2 3" xfId="41659" xr:uid="{E8312073-98B6-443C-88E2-36C539FC0CEA}"/>
    <cellStyle name="Calculation 5 2 10 3" xfId="15612" xr:uid="{B47BD1E7-BACB-47B7-9299-CE2EF67A55B0}"/>
    <cellStyle name="Calculation 5 2 10 3 2" xfId="39351" xr:uid="{BAB15DF0-FC9B-4928-9ACF-F528212837C0}"/>
    <cellStyle name="Calculation 5 2 10 4" xfId="36866" xr:uid="{1EB49A6D-723D-4930-AC32-C036DBD6BDBF}"/>
    <cellStyle name="Calculation 5 2 11" xfId="9192" xr:uid="{F16DBD63-C21D-4666-B31B-0159543CC6DF}"/>
    <cellStyle name="Calculation 5 2 11 2" xfId="18181" xr:uid="{CA24EB87-7ED4-48AE-A432-F5C5197CBA79}"/>
    <cellStyle name="Calculation 5 2 11 2 2" xfId="44020" xr:uid="{BBCE7383-9EC0-4C2E-9ADA-95F0A22A27D6}"/>
    <cellStyle name="Calculation 5 2 11 3" xfId="27200" xr:uid="{6EC30A84-8CAA-43A3-9632-D0F2F2E66D8A}"/>
    <cellStyle name="Calculation 5 2 12" xfId="9788" xr:uid="{660F2C7E-4C2C-4CDC-B90F-65C9FC14350C}"/>
    <cellStyle name="Calculation 5 2 12 2" xfId="18777" xr:uid="{F4B712AC-51CA-4651-A208-B83382280496}"/>
    <cellStyle name="Calculation 5 2 12 2 2" xfId="34728" xr:uid="{EDB76A29-7D5D-43ED-B7D4-9FC16145A65A}"/>
    <cellStyle name="Calculation 5 2 12 3" xfId="38913" xr:uid="{13DDB458-D0BF-40B4-81A2-46D974BB1C04}"/>
    <cellStyle name="Calculation 5 2 13" xfId="2327" xr:uid="{791CAE97-2EB8-4658-AC89-2EF3DA83F7EB}"/>
    <cellStyle name="Calculation 5 2 13 2" xfId="31884" xr:uid="{9910670D-875A-4C87-96A0-5A69A5FF61C4}"/>
    <cellStyle name="Calculation 5 2 14" xfId="13236" xr:uid="{4D7E649F-5A1E-4FC1-9F9B-237CDBCB08A1}"/>
    <cellStyle name="Calculation 5 2 14 2" xfId="26301" xr:uid="{78149A35-15B4-4FF7-92BA-1F9D01B39B51}"/>
    <cellStyle name="Calculation 5 2 15" xfId="42146" xr:uid="{8633CC0F-E826-4034-AE28-2F35AAF8910D}"/>
    <cellStyle name="Calculation 5 2 16" xfId="44329" xr:uid="{6764C0E6-75A2-4D55-8F25-028851AE2F7E}"/>
    <cellStyle name="Calculation 5 2 17" xfId="45506" xr:uid="{7F4E5EA8-A147-4E66-AB48-E8D4C24E634D}"/>
    <cellStyle name="Calculation 5 2 2" xfId="453" xr:uid="{B20BE344-41CC-4642-8000-EAB54E77773E}"/>
    <cellStyle name="Calculation 5 2 2 10" xfId="9317" xr:uid="{45A42318-4E49-4B0A-B2EE-C87103E9AA83}"/>
    <cellStyle name="Calculation 5 2 2 10 2" xfId="18306" xr:uid="{9B7FCD0B-DB98-4CE2-94DE-4C1D430FE3C8}"/>
    <cellStyle name="Calculation 5 2 2 10 2 2" xfId="39637" xr:uid="{E37345CE-6246-4015-8376-497E457DD558}"/>
    <cellStyle name="Calculation 5 2 2 10 3" xfId="31353" xr:uid="{C38C87AC-81C6-42F2-AEA2-AEA1A65FA2DC}"/>
    <cellStyle name="Calculation 5 2 2 11" xfId="9816" xr:uid="{915C9ABE-E8E7-4BDB-86E7-A38CD7320850}"/>
    <cellStyle name="Calculation 5 2 2 11 2" xfId="18805" xr:uid="{F8F5CA4F-852D-4ED0-BFA3-702F18F319E7}"/>
    <cellStyle name="Calculation 5 2 2 11 2 2" xfId="25152" xr:uid="{79FF97F8-D571-460D-8EE5-8A6CCDA4B77B}"/>
    <cellStyle name="Calculation 5 2 2 11 3" xfId="43931" xr:uid="{E43EEBAB-2D49-49BA-B445-0C72D5024658}"/>
    <cellStyle name="Calculation 5 2 2 12" xfId="2459" xr:uid="{2FEFF177-6A34-4A20-B232-44961322DB56}"/>
    <cellStyle name="Calculation 5 2 2 12 2" xfId="24978" xr:uid="{2EC38268-088D-431B-8177-EB6DB4F53F4F}"/>
    <cellStyle name="Calculation 5 2 2 13" xfId="13368" xr:uid="{42D8E360-B039-48CE-AF27-DB774738D14A}"/>
    <cellStyle name="Calculation 5 2 2 13 2" xfId="36373" xr:uid="{31BDA570-4D21-4B83-A7A6-12544D308375}"/>
    <cellStyle name="Calculation 5 2 2 14" xfId="40828" xr:uid="{F67D0AFE-246E-4364-8D69-6FA373348982}"/>
    <cellStyle name="Calculation 5 2 2 15" xfId="46020" xr:uid="{3EEBDCF1-E8C5-4AAC-9F46-4C3147BFFCED}"/>
    <cellStyle name="Calculation 5 2 2 2" xfId="802" xr:uid="{7BE71EA8-377C-4BEF-8928-4B07E74FAAF7}"/>
    <cellStyle name="Calculation 5 2 2 2 2" xfId="5171" xr:uid="{BBCE3C59-903A-4DB7-B602-6C01F31BE6B4}"/>
    <cellStyle name="Calculation 5 2 2 2 2 2" xfId="7757" xr:uid="{B96F94D6-63C9-4036-B099-24C05184CDA5}"/>
    <cellStyle name="Calculation 5 2 2 2 2 2 2" xfId="16746" xr:uid="{20C5C35C-AE81-4C5C-9888-FE0A760BA988}"/>
    <cellStyle name="Calculation 5 2 2 2 2 2 2 2" xfId="42453" xr:uid="{AFBD2BE7-5B05-48F1-B0EE-1B1FC6077057}"/>
    <cellStyle name="Calculation 5 2 2 2 2 2 3" xfId="30430" xr:uid="{19715E38-6236-4844-AECF-1E07C4BB548D}"/>
    <cellStyle name="Calculation 5 2 2 2 2 3" xfId="10394" xr:uid="{FB4EA3B8-566A-4333-AE20-107154D0316B}"/>
    <cellStyle name="Calculation 5 2 2 2 2 3 2" xfId="19383" xr:uid="{88D7305C-3400-4D96-8666-7CF2965F2267}"/>
    <cellStyle name="Calculation 5 2 2 2 2 3 2 2" xfId="35889" xr:uid="{C41A7CC6-15FE-4FFF-9632-0529A7EED049}"/>
    <cellStyle name="Calculation 5 2 2 2 2 3 3" xfId="22148" xr:uid="{EEA3A6A8-6026-4BAB-B2A9-25230D8BC532}"/>
    <cellStyle name="Calculation 5 2 2 2 2 4" xfId="14160" xr:uid="{96324F8E-F3F2-4673-B214-B45AD2A395CC}"/>
    <cellStyle name="Calculation 5 2 2 2 2 4 2" xfId="29467" xr:uid="{74845002-1F01-4DF3-A2B7-0400CAA93D79}"/>
    <cellStyle name="Calculation 5 2 2 2 2 5" xfId="29483" xr:uid="{0AD1F7E9-2F37-42F6-8E28-59F153127100}"/>
    <cellStyle name="Calculation 5 2 2 2 2 6" xfId="56293" xr:uid="{5EA290EC-9555-42B6-9621-6CB6A4BB24CB}"/>
    <cellStyle name="Calculation 5 2 2 2 3" xfId="3239" xr:uid="{1D2F606C-E2F8-4888-9FDF-3BBCD9AC8655}"/>
    <cellStyle name="Calculation 5 2 2 2 3 2" xfId="22529" xr:uid="{F8836F9C-56B1-4990-B368-8D1C2852CEDE}"/>
    <cellStyle name="Calculation 5 2 2 2 4" xfId="28467" xr:uid="{ABDF8099-801C-4855-B86B-D04322B46754}"/>
    <cellStyle name="Calculation 5 2 2 2 5" xfId="49511" xr:uid="{59B96ECA-23A1-476D-84C7-9B0337F0A673}"/>
    <cellStyle name="Calculation 5 2 2 3" xfId="1147" xr:uid="{85A63859-1934-4247-A12B-6C2456B0985C}"/>
    <cellStyle name="Calculation 5 2 2 3 2" xfId="5492" xr:uid="{C9A57D35-1FDA-452F-8CCF-A11453BA3BF7}"/>
    <cellStyle name="Calculation 5 2 2 3 2 2" xfId="8078" xr:uid="{262C1673-1167-4B28-82ED-E26E29B537A6}"/>
    <cellStyle name="Calculation 5 2 2 3 2 2 2" xfId="17067" xr:uid="{6C61C877-BC32-49C3-91F0-6968AEBE2CC3}"/>
    <cellStyle name="Calculation 5 2 2 3 2 2 2 2" xfId="33541" xr:uid="{E6B969AB-8634-4DA0-B8DE-825DB3B1DC6E}"/>
    <cellStyle name="Calculation 5 2 2 3 2 2 3" xfId="32301" xr:uid="{12FCA65D-DBAB-4D8C-9B46-AC20C3AB3A15}"/>
    <cellStyle name="Calculation 5 2 2 3 2 3" xfId="10715" xr:uid="{B54C0A4C-276B-4EAE-AF6C-255C43DF0F77}"/>
    <cellStyle name="Calculation 5 2 2 3 2 3 2" xfId="19704" xr:uid="{8CBB9B16-D670-4077-823D-D276204D9DA4}"/>
    <cellStyle name="Calculation 5 2 2 3 2 3 2 2" xfId="37606" xr:uid="{904E0FCA-6D5D-4863-AAE5-FFE0DDF6D682}"/>
    <cellStyle name="Calculation 5 2 2 3 2 3 3" xfId="33310" xr:uid="{BEBDC6D9-737B-4358-8404-214A1BDF732F}"/>
    <cellStyle name="Calculation 5 2 2 3 2 4" xfId="14481" xr:uid="{AF0328C6-AA7F-46E2-9631-D79000AEAB92}"/>
    <cellStyle name="Calculation 5 2 2 3 2 4 2" xfId="43343" xr:uid="{12CA0D53-A17F-4FA2-BB72-D27B81582A6B}"/>
    <cellStyle name="Calculation 5 2 2 3 2 5" xfId="32416" xr:uid="{9BDD57F1-39A0-4DCB-8DE1-3EEA14CF7AD7}"/>
    <cellStyle name="Calculation 5 2 2 3 2 6" xfId="55678" xr:uid="{09479E85-79D6-409B-B614-B6EB0EFFCF4F}"/>
    <cellStyle name="Calculation 5 2 2 3 3" xfId="3584" xr:uid="{E6F9E458-BE31-448A-87DF-E6FBBD62643F}"/>
    <cellStyle name="Calculation 5 2 2 3 3 2" xfId="36309" xr:uid="{3FB32F54-CA7C-4A6D-91AF-D086E85B547F}"/>
    <cellStyle name="Calculation 5 2 2 3 4" xfId="42100" xr:uid="{E32E75C4-F567-4868-84EC-27BA3D1C6A23}"/>
    <cellStyle name="Calculation 5 2 2 3 5" xfId="48897" xr:uid="{9656654A-A485-474D-BA8A-1725C9A2314E}"/>
    <cellStyle name="Calculation 5 2 2 4" xfId="1491" xr:uid="{29C1FE39-EB42-4315-83E7-B08A4167811A}"/>
    <cellStyle name="Calculation 5 2 2 4 2" xfId="5836" xr:uid="{3511F405-8071-4116-B07B-B04D9DC3D2D5}"/>
    <cellStyle name="Calculation 5 2 2 4 2 2" xfId="8422" xr:uid="{5598AEF8-9FCC-498D-94DB-40023E8100BE}"/>
    <cellStyle name="Calculation 5 2 2 4 2 2 2" xfId="17411" xr:uid="{8D20F7A1-3CA0-4145-AC0C-3878F5F2FCFE}"/>
    <cellStyle name="Calculation 5 2 2 4 2 2 2 2" xfId="36218" xr:uid="{765069FD-B017-4F6E-ACA8-31D668722A4E}"/>
    <cellStyle name="Calculation 5 2 2 4 2 2 3" xfId="33534" xr:uid="{DCAC5696-CA2F-49C3-91D8-A1871403F496}"/>
    <cellStyle name="Calculation 5 2 2 4 2 3" xfId="11059" xr:uid="{C818BDEF-4F17-4F8E-8606-54CBEC7724AF}"/>
    <cellStyle name="Calculation 5 2 2 4 2 3 2" xfId="20048" xr:uid="{22ABF657-4A75-4380-B6B2-CBECDB3CD1FA}"/>
    <cellStyle name="Calculation 5 2 2 4 2 3 2 2" xfId="28221" xr:uid="{EF4442C5-FD26-42C3-977C-9195D57FE125}"/>
    <cellStyle name="Calculation 5 2 2 4 2 3 3" xfId="34756" xr:uid="{D73ECDF9-0EFD-4CD2-BD80-B8870E28113D}"/>
    <cellStyle name="Calculation 5 2 2 4 2 4" xfId="14825" xr:uid="{CA6532A9-6FD1-4A9D-90BA-B85D65319867}"/>
    <cellStyle name="Calculation 5 2 2 4 2 4 2" xfId="37877" xr:uid="{3841C07A-9C48-40DA-B7B7-565648CA0F06}"/>
    <cellStyle name="Calculation 5 2 2 4 2 5" xfId="33899" xr:uid="{C88B72C7-4F9D-471B-8D08-049FB8749288}"/>
    <cellStyle name="Calculation 5 2 2 4 2 6" xfId="54438" xr:uid="{1D95769C-9049-4A0E-946F-51747257C74F}"/>
    <cellStyle name="Calculation 5 2 2 4 3" xfId="3928" xr:uid="{2B947381-CC0A-461E-A8F0-4AF52480F0F8}"/>
    <cellStyle name="Calculation 5 2 2 4 3 2" xfId="41804" xr:uid="{A4FA17F0-2ED6-4F29-8B57-4580AAC56D54}"/>
    <cellStyle name="Calculation 5 2 2 4 4" xfId="41132" xr:uid="{3A50A186-9C1A-4B72-948E-A119F03C526B}"/>
    <cellStyle name="Calculation 5 2 2 4 5" xfId="47628" xr:uid="{F9A1F401-A49A-41F2-BEB5-2B6CFDD4A37E}"/>
    <cellStyle name="Calculation 5 2 2 5" xfId="165" xr:uid="{4F8F33D4-63CD-42F7-B2EA-9F48C6B95CD4}"/>
    <cellStyle name="Calculation 5 2 2 5 2" xfId="2613" xr:uid="{65BEDF31-BD3D-4417-88F2-E20C105438AF}"/>
    <cellStyle name="Calculation 5 2 2 5 2 2" xfId="6854" xr:uid="{9A48A1AD-8EAF-4304-BC7D-307ACD8E6AE5}"/>
    <cellStyle name="Calculation 5 2 2 5 2 2 2" xfId="15843" xr:uid="{8D828740-A2A2-4C25-A3C2-07407E41FDBF}"/>
    <cellStyle name="Calculation 5 2 2 5 2 2 2 2" xfId="37898" xr:uid="{2F3E56D1-287D-41EF-9A2E-BC4758787677}"/>
    <cellStyle name="Calculation 5 2 2 5 2 2 3" xfId="39607" xr:uid="{F426AF17-3F37-4F53-B276-F1E1F88B60A2}"/>
    <cellStyle name="Calculation 5 2 2 5 2 3" xfId="9424" xr:uid="{1702DA73-A63D-423E-AC78-DDF0B776D1B9}"/>
    <cellStyle name="Calculation 5 2 2 5 2 3 2" xfId="18413" xr:uid="{5561255A-524A-4496-9605-7F181655267C}"/>
    <cellStyle name="Calculation 5 2 2 5 2 3 2 2" xfId="33868" xr:uid="{9F71C135-2BC3-4349-9C53-578F9E1EC160}"/>
    <cellStyle name="Calculation 5 2 2 5 2 3 3" xfId="32355" xr:uid="{7D01C1E4-9E7E-4C34-A0C3-5C7AE2682181}"/>
    <cellStyle name="Calculation 5 2 2 5 2 4" xfId="13467" xr:uid="{8B91CA11-3FFE-4DAB-9F42-C62B3CA1CCA0}"/>
    <cellStyle name="Calculation 5 2 2 5 2 4 2" xfId="31293" xr:uid="{C83EAAAD-D899-48E6-B0D7-1318CA568459}"/>
    <cellStyle name="Calculation 5 2 2 5 2 5" xfId="34114" xr:uid="{5CF82367-2B50-4DBE-A4A6-01C937593121}"/>
    <cellStyle name="Calculation 5 2 2 5 3" xfId="2633" xr:uid="{56641D8C-D89D-4FE5-A827-EDCE9B87F2F8}"/>
    <cellStyle name="Calculation 5 2 2 5 3 2" xfId="44010" xr:uid="{F06DBEDB-B58B-475D-8853-6F68F1FC68E5}"/>
    <cellStyle name="Calculation 5 2 2 5 4" xfId="42457" xr:uid="{AEC9807B-CBA6-4696-A107-234DF827C1FC}"/>
    <cellStyle name="Calculation 5 2 2 5 5" xfId="52900" xr:uid="{A215A41B-1F6E-4AA1-8199-FDFFD2E8BCEE}"/>
    <cellStyle name="Calculation 5 2 2 6" xfId="2110" xr:uid="{4A612E9D-C446-46B7-A5A4-0047D52C7D68}"/>
    <cellStyle name="Calculation 5 2 2 6 2" xfId="6411" xr:uid="{CC8E19F5-9924-4EF7-ACB5-150002D7C873}"/>
    <cellStyle name="Calculation 5 2 2 6 2 2" xfId="8997" xr:uid="{F30DC3B0-9CCC-4209-8A4B-7D25F7569EED}"/>
    <cellStyle name="Calculation 5 2 2 6 2 2 2" xfId="17986" xr:uid="{4466D112-5C8C-4772-BD9B-85D3A6242BFC}"/>
    <cellStyle name="Calculation 5 2 2 6 2 2 2 2" xfId="30300" xr:uid="{B047A371-0B77-4F08-A078-3E3D4CB55842}"/>
    <cellStyle name="Calculation 5 2 2 6 2 2 3" xfId="40338" xr:uid="{F5CE7AA3-C286-46B0-A55B-C84136FC41DB}"/>
    <cellStyle name="Calculation 5 2 2 6 2 3" xfId="11634" xr:uid="{3268D54D-D5DE-4722-8363-D0D78BAE9B2E}"/>
    <cellStyle name="Calculation 5 2 2 6 2 3 2" xfId="20623" xr:uid="{1C76C598-04CD-4C6D-8715-CABE0C9FFB59}"/>
    <cellStyle name="Calculation 5 2 2 6 2 3 2 2" xfId="33732" xr:uid="{84FB8624-6C54-48A2-8497-CFDA315F8C87}"/>
    <cellStyle name="Calculation 5 2 2 6 2 3 3" xfId="34438" xr:uid="{126F16A4-7A2E-418F-ABBE-E7F8E7054080}"/>
    <cellStyle name="Calculation 5 2 2 6 2 4" xfId="15400" xr:uid="{CB16B00C-CAAF-4DA1-9430-C415AEDF31F2}"/>
    <cellStyle name="Calculation 5 2 2 6 2 4 2" xfId="39021" xr:uid="{9F8964EB-D399-43A5-A100-1EAF76ADD3C9}"/>
    <cellStyle name="Calculation 5 2 2 6 2 5" xfId="25006" xr:uid="{0749AE4B-C95F-4966-89BD-04DF5F29348D}"/>
    <cellStyle name="Calculation 5 2 2 6 3" xfId="4547" xr:uid="{9AFF46A5-FEBC-4FF7-89AF-751A4DB45A30}"/>
    <cellStyle name="Calculation 5 2 2 6 3 2" xfId="23698" xr:uid="{905283F3-222F-46AB-A7AF-BECF9C2CCE96}"/>
    <cellStyle name="Calculation 5 2 2 6 4" xfId="40433" xr:uid="{3AE4408A-6664-4022-8BE1-BCB8D1BA776F}"/>
    <cellStyle name="Calculation 5 2 2 7" xfId="2920" xr:uid="{62C084B4-2209-4CAA-AC1B-10F5FD79DAE4}"/>
    <cellStyle name="Calculation 5 2 2 7 2" xfId="7070" xr:uid="{A2F71A09-AC0F-4942-9D61-B3608A2AFFD2}"/>
    <cellStyle name="Calculation 5 2 2 7 2 2" xfId="12196" xr:uid="{3E79831C-11CD-44AD-ABAF-E75D58C9FB51}"/>
    <cellStyle name="Calculation 5 2 2 7 2 2 2" xfId="21185" xr:uid="{708F2C54-0EE6-4680-BD24-84F89AAEA040}"/>
    <cellStyle name="Calculation 5 2 2 7 2 2 2 2" xfId="30621" xr:uid="{198ED2CC-1B06-4D3A-88C6-1EA60F2AB638}"/>
    <cellStyle name="Calculation 5 2 2 7 2 2 3" xfId="37483" xr:uid="{477B4BAA-DF14-4BD8-9A8D-6B280EF94501}"/>
    <cellStyle name="Calculation 5 2 2 7 2 3" xfId="12993" xr:uid="{527D612C-5BFC-4834-8E10-B9C777475663}"/>
    <cellStyle name="Calculation 5 2 2 7 2 3 2" xfId="21982" xr:uid="{9EBFEEBD-15E7-4141-9505-2E98B9DFEA19}"/>
    <cellStyle name="Calculation 5 2 2 7 2 3 2 2" xfId="33756" xr:uid="{7A16E649-37C1-4EF5-A6FE-3DE9F459590B}"/>
    <cellStyle name="Calculation 5 2 2 7 2 3 3" xfId="35740" xr:uid="{78AAB280-0A6B-4EC7-B35A-7ABADFFD7690}"/>
    <cellStyle name="Calculation 5 2 2 7 2 4" xfId="16059" xr:uid="{873FB4CB-F41C-4D0D-B708-9AFF6C984E59}"/>
    <cellStyle name="Calculation 5 2 2 7 2 4 2" xfId="28708" xr:uid="{93FDC4D6-3796-427C-89A7-B83DBA1E716B}"/>
    <cellStyle name="Calculation 5 2 2 7 2 5" xfId="39947" xr:uid="{9345EBD9-E471-4A9F-B441-E80597F7A891}"/>
    <cellStyle name="Calculation 5 2 2 7 3" xfId="9633" xr:uid="{E7E475B5-B4BC-4F8E-86AD-EEABB52CC82A}"/>
    <cellStyle name="Calculation 5 2 2 7 3 2" xfId="18622" xr:uid="{083C4797-5FF2-4718-997A-FE9B20420AF7}"/>
    <cellStyle name="Calculation 5 2 2 7 3 2 2" xfId="34909" xr:uid="{20FBF816-81C2-430D-BF5B-92CB029841FE}"/>
    <cellStyle name="Calculation 5 2 2 7 3 3" xfId="37129" xr:uid="{13E674C7-6B2E-4217-A8ED-8D822FD431E5}"/>
    <cellStyle name="Calculation 5 2 2 7 4" xfId="30967" xr:uid="{78E23294-7EC1-4217-B2DF-9791A32BC133}"/>
    <cellStyle name="Calculation 5 2 2 8" xfId="4847" xr:uid="{211FF64C-16AA-4BED-90EF-8CBDF56A7B79}"/>
    <cellStyle name="Calculation 5 2 2 8 2" xfId="7433" xr:uid="{14D02BAA-CAC0-47C6-804B-2095D05DD1B4}"/>
    <cellStyle name="Calculation 5 2 2 8 2 2" xfId="16422" xr:uid="{F1819334-A1A5-4B68-8098-46221CD8A31D}"/>
    <cellStyle name="Calculation 5 2 2 8 2 2 2" xfId="43241" xr:uid="{60C2636D-4909-437D-A093-CCAAAD2E4D51}"/>
    <cellStyle name="Calculation 5 2 2 8 2 3" xfId="29248" xr:uid="{836985A5-5476-44F0-BA9A-D55FA2A162A5}"/>
    <cellStyle name="Calculation 5 2 2 8 3" xfId="10070" xr:uid="{E48894E1-A71B-4495-9D6E-55FE1F8DEDF7}"/>
    <cellStyle name="Calculation 5 2 2 8 3 2" xfId="19059" xr:uid="{FE051278-2FF5-4B01-929D-8A41A4D6B902}"/>
    <cellStyle name="Calculation 5 2 2 8 3 2 2" xfId="26308" xr:uid="{6E5DDCCB-6238-497B-9A13-805A17E1B7A5}"/>
    <cellStyle name="Calculation 5 2 2 8 3 3" xfId="22142" xr:uid="{874FDDAF-26D8-4E19-9D5A-A2A01961EE9A}"/>
    <cellStyle name="Calculation 5 2 2 8 4" xfId="13836" xr:uid="{BBC2ACB9-7136-4786-93AA-30925AC328F0}"/>
    <cellStyle name="Calculation 5 2 2 8 4 2" xfId="35427" xr:uid="{853B974B-3B41-4A96-80BE-F966FEBDE0BB}"/>
    <cellStyle name="Calculation 5 2 2 8 5" xfId="39745" xr:uid="{9BF355F7-48B4-465C-BD8B-F9C4309524CA}"/>
    <cellStyle name="Calculation 5 2 2 9" xfId="6755" xr:uid="{C690E865-552B-4C80-A5F5-3CEB8AD2A3DD}"/>
    <cellStyle name="Calculation 5 2 2 9 2" xfId="11954" xr:uid="{F9B70D43-1E03-42A7-83CC-5BCEAD3D37A1}"/>
    <cellStyle name="Calculation 5 2 2 9 2 2" xfId="20943" xr:uid="{A92C4FE2-F428-4567-9BD1-EA110B603AFF}"/>
    <cellStyle name="Calculation 5 2 2 9 2 2 2" xfId="37306" xr:uid="{184B0458-0E49-4021-80C8-F07FFD9A2D61}"/>
    <cellStyle name="Calculation 5 2 2 9 2 3" xfId="40076" xr:uid="{39A0D0D9-B449-449F-90AF-6697BBA6A73F}"/>
    <cellStyle name="Calculation 5 2 2 9 3" xfId="15744" xr:uid="{3A8020DF-C7D5-488D-B66E-D104933B609A}"/>
    <cellStyle name="Calculation 5 2 2 9 3 2" xfId="42003" xr:uid="{6B7120F0-54B5-405A-9F66-2B57CBF170EE}"/>
    <cellStyle name="Calculation 5 2 2 9 4" xfId="25111" xr:uid="{F176FEF9-1225-414A-811C-5EB247A164A9}"/>
    <cellStyle name="Calculation 5 2 3" xfId="670" xr:uid="{5EDCA7AA-D609-46EC-BA0A-920EFB5040B4}"/>
    <cellStyle name="Calculation 5 2 3 2" xfId="5046" xr:uid="{32069F98-709D-43F9-B724-731FBC1AF891}"/>
    <cellStyle name="Calculation 5 2 3 2 2" xfId="7632" xr:uid="{1641C5BA-53A1-404E-BEA4-98E19EA0106E}"/>
    <cellStyle name="Calculation 5 2 3 2 2 2" xfId="16621" xr:uid="{936C0AD8-41A4-4AFF-98D3-AAAF2B2E283A}"/>
    <cellStyle name="Calculation 5 2 3 2 2 2 2" xfId="34344" xr:uid="{F3D45C52-EDA5-48C7-910A-41A597511B67}"/>
    <cellStyle name="Calculation 5 2 3 2 2 3" xfId="34609" xr:uid="{3184392A-9BEB-496C-97A8-AC00F7792861}"/>
    <cellStyle name="Calculation 5 2 3 2 2 4" xfId="56701" xr:uid="{D3441597-E7A9-4F57-9CDF-8E9EBD804143}"/>
    <cellStyle name="Calculation 5 2 3 2 3" xfId="10269" xr:uid="{2E4DE117-462E-411F-9857-67C18B929AA4}"/>
    <cellStyle name="Calculation 5 2 3 2 3 2" xfId="19258" xr:uid="{3655B31A-9A6D-4A6B-96D1-EC72FF688967}"/>
    <cellStyle name="Calculation 5 2 3 2 3 2 2" xfId="28947" xr:uid="{16DA3EA4-C742-4DB7-8562-77C514626C16}"/>
    <cellStyle name="Calculation 5 2 3 2 3 3" xfId="31148" xr:uid="{135D3E30-4E6D-4EE6-8374-F1FA0DDCBAA0}"/>
    <cellStyle name="Calculation 5 2 3 2 4" xfId="14035" xr:uid="{B404B3C3-0D5B-42EE-9839-F0C0A54527EA}"/>
    <cellStyle name="Calculation 5 2 3 2 4 2" xfId="34771" xr:uid="{D75A50A9-AB50-4683-909A-B1ED3B727A1C}"/>
    <cellStyle name="Calculation 5 2 3 2 5" xfId="24576" xr:uid="{82ED3D99-16AB-42FA-A275-5E53334CA715}"/>
    <cellStyle name="Calculation 5 2 3 2 6" xfId="49919" xr:uid="{53680160-929B-42A5-89D2-9E091AE81DAF}"/>
    <cellStyle name="Calculation 5 2 3 3" xfId="3107" xr:uid="{958845BC-DBD8-4638-A717-90F62ED9D321}"/>
    <cellStyle name="Calculation 5 2 3 3 2" xfId="42108" xr:uid="{E8EF3D39-13E8-4F10-BEA6-5AEBB1FC3A08}"/>
    <cellStyle name="Calculation 5 2 3 3 2 2" xfId="57601" xr:uid="{94A8AD58-469A-4526-829F-3E41349BEAAB}"/>
    <cellStyle name="Calculation 5 2 3 3 3" xfId="50819" xr:uid="{4DF8AF79-745E-493A-A9C1-054A3E4A9939}"/>
    <cellStyle name="Calculation 5 2 3 4" xfId="39905" xr:uid="{AA765DA0-7DF8-43EA-A4F4-4376D53CE21F}"/>
    <cellStyle name="Calculation 5 2 3 4 2" xfId="54828" xr:uid="{9E7E5F0B-7010-4651-B648-3E20FEE0723D}"/>
    <cellStyle name="Calculation 5 2 3 4 3" xfId="48036" xr:uid="{3DF8E76F-CA4F-4116-A85E-A0A6419477D7}"/>
    <cellStyle name="Calculation 5 2 3 5" xfId="53128" xr:uid="{03CD692D-E52F-4312-9ADC-4FE988113F37}"/>
    <cellStyle name="Calculation 5 2 3 6" xfId="46422" xr:uid="{77EE6B3F-BBDD-4ABF-AB78-D9222162D9D9}"/>
    <cellStyle name="Calculation 5 2 4" xfId="1015" xr:uid="{1BF27C79-A344-4356-B2B7-4D366949D7A4}"/>
    <cellStyle name="Calculation 5 2 4 2" xfId="5367" xr:uid="{4825AF1B-0973-4C0B-A549-DFEAC62E3369}"/>
    <cellStyle name="Calculation 5 2 4 2 2" xfId="7953" xr:uid="{3EB76ED6-3640-406B-AE30-6D1ECF9AA913}"/>
    <cellStyle name="Calculation 5 2 4 2 2 2" xfId="16942" xr:uid="{5E8896F8-1FE3-46D8-A7CF-482CB6F34BA4}"/>
    <cellStyle name="Calculation 5 2 4 2 2 2 2" xfId="38172" xr:uid="{07B80F09-6E09-41B1-853D-647B736B5586}"/>
    <cellStyle name="Calculation 5 2 4 2 2 3" xfId="34232" xr:uid="{F5FB6F8A-D127-4F52-8BE5-5B6E6A0BFBBD}"/>
    <cellStyle name="Calculation 5 2 4 2 3" xfId="10590" xr:uid="{1CF4F1E0-1B48-4640-9B70-A8C431F7A1E8}"/>
    <cellStyle name="Calculation 5 2 4 2 3 2" xfId="19579" xr:uid="{7336A3C4-0297-4E16-B913-D9742FE95228}"/>
    <cellStyle name="Calculation 5 2 4 2 3 2 2" xfId="27111" xr:uid="{1CFBF450-D6EE-4196-9827-CAE8E185BEAB}"/>
    <cellStyle name="Calculation 5 2 4 2 3 3" xfId="37852" xr:uid="{6BC01A7C-0796-46FB-BA1E-841B40660B6A}"/>
    <cellStyle name="Calculation 5 2 4 2 4" xfId="14356" xr:uid="{4886C02A-B503-4B23-932F-EBB23D4E1880}"/>
    <cellStyle name="Calculation 5 2 4 2 4 2" xfId="26139" xr:uid="{F89B2225-C29F-4E22-9A93-20D2057CD17B}"/>
    <cellStyle name="Calculation 5 2 4 2 5" xfId="25679" xr:uid="{A2104873-017A-4BDE-A2C1-D1486C09BE61}"/>
    <cellStyle name="Calculation 5 2 4 2 6" xfId="55821" xr:uid="{51F76DA5-127E-48C5-A282-41C81B2C383F}"/>
    <cellStyle name="Calculation 5 2 4 3" xfId="3452" xr:uid="{A3E2AFEC-EB4A-4A29-9F27-30466102D9CC}"/>
    <cellStyle name="Calculation 5 2 4 3 2" xfId="28325" xr:uid="{C686B182-61DE-4126-A17F-50276B1A9417}"/>
    <cellStyle name="Calculation 5 2 4 4" xfId="28170" xr:uid="{2CE706B3-857E-4C0D-BB4A-EC309B747E6C}"/>
    <cellStyle name="Calculation 5 2 4 5" xfId="49039" xr:uid="{BF81A45B-4D43-43D4-8A89-C2F80EF8E88A}"/>
    <cellStyle name="Calculation 5 2 5" xfId="1359" xr:uid="{86307631-7AA9-4DB4-AD50-E9540B050637}"/>
    <cellStyle name="Calculation 5 2 5 2" xfId="5704" xr:uid="{6C28FE6F-4154-49DD-943F-E65A3D3F7163}"/>
    <cellStyle name="Calculation 5 2 5 2 2" xfId="8290" xr:uid="{43BCF36B-5280-4B59-88B1-C027D9D70DF4}"/>
    <cellStyle name="Calculation 5 2 5 2 2 2" xfId="17279" xr:uid="{3188B742-89B9-4B60-8A85-4ED0AFF81C64}"/>
    <cellStyle name="Calculation 5 2 5 2 2 2 2" xfId="33892" xr:uid="{79B6989E-52F7-44E7-99C5-2417FCCACBF7}"/>
    <cellStyle name="Calculation 5 2 5 2 2 3" xfId="35001" xr:uid="{6AE5257F-D855-4AD9-945C-6E5E180827B2}"/>
    <cellStyle name="Calculation 5 2 5 2 3" xfId="10927" xr:uid="{DDB553B5-CB8F-4E68-A134-D1113B5B21FD}"/>
    <cellStyle name="Calculation 5 2 5 2 3 2" xfId="19916" xr:uid="{85C4DD75-A9D3-4CBB-8BD1-3DEFA6027C2F}"/>
    <cellStyle name="Calculation 5 2 5 2 3 2 2" xfId="38421" xr:uid="{0AD79789-F482-40E8-9974-233996CA61F7}"/>
    <cellStyle name="Calculation 5 2 5 2 3 3" xfId="26421" xr:uid="{03CB7F33-2CA1-4A17-9AD4-F02B0B3530DF}"/>
    <cellStyle name="Calculation 5 2 5 2 4" xfId="14693" xr:uid="{A30469E0-C4C6-45DB-9A3C-F2F9703679A1}"/>
    <cellStyle name="Calculation 5 2 5 2 4 2" xfId="27789" xr:uid="{9BCC076A-2454-4808-A738-60E5866750B9}"/>
    <cellStyle name="Calculation 5 2 5 2 5" xfId="22991" xr:uid="{681A2D77-F9E9-4037-ACD8-AC922E35D114}"/>
    <cellStyle name="Calculation 5 2 5 2 6" xfId="59044" xr:uid="{3825BB2A-1A36-46D3-9690-BC6A39955749}"/>
    <cellStyle name="Calculation 5 2 5 3" xfId="3796" xr:uid="{F2B28BB3-F4A5-481A-85AB-F9B1DF533C27}"/>
    <cellStyle name="Calculation 5 2 5 3 2" xfId="28647" xr:uid="{C54787E5-E1F4-4FDF-98EE-CC9C4FEF4161}"/>
    <cellStyle name="Calculation 5 2 5 4" xfId="42425" xr:uid="{CB921143-5433-4966-A392-D2FEA31CC39A}"/>
    <cellStyle name="Calculation 5 2 5 5" xfId="52263" xr:uid="{E5A0392C-B471-4C86-8264-FF35EDFB8558}"/>
    <cellStyle name="Calculation 5 2 6" xfId="1259" xr:uid="{F49A89E6-743D-4016-8103-24C39814027D}"/>
    <cellStyle name="Calculation 5 2 6 2" xfId="5604" xr:uid="{161FCA3F-C566-4500-8967-F9C7443750D9}"/>
    <cellStyle name="Calculation 5 2 6 2 2" xfId="8190" xr:uid="{DF7A27F6-6A85-401E-8706-028BD01092A1}"/>
    <cellStyle name="Calculation 5 2 6 2 2 2" xfId="17179" xr:uid="{C5EC6B03-3424-4C28-87B9-8838EFF71345}"/>
    <cellStyle name="Calculation 5 2 6 2 2 2 2" xfId="41709" xr:uid="{624F3D41-D97C-4DF5-9A5F-80939F774330}"/>
    <cellStyle name="Calculation 5 2 6 2 2 3" xfId="22437" xr:uid="{E9FA26BB-4537-4838-8337-8D7B63FE6083}"/>
    <cellStyle name="Calculation 5 2 6 2 3" xfId="10827" xr:uid="{10937559-35AA-4AD1-AB0B-28AAE5D96E1D}"/>
    <cellStyle name="Calculation 5 2 6 2 3 2" xfId="19816" xr:uid="{BD57DC07-1D28-4EBD-9C28-D10C02BBEF2D}"/>
    <cellStyle name="Calculation 5 2 6 2 3 2 2" xfId="25242" xr:uid="{3C03CB7C-1C45-4F4C-A4BE-BFEBE9DE4250}"/>
    <cellStyle name="Calculation 5 2 6 2 3 3" xfId="31071" xr:uid="{5A741753-C76A-4DC7-A1A3-60CBFB822F98}"/>
    <cellStyle name="Calculation 5 2 6 2 4" xfId="14593" xr:uid="{21998738-23AA-415B-9FAD-AE5247BB73F9}"/>
    <cellStyle name="Calculation 5 2 6 2 4 2" xfId="39298" xr:uid="{8F94CEED-237E-4446-A385-7EEDA0B03835}"/>
    <cellStyle name="Calculation 5 2 6 2 5" xfId="38759" xr:uid="{643D2A39-CC3A-4859-AAD3-D322B2CD93B9}"/>
    <cellStyle name="Calculation 5 2 6 2 6" xfId="53990" xr:uid="{14DC66DB-7A6F-4076-B5B0-820229C9DAED}"/>
    <cellStyle name="Calculation 5 2 6 3" xfId="3696" xr:uid="{A85E6DE4-2E0C-425E-86D0-7C0686C967F5}"/>
    <cellStyle name="Calculation 5 2 6 3 2" xfId="42987" xr:uid="{010F1CEA-AA5F-4D2E-B5E3-056EDC7222A2}"/>
    <cellStyle name="Calculation 5 2 6 4" xfId="35720" xr:uid="{B0A9757C-2581-4A45-B984-7D9D1462E7F0}"/>
    <cellStyle name="Calculation 5 2 6 5" xfId="47322" xr:uid="{32BFD2F0-64A8-4B72-84A9-B4B885211DAF}"/>
    <cellStyle name="Calculation 5 2 7" xfId="1978" xr:uid="{33D61831-BA42-44D2-9B07-F870BFBB5334}"/>
    <cellStyle name="Calculation 5 2 7 2" xfId="6286" xr:uid="{234BDC81-C798-41E7-B3A4-28665FCF2BDE}"/>
    <cellStyle name="Calculation 5 2 7 2 2" xfId="8872" xr:uid="{1A7AF5B2-194C-4FF0-81CF-EAAD39842200}"/>
    <cellStyle name="Calculation 5 2 7 2 2 2" xfId="17861" xr:uid="{9BA84F58-C20C-41A8-BC9D-571109C34471}"/>
    <cellStyle name="Calculation 5 2 7 2 2 2 2" xfId="35207" xr:uid="{94863949-A4DF-44DB-97BE-4D21783295C6}"/>
    <cellStyle name="Calculation 5 2 7 2 2 3" xfId="27169" xr:uid="{3D90D0BC-B8D6-4182-B452-974BF361FA03}"/>
    <cellStyle name="Calculation 5 2 7 2 3" xfId="11509" xr:uid="{95501AA2-2672-46E1-8E84-BE33208353E0}"/>
    <cellStyle name="Calculation 5 2 7 2 3 2" xfId="20498" xr:uid="{B7C6D112-8F65-440C-9774-566E1B396DD8}"/>
    <cellStyle name="Calculation 5 2 7 2 3 2 2" xfId="31591" xr:uid="{168B40B6-A330-4959-BFA2-4D32C32B3567}"/>
    <cellStyle name="Calculation 5 2 7 2 3 3" xfId="25397" xr:uid="{1B27C367-2B4E-43ED-959B-9A959B5F549F}"/>
    <cellStyle name="Calculation 5 2 7 2 4" xfId="15275" xr:uid="{34F42F31-8851-4566-A8D0-18A3FD45C184}"/>
    <cellStyle name="Calculation 5 2 7 2 4 2" xfId="24489" xr:uid="{02DEA5E8-4A30-4194-AF2A-2433E4CA4B9C}"/>
    <cellStyle name="Calculation 5 2 7 2 5" xfId="39858" xr:uid="{A678C5AF-FCF7-49AA-AB2D-5590C0947BE7}"/>
    <cellStyle name="Calculation 5 2 7 3" xfId="4415" xr:uid="{62564567-B817-44C3-AFF0-D8F88890D615}"/>
    <cellStyle name="Calculation 5 2 7 3 2" xfId="36529" xr:uid="{7FB1137D-D189-4EE6-AF11-E89B1AE731E0}"/>
    <cellStyle name="Calculation 5 2 7 4" xfId="27812" xr:uid="{C1780E30-3EC3-4A7A-A868-7E8E4A262C17}"/>
    <cellStyle name="Calculation 5 2 7 5" xfId="52637" xr:uid="{0C324963-8B2E-433B-9E6B-6CEA97DA2D5A}"/>
    <cellStyle name="Calculation 5 2 8" xfId="2789" xr:uid="{B3C945D1-F851-4F1A-ABBC-0AA4C6CB6166}"/>
    <cellStyle name="Calculation 5 2 8 2" xfId="6939" xr:uid="{DF5BFEC4-53D1-4C87-BF8E-ADD58D7FE4DE}"/>
    <cellStyle name="Calculation 5 2 8 2 2" xfId="12068" xr:uid="{39FCFC3F-470F-48D9-85B8-EEA13A322404}"/>
    <cellStyle name="Calculation 5 2 8 2 2 2" xfId="21057" xr:uid="{6A5E93EB-FCA8-43F9-B1FB-56CAF921B769}"/>
    <cellStyle name="Calculation 5 2 8 2 2 2 2" xfId="33624" xr:uid="{F38FF48B-CF85-4F0B-9490-F546AA0BFAFF}"/>
    <cellStyle name="Calculation 5 2 8 2 2 3" xfId="22274" xr:uid="{727E0FAD-0027-438E-AB30-5D0C79089031}"/>
    <cellStyle name="Calculation 5 2 8 2 3" xfId="12893" xr:uid="{028D40D0-1FEC-402D-9E5A-8796A1C4A9EC}"/>
    <cellStyle name="Calculation 5 2 8 2 3 2" xfId="21882" xr:uid="{EB9643E2-3924-4D43-914F-3BFADA0C509B}"/>
    <cellStyle name="Calculation 5 2 8 2 3 2 2" xfId="30556" xr:uid="{FC9E7673-6996-4206-AFDF-5B3EA4E23E8D}"/>
    <cellStyle name="Calculation 5 2 8 2 3 3" xfId="36878" xr:uid="{65D2F396-5BD9-4BCD-9E98-9DC65FB6858D}"/>
    <cellStyle name="Calculation 5 2 8 2 4" xfId="15928" xr:uid="{224B5A5D-E55E-45CD-9F53-7C43FD332217}"/>
    <cellStyle name="Calculation 5 2 8 2 4 2" xfId="26041" xr:uid="{A4C876B4-7E4A-4B9E-BC64-89C3B4EFD43B}"/>
    <cellStyle name="Calculation 5 2 8 2 5" xfId="39134" xr:uid="{5346A5ED-69EB-4078-93E7-5EBBFCF08000}"/>
    <cellStyle name="Calculation 5 2 8 3" xfId="9502" xr:uid="{E54973B4-C347-4E7C-979A-B398CA9EB7F0}"/>
    <cellStyle name="Calculation 5 2 8 3 2" xfId="18491" xr:uid="{0630A813-7C96-4DF8-BE5B-54AAAF67A1CC}"/>
    <cellStyle name="Calculation 5 2 8 3 2 2" xfId="33472" xr:uid="{00162B2E-2792-41E0-8F18-0888AD8240F2}"/>
    <cellStyle name="Calculation 5 2 8 3 3" xfId="27415" xr:uid="{CD675601-ACB4-4B37-91D5-176207AE339B}"/>
    <cellStyle name="Calculation 5 2 8 4" xfId="41724" xr:uid="{44F4D0BE-7971-47EF-AD49-08B0D638F80D}"/>
    <cellStyle name="Calculation 5 2 9" xfId="4722" xr:uid="{78BD8BA8-F23A-4D30-A3BE-5E246450B22C}"/>
    <cellStyle name="Calculation 5 2 9 2" xfId="7308" xr:uid="{872A0DE9-9BDC-45C0-83B9-15291CEB3987}"/>
    <cellStyle name="Calculation 5 2 9 2 2" xfId="16297" xr:uid="{7CAB0150-44F0-45C9-9E13-05DCC200F16D}"/>
    <cellStyle name="Calculation 5 2 9 2 2 2" xfId="25183" xr:uid="{1BE635F2-3FDA-4532-BAC1-03EEA94FE189}"/>
    <cellStyle name="Calculation 5 2 9 2 3" xfId="41307" xr:uid="{B9EB2730-D138-4A1F-80AF-310173F05D7A}"/>
    <cellStyle name="Calculation 5 2 9 3" xfId="9945" xr:uid="{FC1FEE25-06F7-47B5-BBC5-CB42D307B2A5}"/>
    <cellStyle name="Calculation 5 2 9 3 2" xfId="18934" xr:uid="{DF4A8D77-7B4D-4619-A94C-982C125A3639}"/>
    <cellStyle name="Calculation 5 2 9 3 2 2" xfId="29686" xr:uid="{D506080D-6F57-4F2C-9F97-FD242B738723}"/>
    <cellStyle name="Calculation 5 2 9 3 3" xfId="26401" xr:uid="{F256559C-E196-4473-8544-706050C968BA}"/>
    <cellStyle name="Calculation 5 2 9 4" xfId="13711" xr:uid="{88DBE5F0-B667-4C23-B791-B560BD89C6F7}"/>
    <cellStyle name="Calculation 5 2 9 4 2" xfId="41498" xr:uid="{3862A666-BF63-40D0-9074-87A92672D0EF}"/>
    <cellStyle name="Calculation 5 2 9 5" xfId="28466" xr:uid="{8399F11D-59D8-4A2B-9186-002404E3E876}"/>
    <cellStyle name="Calculation 5 20" xfId="44908" xr:uid="{D0273999-DBED-4CC1-B700-CDD56EE7F085}"/>
    <cellStyle name="Calculation 5 20 2" xfId="50553" xr:uid="{B10611BE-1E87-40FD-B190-971A7C6DEFAD}"/>
    <cellStyle name="Calculation 5 20 2 2" xfId="57335" xr:uid="{A1223460-93C7-4FB4-961F-DB696B1C48FC}"/>
    <cellStyle name="Calculation 5 20 3" xfId="52155" xr:uid="{D8E263E6-59C1-40A4-85BB-D3E8A479DE32}"/>
    <cellStyle name="Calculation 5 20 3 2" xfId="58936" xr:uid="{C044CFFD-7F63-4D1D-895B-7F1E09F1990E}"/>
    <cellStyle name="Calculation 5 20 4" xfId="48963" xr:uid="{0AF4F1AB-EF30-4654-8210-09399BFE97E0}"/>
    <cellStyle name="Calculation 5 20 4 2" xfId="55746" xr:uid="{E559C04E-D12B-46C0-8C16-59C52C45AA9F}"/>
    <cellStyle name="Calculation 5 20 5" xfId="48670" xr:uid="{D4956DD3-127A-440F-943A-6A106B1F8A1B}"/>
    <cellStyle name="Calculation 5 20 5 2" xfId="55459" xr:uid="{423AC0C3-94D2-47A7-B551-6D775D23C7AA}"/>
    <cellStyle name="Calculation 5 20 6" xfId="53745" xr:uid="{29FDA226-E920-4E9B-BC5F-7A3823A6D0ED}"/>
    <cellStyle name="Calculation 5 20 7" xfId="47056" xr:uid="{105EBF83-CB38-4471-99BB-C8FBED78DB91}"/>
    <cellStyle name="Calculation 5 21" xfId="45060" xr:uid="{023C3C09-5C5F-49D6-BBF9-BCEE9C79504C}"/>
    <cellStyle name="Calculation 5 21 2" xfId="50642" xr:uid="{076B9390-4AC2-45C4-9982-C6F8431053F5}"/>
    <cellStyle name="Calculation 5 21 2 2" xfId="57424" xr:uid="{8118139F-E3E3-4DC0-8A17-D0488EF2A799}"/>
    <cellStyle name="Calculation 5 21 3" xfId="52453" xr:uid="{BCE5C6E7-B2FB-48F8-B62B-85BD85AAAD9E}"/>
    <cellStyle name="Calculation 5 21 3 2" xfId="59234" xr:uid="{7C6EF4CF-725A-4298-94EB-6205A660D6B5}"/>
    <cellStyle name="Calculation 5 21 4" xfId="48759" xr:uid="{238A7182-C874-485F-B48E-6D7CF8767076}"/>
    <cellStyle name="Calculation 5 21 4 2" xfId="55545" xr:uid="{DA32650E-8E09-44E5-921A-E1D3E985463E}"/>
    <cellStyle name="Calculation 5 21 5" xfId="53831" xr:uid="{E637465C-2315-4476-A78C-EF45025B3817}"/>
    <cellStyle name="Calculation 5 21 6" xfId="47145" xr:uid="{785F1179-744B-481B-81D9-8EF605B06D2B}"/>
    <cellStyle name="Calculation 5 22" xfId="45104" xr:uid="{EC31F6E5-CB92-410D-A86F-6C33ED39CAB8}"/>
    <cellStyle name="Calculation 5 22 2" xfId="50659" xr:uid="{B7A3A7B2-4962-4A0F-895E-E97BE45C33AB}"/>
    <cellStyle name="Calculation 5 22 2 2" xfId="57441" xr:uid="{680BFC68-D53C-4F31-B1B1-E1619A539636}"/>
    <cellStyle name="Calculation 5 22 3" xfId="52470" xr:uid="{3A421EEC-961F-47E1-99B7-3B36DC0B747D}"/>
    <cellStyle name="Calculation 5 22 3 2" xfId="59251" xr:uid="{1A9556B1-75D3-4FC4-A64C-A0BD8D3C0423}"/>
    <cellStyle name="Calculation 5 22 4" xfId="48776" xr:uid="{70B73CF3-3AD5-42DD-AAB2-55598BF1D85D}"/>
    <cellStyle name="Calculation 5 22 4 2" xfId="55562" xr:uid="{F74F77DF-15D7-4EDB-BB4C-B578656C2894}"/>
    <cellStyle name="Calculation 5 22 5" xfId="53848" xr:uid="{8D1A4BBB-005F-4458-A12C-8BA658A6C29A}"/>
    <cellStyle name="Calculation 5 22 6" xfId="47162" xr:uid="{946EDE04-5CE8-4728-B925-D8D6D42D2066}"/>
    <cellStyle name="Calculation 5 23" xfId="45092" xr:uid="{1E7190CD-3626-468B-BD7A-6A68B83BF3FD}"/>
    <cellStyle name="Calculation 5 23 2" xfId="50675" xr:uid="{77E14A7A-7840-4CD9-90B6-C323AB85D46F}"/>
    <cellStyle name="Calculation 5 23 2 2" xfId="57457" xr:uid="{F3E3C751-FD8E-457D-B7D5-F317F9303836}"/>
    <cellStyle name="Calculation 5 23 3" xfId="52486" xr:uid="{AA734BC2-91AD-46D9-8B36-EB7E438ABE0F}"/>
    <cellStyle name="Calculation 5 23 3 2" xfId="59267" xr:uid="{1A37BEDB-3F9C-4486-A28C-78A8A25E4064}"/>
    <cellStyle name="Calculation 5 23 4" xfId="48792" xr:uid="{D6E10FB6-818B-4A70-90BA-A0B089DE2C6E}"/>
    <cellStyle name="Calculation 5 23 4 2" xfId="55578" xr:uid="{9CE0DED5-723E-4578-B100-77A23EC62083}"/>
    <cellStyle name="Calculation 5 23 5" xfId="53864" xr:uid="{52ECF344-01AE-4F77-8114-B7BD45F86BCB}"/>
    <cellStyle name="Calculation 5 23 6" xfId="47178" xr:uid="{B5BC9488-5B57-46F3-8369-FD73E88B3A8B}"/>
    <cellStyle name="Calculation 5 24" xfId="45139" xr:uid="{51BC66EF-9440-49AF-8719-F079D0D7ABE6}"/>
    <cellStyle name="Calculation 5 24 2" xfId="50742" xr:uid="{383C4509-4FC2-403C-934E-6A7686B37C58}"/>
    <cellStyle name="Calculation 5 24 2 2" xfId="57524" xr:uid="{E49DB478-37AF-47F6-8AFF-92F6B48A66F1}"/>
    <cellStyle name="Calculation 5 24 3" xfId="52551" xr:uid="{B01C800E-CD05-4EBE-BC3C-B82553F035B5}"/>
    <cellStyle name="Calculation 5 24 3 2" xfId="59332" xr:uid="{275F921F-EFCF-4A96-B919-E2FED5EFD70B}"/>
    <cellStyle name="Calculation 5 24 4" xfId="48849" xr:uid="{3945B2C0-AA0B-4D07-9CB6-5E109E9C96A6}"/>
    <cellStyle name="Calculation 5 24 4 2" xfId="55631" xr:uid="{8ABCBAF1-6FC7-4815-9E22-88851A06D3F6}"/>
    <cellStyle name="Calculation 5 24 5" xfId="53929" xr:uid="{FAE34A5D-828A-4EB6-B388-885A92DC1FF2}"/>
    <cellStyle name="Calculation 5 24 6" xfId="47246" xr:uid="{6C4F408C-85EC-4761-965F-5EE2855F01FB}"/>
    <cellStyle name="Calculation 5 25" xfId="45210" xr:uid="{39709BB3-8060-460D-8482-7E5F1C6C7695}"/>
    <cellStyle name="Calculation 5 25 2" xfId="50772" xr:uid="{E2AF6544-8BD9-4B6F-B547-5A212359DB09}"/>
    <cellStyle name="Calculation 5 25 2 2" xfId="57554" xr:uid="{37ECA8D1-4BDB-476E-9B39-585554036FC9}"/>
    <cellStyle name="Calculation 5 25 3" xfId="52581" xr:uid="{4330C018-B443-428D-880D-2FEFF6BB313E}"/>
    <cellStyle name="Calculation 5 25 3 2" xfId="59362" xr:uid="{D6771982-C29C-4232-9AC3-79682F8B8A27}"/>
    <cellStyle name="Calculation 5 25 4" xfId="48869" xr:uid="{370FF7FB-06F6-4CA1-B9D0-EBDCAED1CE09}"/>
    <cellStyle name="Calculation 5 25 4 2" xfId="55650" xr:uid="{5FAD8845-C094-4B9F-BA1F-5C6BA758272D}"/>
    <cellStyle name="Calculation 5 25 5" xfId="53959" xr:uid="{3427650B-FC6F-4B79-8636-51FED3C0AE74}"/>
    <cellStyle name="Calculation 5 25 6" xfId="47276" xr:uid="{1E36E119-EA15-42F6-BC44-44DAAF5D17ED}"/>
    <cellStyle name="Calculation 5 26" xfId="45184" xr:uid="{36E490DD-9765-4008-9149-B93B125364F3}"/>
    <cellStyle name="Calculation 5 26 2" xfId="50785" xr:uid="{CB4BB116-C229-43E3-AEF3-E53B61A2D826}"/>
    <cellStyle name="Calculation 5 26 2 2" xfId="57567" xr:uid="{0651F7A5-4D34-409C-AEC7-5DE5687173AC}"/>
    <cellStyle name="Calculation 5 26 3" xfId="52594" xr:uid="{0D0416C0-C2A4-4512-A198-C9868D2BCACA}"/>
    <cellStyle name="Calculation 5 26 3 2" xfId="59375" xr:uid="{4E789CB3-CFDA-4268-B20C-C500316F9F38}"/>
    <cellStyle name="Calculation 5 26 4" xfId="53972" xr:uid="{91FE2AE4-FD30-45B1-B81E-2FD5DD57486E}"/>
    <cellStyle name="Calculation 5 26 5" xfId="47289" xr:uid="{0673A054-40B1-45AB-AD34-67A6E32ABC3F}"/>
    <cellStyle name="Calculation 5 27" xfId="45229" xr:uid="{4C575BB7-F55B-4421-A42D-B824127D4CA4}"/>
    <cellStyle name="Calculation 5 27 2" xfId="55756" xr:uid="{D363FA1D-9ABD-4A43-BC37-5D5DC63FFF95}"/>
    <cellStyle name="Calculation 5 27 3" xfId="48973" xr:uid="{09B06FDC-BFB0-4959-B327-97FEDB764ED1}"/>
    <cellStyle name="Calculation 5 28" xfId="45372" xr:uid="{FD1422F3-A8E8-4F86-8F30-04549A1EA783}"/>
    <cellStyle name="Calculation 5 28 2" xfId="58413" xr:uid="{674C6132-2ED9-4E4D-BDB5-6DFD63A10097}"/>
    <cellStyle name="Calculation 5 28 3" xfId="51632" xr:uid="{C5008F52-6356-4F03-9BE1-472CA80233B3}"/>
    <cellStyle name="Calculation 5 29" xfId="45396" xr:uid="{C102ECA6-C59C-4140-AAEC-8A933A7CB4CE}"/>
    <cellStyle name="Calculation 5 29 2" xfId="52618" xr:uid="{59D0C3EF-A7E6-4D86-87F8-4DDF708900B5}"/>
    <cellStyle name="Calculation 5 3" xfId="399" xr:uid="{263C00C3-D48D-4639-A911-67AC16EA6D44}"/>
    <cellStyle name="Calculation 5 3 10" xfId="9268" xr:uid="{C5D92E28-9A73-4550-B0C0-474A629F6788}"/>
    <cellStyle name="Calculation 5 3 10 2" xfId="18257" xr:uid="{051602DE-FDC7-452D-B5D9-C01558DF5A42}"/>
    <cellStyle name="Calculation 5 3 10 2 2" xfId="22804" xr:uid="{6687B670-FC5D-450D-A0EC-7C08D813DBB5}"/>
    <cellStyle name="Calculation 5 3 10 3" xfId="25233" xr:uid="{F5E8A11D-36C5-4ABD-BF87-4A35D38A2380}"/>
    <cellStyle name="Calculation 5 3 11" xfId="9857" xr:uid="{0D14537A-78DC-4EB6-9DA0-35707CF1F773}"/>
    <cellStyle name="Calculation 5 3 11 2" xfId="18846" xr:uid="{51B91622-15BF-4294-A05C-F68E6BF40F90}"/>
    <cellStyle name="Calculation 5 3 11 2 2" xfId="25755" xr:uid="{87E7C172-E38E-4809-8F9E-161AE71943E0}"/>
    <cellStyle name="Calculation 5 3 11 3" xfId="34369" xr:uid="{DE2C475F-62F7-4DFB-B1AE-171919F169AA}"/>
    <cellStyle name="Calculation 5 3 12" xfId="2405" xr:uid="{ADA8080C-817A-40BE-9C51-5CE16071D138}"/>
    <cellStyle name="Calculation 5 3 12 2" xfId="29009" xr:uid="{E3BD8EE6-52A4-43BC-BECB-CF736700639D}"/>
    <cellStyle name="Calculation 5 3 13" xfId="13314" xr:uid="{F78498FD-5172-44C2-802F-9FA1F28A3CC6}"/>
    <cellStyle name="Calculation 5 3 13 2" xfId="23356" xr:uid="{49D779C4-D853-4CE4-B7F4-CB236FE37299}"/>
    <cellStyle name="Calculation 5 3 14" xfId="41750" xr:uid="{C2D3B980-2868-446F-94EA-17B272066F72}"/>
    <cellStyle name="Calculation 5 3 15" xfId="44346" xr:uid="{3519B245-CA2A-4E8C-B3CD-C6F4A324F0BF}"/>
    <cellStyle name="Calculation 5 3 16" xfId="45571" xr:uid="{70EF8990-A39E-4485-9451-DD1EED8F670D}"/>
    <cellStyle name="Calculation 5 3 2" xfId="748" xr:uid="{B5D89660-600A-4E90-BF7B-D5D6D2741C5B}"/>
    <cellStyle name="Calculation 5 3 2 2" xfId="5122" xr:uid="{4AC97AA1-01B9-4AC4-8849-FA2F944BE59C}"/>
    <cellStyle name="Calculation 5 3 2 2 2" xfId="7708" xr:uid="{8934160E-AF6E-44CF-BEB8-86219D574099}"/>
    <cellStyle name="Calculation 5 3 2 2 2 2" xfId="16697" xr:uid="{80BEE498-C8E3-4FB7-9A0D-2A5CA680BE90}"/>
    <cellStyle name="Calculation 5 3 2 2 2 2 2" xfId="31535" xr:uid="{D843903E-3718-4575-9E12-660B1D4A75A9}"/>
    <cellStyle name="Calculation 5 3 2 2 2 3" xfId="35136" xr:uid="{C15E463F-6866-4690-A8C1-C716FBFAF397}"/>
    <cellStyle name="Calculation 5 3 2 2 2 4" xfId="56358" xr:uid="{60EF01CA-6864-49E3-B871-ADE44F2D6D35}"/>
    <cellStyle name="Calculation 5 3 2 2 3" xfId="10345" xr:uid="{234F5116-8755-4461-9C34-BEBA28A1225F}"/>
    <cellStyle name="Calculation 5 3 2 2 3 2" xfId="19334" xr:uid="{F5E128E9-9CD6-4082-8020-3112ECB4ABF2}"/>
    <cellStyle name="Calculation 5 3 2 2 3 2 2" xfId="29455" xr:uid="{375C5086-6E0B-486D-BE15-3A3384C74B02}"/>
    <cellStyle name="Calculation 5 3 2 2 3 3" xfId="24263" xr:uid="{66481406-0530-45ED-91B6-F001E686502B}"/>
    <cellStyle name="Calculation 5 3 2 2 4" xfId="14111" xr:uid="{B793E48B-5477-4506-9489-60F3037DE48F}"/>
    <cellStyle name="Calculation 5 3 2 2 4 2" xfId="36443" xr:uid="{3EBCBD4B-FBB4-49C4-8D80-E69C4EFB38B2}"/>
    <cellStyle name="Calculation 5 3 2 2 5" xfId="26305" xr:uid="{F896D602-5F29-4F6B-97DA-ACF3E6BFE2FD}"/>
    <cellStyle name="Calculation 5 3 2 2 6" xfId="49576" xr:uid="{5F2B8464-9765-4168-9A2F-CD88377D018A}"/>
    <cellStyle name="Calculation 5 3 2 3" xfId="3185" xr:uid="{25C63F1A-94D3-4ABC-A53B-3B602FD98CCE}"/>
    <cellStyle name="Calculation 5 3 2 3 2" xfId="41716" xr:uid="{5033E2C8-FE6C-4800-8194-007685574F29}"/>
    <cellStyle name="Calculation 5 3 2 3 2 2" xfId="57726" xr:uid="{F1A65976-9B75-4128-ACEA-08F89C2C5B0D}"/>
    <cellStyle name="Calculation 5 3 2 3 3" xfId="50944" xr:uid="{FF1E7F13-7787-4438-B809-CD642CAD49A6}"/>
    <cellStyle name="Calculation 5 3 2 4" xfId="36296" xr:uid="{C203382F-16AC-4946-A395-45B2A130EB6B}"/>
    <cellStyle name="Calculation 5 3 2 4 2" xfId="54503" xr:uid="{1BDCC87C-7CDC-4755-A985-36078B7632AF}"/>
    <cellStyle name="Calculation 5 3 2 4 3" xfId="47693" xr:uid="{DD80DC18-1519-40D7-A581-ABF5C2118C74}"/>
    <cellStyle name="Calculation 5 3 2 5" xfId="52937" xr:uid="{C7100602-5458-4060-8E81-8E39169E093D}"/>
    <cellStyle name="Calculation 5 3 2 6" xfId="46085" xr:uid="{7BA0C0B1-CDFD-49AD-8CFD-3DBA8719E239}"/>
    <cellStyle name="Calculation 5 3 3" xfId="1093" xr:uid="{8F643730-7D03-48C1-9489-09E1278A560A}"/>
    <cellStyle name="Calculation 5 3 3 2" xfId="5443" xr:uid="{2C7FEF84-31B0-4E6E-9615-A39F02446280}"/>
    <cellStyle name="Calculation 5 3 3 2 2" xfId="8029" xr:uid="{5E44BD4E-76B9-46F6-9D5F-3B56037700E5}"/>
    <cellStyle name="Calculation 5 3 3 2 2 2" xfId="17018" xr:uid="{5E0637E3-A3DA-493E-98BC-9D1BF3A39610}"/>
    <cellStyle name="Calculation 5 3 3 2 2 2 2" xfId="39887" xr:uid="{AF679C25-E0FC-49D0-944C-6DF3397EB61A}"/>
    <cellStyle name="Calculation 5 3 3 2 2 3" xfId="30377" xr:uid="{2032A58C-1825-4EE9-9C98-2CC46DFF3826}"/>
    <cellStyle name="Calculation 5 3 3 2 2 4" xfId="56766" xr:uid="{9D8C40BC-D4E1-4943-86AE-DAC648A5D89D}"/>
    <cellStyle name="Calculation 5 3 3 2 3" xfId="10666" xr:uid="{C4516D89-75BE-4376-B500-69D791A14D08}"/>
    <cellStyle name="Calculation 5 3 3 2 3 2" xfId="19655" xr:uid="{7CB7DBC7-2D6F-48CA-A65E-E7F84CFBE940}"/>
    <cellStyle name="Calculation 5 3 3 2 3 2 2" xfId="27688" xr:uid="{5678AB46-B99B-42C1-9C31-BA7CAF575D37}"/>
    <cellStyle name="Calculation 5 3 3 2 3 3" xfId="36201" xr:uid="{1445FB82-771E-4D85-ADD3-FF0EA702A3C7}"/>
    <cellStyle name="Calculation 5 3 3 2 4" xfId="14432" xr:uid="{29FA2E0D-3BA7-4880-84FB-302EA7D3D364}"/>
    <cellStyle name="Calculation 5 3 3 2 4 2" xfId="36057" xr:uid="{D1366136-B807-49D6-919B-BC00A88DA071}"/>
    <cellStyle name="Calculation 5 3 3 2 5" xfId="26547" xr:uid="{8697C020-145F-454E-BFCA-AAD938F68485}"/>
    <cellStyle name="Calculation 5 3 3 2 6" xfId="49984" xr:uid="{B4ADEFDA-612C-46BC-A6B0-0346587F8C77}"/>
    <cellStyle name="Calculation 5 3 3 3" xfId="3530" xr:uid="{09E70CE8-CCBB-481A-BD0D-8FFA39378267}"/>
    <cellStyle name="Calculation 5 3 3 3 2" xfId="23297" xr:uid="{3727A451-9EDE-4E4E-B636-3F55A20AD58B}"/>
    <cellStyle name="Calculation 5 3 3 3 2 2" xfId="58244" xr:uid="{BD5EDF0F-5BF5-483F-97B9-79CA4A7D430F}"/>
    <cellStyle name="Calculation 5 3 3 3 3" xfId="51462" xr:uid="{9159B165-4E0D-48F9-9A91-67397A7AC578}"/>
    <cellStyle name="Calculation 5 3 3 4" xfId="27774" xr:uid="{1E840D38-1DEE-430F-A05D-EDC4553683E9}"/>
    <cellStyle name="Calculation 5 3 3 4 2" xfId="54893" xr:uid="{D298D73F-E2EF-4AD3-9262-38FA79D4D7B8}"/>
    <cellStyle name="Calculation 5 3 3 4 3" xfId="48101" xr:uid="{6926B61D-77F3-40E3-A42F-9C01E38CE97F}"/>
    <cellStyle name="Calculation 5 3 3 5" xfId="53193" xr:uid="{7A5FB82C-50A4-4F9D-8A8F-A0A10DC5039A}"/>
    <cellStyle name="Calculation 5 3 3 6" xfId="46487" xr:uid="{2C00B961-86FA-44B3-9BAF-C9917C1C2F80}"/>
    <cellStyle name="Calculation 5 3 4" xfId="1437" xr:uid="{87C2BDF6-C88C-4CB4-8624-8BB64E5D1153}"/>
    <cellStyle name="Calculation 5 3 4 2" xfId="5782" xr:uid="{7C186B61-E28C-424B-B078-4B05F8737C56}"/>
    <cellStyle name="Calculation 5 3 4 2 2" xfId="8368" xr:uid="{F66065B6-19A6-4F4B-9774-B3CCB987FC8B}"/>
    <cellStyle name="Calculation 5 3 4 2 2 2" xfId="17357" xr:uid="{F87A781B-BA5B-4EC2-8567-15EF4832EC4F}"/>
    <cellStyle name="Calculation 5 3 4 2 2 2 2" xfId="33496" xr:uid="{85555486-B5ED-4705-96EA-8CAB792674B2}"/>
    <cellStyle name="Calculation 5 3 4 2 2 3" xfId="24153" xr:uid="{B92C8076-6C01-49C5-B2BF-11373A1638B9}"/>
    <cellStyle name="Calculation 5 3 4 2 3" xfId="11005" xr:uid="{D383F4DD-D521-4F2D-84D4-F5A02BCD20C5}"/>
    <cellStyle name="Calculation 5 3 4 2 3 2" xfId="19994" xr:uid="{085963BB-CA5E-4206-A9FB-9EA957E6DD3B}"/>
    <cellStyle name="Calculation 5 3 4 2 3 2 2" xfId="37585" xr:uid="{C69DE2A7-F3AA-4C77-9AC2-4595B3D33F43}"/>
    <cellStyle name="Calculation 5 3 4 2 3 3" xfId="34770" xr:uid="{2768B93F-983A-4198-BAFC-8A688BFCBAE3}"/>
    <cellStyle name="Calculation 5 3 4 2 4" xfId="14771" xr:uid="{5621EA36-0908-46A0-B3E3-5CCD59A429DE}"/>
    <cellStyle name="Calculation 5 3 4 2 4 2" xfId="34033" xr:uid="{CA206365-117E-43C7-B462-2EC28A18D5C9}"/>
    <cellStyle name="Calculation 5 3 4 2 5" xfId="43628" xr:uid="{F2DA25D8-25AC-474E-A7D0-ACD78BE4F1E8}"/>
    <cellStyle name="Calculation 5 3 4 2 6" xfId="55886" xr:uid="{AA60E02F-F357-4DBF-A5C9-1E3606533F69}"/>
    <cellStyle name="Calculation 5 3 4 3" xfId="3874" xr:uid="{3A8CFD6A-BB94-4B15-B7C2-3CAB572DAD48}"/>
    <cellStyle name="Calculation 5 3 4 3 2" xfId="38353" xr:uid="{9DB20FD0-6EB1-421C-AB24-AC11677F1E83}"/>
    <cellStyle name="Calculation 5 3 4 4" xfId="27052" xr:uid="{91AB6757-0BFC-40ED-87EE-753EF05F1587}"/>
    <cellStyle name="Calculation 5 3 4 5" xfId="49104" xr:uid="{415A825B-64C7-41E9-9F03-EC46E1027159}"/>
    <cellStyle name="Calculation 5 3 5" xfId="1828" xr:uid="{1108E179-94A6-437F-9F5A-9156B1AF29C6}"/>
    <cellStyle name="Calculation 5 3 5 2" xfId="6145" xr:uid="{685B04DD-F41B-40E3-9D52-E4C6F56C4DF9}"/>
    <cellStyle name="Calculation 5 3 5 2 2" xfId="8731" xr:uid="{66979393-C667-40F7-AE19-8F7B7BAF74A0}"/>
    <cellStyle name="Calculation 5 3 5 2 2 2" xfId="17720" xr:uid="{F574B66A-EEA4-46B1-894E-2F39DF2B2BED}"/>
    <cellStyle name="Calculation 5 3 5 2 2 2 2" xfId="23618" xr:uid="{3B7E0682-1206-478C-9CB2-2F289C9A90E1}"/>
    <cellStyle name="Calculation 5 3 5 2 2 3" xfId="25775" xr:uid="{91BE4D76-147A-44AF-8A8D-562F8A61A8DD}"/>
    <cellStyle name="Calculation 5 3 5 2 3" xfId="11368" xr:uid="{4099E5FF-DED6-4861-B5B3-1BE885C6E742}"/>
    <cellStyle name="Calculation 5 3 5 2 3 2" xfId="20357" xr:uid="{7B0A3CBF-19C0-4177-A308-F0666743ACB2}"/>
    <cellStyle name="Calculation 5 3 5 2 3 2 2" xfId="41050" xr:uid="{2D544755-1B29-48F2-A93E-D7C05AC865FE}"/>
    <cellStyle name="Calculation 5 3 5 2 3 3" xfId="26833" xr:uid="{24436CBC-994B-4485-A3AF-1FB5D1140C2E}"/>
    <cellStyle name="Calculation 5 3 5 2 4" xfId="15134" xr:uid="{41FE2025-E832-4209-A1E6-C9478C896D4A}"/>
    <cellStyle name="Calculation 5 3 5 2 4 2" xfId="27182" xr:uid="{941D062E-7317-4B22-8015-EB0DF5A973EE}"/>
    <cellStyle name="Calculation 5 3 5 2 5" xfId="26620" xr:uid="{B671172E-9098-4507-BD78-BC2ADA91418E}"/>
    <cellStyle name="Calculation 5 3 5 2 6" xfId="59052" xr:uid="{D3CB4157-CC5E-425F-A5BB-C8D40AFA1E77}"/>
    <cellStyle name="Calculation 5 3 5 3" xfId="4265" xr:uid="{DB9D0779-E12A-4B7D-9AF2-E277198A26AA}"/>
    <cellStyle name="Calculation 5 3 5 3 2" xfId="43356" xr:uid="{0DA07107-77EF-4668-B166-BDECB3677548}"/>
    <cellStyle name="Calculation 5 3 5 4" xfId="39875" xr:uid="{C3521E86-1687-4802-B3C5-1EBABE55A90E}"/>
    <cellStyle name="Calculation 5 3 5 5" xfId="52271" xr:uid="{3BF3A5D0-9E63-4AB5-B81C-E1F73925CC2D}"/>
    <cellStyle name="Calculation 5 3 6" xfId="2056" xr:uid="{8F82BE18-C69B-466C-B6F4-DAD58518CA1B}"/>
    <cellStyle name="Calculation 5 3 6 2" xfId="6362" xr:uid="{4AE3CF80-5C32-4EA4-AC7F-53BBCC0F5401}"/>
    <cellStyle name="Calculation 5 3 6 2 2" xfId="8948" xr:uid="{EB6E37E1-201A-4AC1-9089-3243612962AD}"/>
    <cellStyle name="Calculation 5 3 6 2 2 2" xfId="17937" xr:uid="{5778355A-F3AE-4F89-80D9-205C295E20E1}"/>
    <cellStyle name="Calculation 5 3 6 2 2 2 2" xfId="22313" xr:uid="{7C0B52B7-3FD0-4967-95A6-A2FE671BA0EC}"/>
    <cellStyle name="Calculation 5 3 6 2 2 3" xfId="23960" xr:uid="{4B8CB663-5E7B-40B0-A7FE-6CE6267F4800}"/>
    <cellStyle name="Calculation 5 3 6 2 3" xfId="11585" xr:uid="{5819A071-84A0-4282-8DFA-3B94F6CCFF69}"/>
    <cellStyle name="Calculation 5 3 6 2 3 2" xfId="20574" xr:uid="{B0F7F5D9-A52E-413B-A9C8-310086C9D823}"/>
    <cellStyle name="Calculation 5 3 6 2 3 2 2" xfId="29796" xr:uid="{92C09636-4182-46D2-96B1-4358399DE63F}"/>
    <cellStyle name="Calculation 5 3 6 2 3 3" xfId="31048" xr:uid="{7C0583BE-2A43-49FC-BC9B-3C2E3AF920CD}"/>
    <cellStyle name="Calculation 5 3 6 2 4" xfId="15351" xr:uid="{EF3AC671-AAE9-494F-A713-3D8C6AB2530E}"/>
    <cellStyle name="Calculation 5 3 6 2 4 2" xfId="24996" xr:uid="{11AAE12E-F330-4DBE-9F8F-F0118FC739D0}"/>
    <cellStyle name="Calculation 5 3 6 2 5" xfId="30085" xr:uid="{1514ADC5-DD9F-4118-8796-071D7BF457BB}"/>
    <cellStyle name="Calculation 5 3 6 2 6" xfId="54055" xr:uid="{E0AAA6FE-C1E7-4545-B501-B092C90225ED}"/>
    <cellStyle name="Calculation 5 3 6 3" xfId="4493" xr:uid="{74F8D444-42FC-4E5C-9704-5361C0E79CF2}"/>
    <cellStyle name="Calculation 5 3 6 3 2" xfId="41904" xr:uid="{9951B17B-BC3D-419E-8F74-65C3711BEBB3}"/>
    <cellStyle name="Calculation 5 3 6 4" xfId="37100" xr:uid="{27D134AD-80EE-4F99-A11B-05A8A638013D}"/>
    <cellStyle name="Calculation 5 3 6 5" xfId="47379" xr:uid="{5113D63F-9231-47BF-940B-B810B10486DF}"/>
    <cellStyle name="Calculation 5 3 7" xfId="2867" xr:uid="{220B4D1F-A191-487E-BC50-30FF250EF715}"/>
    <cellStyle name="Calculation 5 3 7 2" xfId="7017" xr:uid="{F8FB2670-B7B5-4182-BF54-D4ABC21D20E5}"/>
    <cellStyle name="Calculation 5 3 7 2 2" xfId="12145" xr:uid="{DD4CFC85-133B-4047-8B24-7EFAFCF61E5C}"/>
    <cellStyle name="Calculation 5 3 7 2 2 2" xfId="21134" xr:uid="{AA6363C6-8CD6-4B81-877E-69BA01342962}"/>
    <cellStyle name="Calculation 5 3 7 2 2 2 2" xfId="43542" xr:uid="{3D380A07-62C4-4C64-8CFA-6AC19726E98A}"/>
    <cellStyle name="Calculation 5 3 7 2 2 3" xfId="39512" xr:uid="{80C36C0C-C7A5-4A94-BC43-7311321A50DA}"/>
    <cellStyle name="Calculation 5 3 7 2 3" xfId="12957" xr:uid="{0D9C34FF-4972-487C-A096-F065C78090B5}"/>
    <cellStyle name="Calculation 5 3 7 2 3 2" xfId="21946" xr:uid="{9B2E08A6-080C-4FE5-8C33-6CD122103948}"/>
    <cellStyle name="Calculation 5 3 7 2 3 2 2" xfId="23396" xr:uid="{CD8D7CFB-6F49-4E9B-ADD8-2FC260021396}"/>
    <cellStyle name="Calculation 5 3 7 2 3 3" xfId="26190" xr:uid="{BCCE0FF0-7DE5-4D68-9AEA-D9A9E1B049D5}"/>
    <cellStyle name="Calculation 5 3 7 2 4" xfId="16006" xr:uid="{72B68E37-B1C2-4372-9C50-A9593B3283F9}"/>
    <cellStyle name="Calculation 5 3 7 2 4 2" xfId="29878" xr:uid="{153CEFDE-252C-409A-8324-19A52247DE27}"/>
    <cellStyle name="Calculation 5 3 7 2 5" xfId="41245" xr:uid="{B16D9043-CA2A-40FD-AA34-75C413C4224A}"/>
    <cellStyle name="Calculation 5 3 7 3" xfId="9580" xr:uid="{0834DC34-771A-420E-BEF9-529C3AC98D1B}"/>
    <cellStyle name="Calculation 5 3 7 3 2" xfId="18569" xr:uid="{7E84C3E4-8AE9-45D9-AE0D-EFAAC90E1A2C}"/>
    <cellStyle name="Calculation 5 3 7 3 2 2" xfId="24930" xr:uid="{086FC0C0-0B9B-48FB-AF69-BA2CCB0A1998}"/>
    <cellStyle name="Calculation 5 3 7 3 3" xfId="22476" xr:uid="{2544F9C7-71E7-454F-B746-6B764D35264D}"/>
    <cellStyle name="Calculation 5 3 7 4" xfId="38405" xr:uid="{2A487BF1-D8FD-4AA9-948E-3370B114FCC5}"/>
    <cellStyle name="Calculation 5 3 7 5" xfId="52674" xr:uid="{8542F2E6-F226-4CD0-84FA-25FAC27D00D7}"/>
    <cellStyle name="Calculation 5 3 8" xfId="4798" xr:uid="{26988520-E23E-456A-8C43-710E8F8EA557}"/>
    <cellStyle name="Calculation 5 3 8 2" xfId="7384" xr:uid="{11534BB2-961C-40A0-B1C7-4700AA58FF8B}"/>
    <cellStyle name="Calculation 5 3 8 2 2" xfId="16373" xr:uid="{D8C9306E-995C-424C-939E-E5147BC7F637}"/>
    <cellStyle name="Calculation 5 3 8 2 2 2" xfId="28567" xr:uid="{D103A94F-D48D-47F7-8482-6380D8A1FDED}"/>
    <cellStyle name="Calculation 5 3 8 2 3" xfId="27988" xr:uid="{0D5A69D6-FA0C-4C22-9EF5-5B2C53FDF1CE}"/>
    <cellStyle name="Calculation 5 3 8 3" xfId="10021" xr:uid="{41ED2790-61DD-46AD-A720-A58F4E14C566}"/>
    <cellStyle name="Calculation 5 3 8 3 2" xfId="19010" xr:uid="{7D09429F-4E48-4DF8-907D-BE64C4319211}"/>
    <cellStyle name="Calculation 5 3 8 3 2 2" xfId="30185" xr:uid="{F321656B-84CB-4FB2-8A27-9047A3E47860}"/>
    <cellStyle name="Calculation 5 3 8 3 3" xfId="24266" xr:uid="{B0248B38-9131-4FC0-A7DB-8A4D06F0571E}"/>
    <cellStyle name="Calculation 5 3 8 4" xfId="13787" xr:uid="{28520A3B-60C6-4E4A-B85C-715F17893BBE}"/>
    <cellStyle name="Calculation 5 3 8 4 2" xfId="25724" xr:uid="{6B6F1C1B-357D-4CEC-B806-A12A4E065C45}"/>
    <cellStyle name="Calculation 5 3 8 5" xfId="37007" xr:uid="{1B2C2DE3-9C2A-4571-882A-2EA8F04BC66A}"/>
    <cellStyle name="Calculation 5 3 9" xfId="6701" xr:uid="{92A5ACC4-1002-4A05-A26D-9BAC98104E9E}"/>
    <cellStyle name="Calculation 5 3 9 2" xfId="11905" xr:uid="{CB971D77-8371-40A1-923A-70059F8BE603}"/>
    <cellStyle name="Calculation 5 3 9 2 2" xfId="20894" xr:uid="{8D121A3F-0597-4659-8C16-D91E5972D7E9}"/>
    <cellStyle name="Calculation 5 3 9 2 2 2" xfId="41979" xr:uid="{750D4382-F82E-429E-BDAB-7874AEA88C53}"/>
    <cellStyle name="Calculation 5 3 9 2 3" xfId="26426" xr:uid="{603DE291-B706-4280-966B-FDD1A174EAEA}"/>
    <cellStyle name="Calculation 5 3 9 3" xfId="15690" xr:uid="{7AA0BB6B-B265-452C-8470-5CF2E99C0FDE}"/>
    <cellStyle name="Calculation 5 3 9 3 2" xfId="38725" xr:uid="{02BC0C89-F2EB-4148-AB22-EF588E5C39C3}"/>
    <cellStyle name="Calculation 5 3 9 4" xfId="27526" xr:uid="{E8556D71-B2E1-4170-B0AA-0833709FEE34}"/>
    <cellStyle name="Calculation 5 30" xfId="45420" xr:uid="{A7C27CF0-3678-4E3E-9C55-74A9250E551C}"/>
    <cellStyle name="Calculation 5 31" xfId="45355" xr:uid="{6DB24CA7-ABC6-452A-A95F-D57EE849B8F3}"/>
    <cellStyle name="Calculation 5 32" xfId="44259" xr:uid="{FF507B64-C348-4697-880E-370874801A1A}"/>
    <cellStyle name="Calculation 5 33" xfId="44198" xr:uid="{1119ACDF-1CC9-48BF-A88E-ED43F9519942}"/>
    <cellStyle name="Calculation 5 34" xfId="45481" xr:uid="{03BA165F-69E3-4A5B-AD0B-C364ABD8F73B}"/>
    <cellStyle name="Calculation 5 4" xfId="501" xr:uid="{3C87AEB0-5EED-490F-8881-0C548B69D43A}"/>
    <cellStyle name="Calculation 5 4 10" xfId="44357" xr:uid="{59221ED3-9BE8-41C0-A3F6-D36C05959CDC}"/>
    <cellStyle name="Calculation 5 4 11" xfId="45630" xr:uid="{48EDBBD0-7517-4721-81BF-F5E1D78691D8}"/>
    <cellStyle name="Calculation 5 4 2" xfId="850" xr:uid="{BDD7A089-981C-486C-AC6E-125B70024CA8}"/>
    <cellStyle name="Calculation 5 4 2 2" xfId="5219" xr:uid="{0A834BFA-F740-4C18-8688-25B3F1C2E40B}"/>
    <cellStyle name="Calculation 5 4 2 2 2" xfId="7805" xr:uid="{BA0635B2-F63B-44CB-A22E-97CE1B42CC51}"/>
    <cellStyle name="Calculation 5 4 2 2 2 2" xfId="16794" xr:uid="{431D62E9-3C53-4563-9CCC-DC3A01C155B9}"/>
    <cellStyle name="Calculation 5 4 2 2 2 2 2" xfId="36750" xr:uid="{CCC3E6B5-8FF2-43B5-AF18-2073D710840F}"/>
    <cellStyle name="Calculation 5 4 2 2 2 3" xfId="33119" xr:uid="{D6A90FDA-DFAA-415A-872A-ECFD0A8A28B9}"/>
    <cellStyle name="Calculation 5 4 2 2 2 4" xfId="56417" xr:uid="{F31840B0-8223-477A-B8EB-0AA066E4390A}"/>
    <cellStyle name="Calculation 5 4 2 2 3" xfId="10442" xr:uid="{96EFAC2C-09A8-4F86-848C-36DC22E59D4C}"/>
    <cellStyle name="Calculation 5 4 2 2 3 2" xfId="19431" xr:uid="{5BAAD3AF-63C9-4A0E-A8FD-4FF9CF9F14E8}"/>
    <cellStyle name="Calculation 5 4 2 2 3 2 2" xfId="33812" xr:uid="{DEDD18E6-F349-4C40-8D4C-F5EFD78F65D2}"/>
    <cellStyle name="Calculation 5 4 2 2 3 3" xfId="37797" xr:uid="{A0611796-BC9A-4B20-8A67-D7F1135A8085}"/>
    <cellStyle name="Calculation 5 4 2 2 4" xfId="14208" xr:uid="{C876DCCC-9438-40B5-98CF-CEBEC43EDD71}"/>
    <cellStyle name="Calculation 5 4 2 2 4 2" xfId="34193" xr:uid="{CD5C5AF7-1770-432B-BE6B-4594E2D14E05}"/>
    <cellStyle name="Calculation 5 4 2 2 5" xfId="23485" xr:uid="{62B36F7C-7427-4C14-BAE6-86A8FA6C6225}"/>
    <cellStyle name="Calculation 5 4 2 2 6" xfId="49635" xr:uid="{ADF29EFD-9CB7-4815-93A9-3AC60BDBE82F}"/>
    <cellStyle name="Calculation 5 4 2 3" xfId="3287" xr:uid="{7A261B79-9D81-48B6-8678-CFBF1139053E}"/>
    <cellStyle name="Calculation 5 4 2 3 2" xfId="30212" xr:uid="{B501DAD7-3996-4EF1-8450-FEE94229D952}"/>
    <cellStyle name="Calculation 5 4 2 3 2 2" xfId="58730" xr:uid="{B6979454-D0F3-4C77-B197-2CB9CCAC26B1}"/>
    <cellStyle name="Calculation 5 4 2 3 3" xfId="51949" xr:uid="{C8429333-A5B8-4602-A47D-3E42322A5B9D}"/>
    <cellStyle name="Calculation 5 4 2 4" xfId="38009" xr:uid="{B427EB76-41D2-4814-962E-7BF4D3882012}"/>
    <cellStyle name="Calculation 5 4 2 4 2" xfId="54559" xr:uid="{37715B05-34E9-497B-9F7A-D23570F12BFD}"/>
    <cellStyle name="Calculation 5 4 2 4 3" xfId="47752" xr:uid="{1F209B0E-96C8-465D-83D9-4AD6D8942D11}"/>
    <cellStyle name="Calculation 5 4 2 5" xfId="52970" xr:uid="{1DFF9C84-396B-4B91-A209-6C948547D8D3}"/>
    <cellStyle name="Calculation 5 4 2 6" xfId="46141" xr:uid="{4CF1213E-A190-4031-854A-F360FC58CDB9}"/>
    <cellStyle name="Calculation 5 4 3" xfId="1195" xr:uid="{08A6D928-FB2C-40CB-BE2F-6ECF61869522}"/>
    <cellStyle name="Calculation 5 4 3 2" xfId="5540" xr:uid="{9CEE12BE-3818-4DDB-BC6B-8D3283D57EDB}"/>
    <cellStyle name="Calculation 5 4 3 2 2" xfId="8126" xr:uid="{F86F49CF-B8BB-477E-9266-666D045FA009}"/>
    <cellStyle name="Calculation 5 4 3 2 2 2" xfId="17115" xr:uid="{3B98916F-FB88-4E06-A878-0C414F5EE0CF}"/>
    <cellStyle name="Calculation 5 4 3 2 2 2 2" xfId="35252" xr:uid="{F57539D6-1B90-4CC7-8130-DAC24B3F5DB2}"/>
    <cellStyle name="Calculation 5 4 3 2 2 3" xfId="40838" xr:uid="{D4CD70BC-FF8A-468E-9F8E-D7C1AA14993C}"/>
    <cellStyle name="Calculation 5 4 3 2 2 4" xfId="56822" xr:uid="{A5BE578A-CD25-47E7-8F1F-FE408066407C}"/>
    <cellStyle name="Calculation 5 4 3 2 3" xfId="10763" xr:uid="{CE4FFD26-4665-4467-A3EE-0B5172A72C8C}"/>
    <cellStyle name="Calculation 5 4 3 2 3 2" xfId="19752" xr:uid="{5C9DA71B-1813-4DC5-9EA2-3F6C378F6A2E}"/>
    <cellStyle name="Calculation 5 4 3 2 3 2 2" xfId="43249" xr:uid="{585D7942-36AF-4A26-8723-F0EBF8AF573C}"/>
    <cellStyle name="Calculation 5 4 3 2 3 3" xfId="34688" xr:uid="{0F50243D-510A-46ED-A05A-AE4F78DE97AC}"/>
    <cellStyle name="Calculation 5 4 3 2 4" xfId="14529" xr:uid="{532040BC-22E7-4E47-91D7-9C292211D770}"/>
    <cellStyle name="Calculation 5 4 3 2 4 2" xfId="29640" xr:uid="{1CD362DF-333A-427D-BDBB-CF863AA89574}"/>
    <cellStyle name="Calculation 5 4 3 2 5" xfId="40956" xr:uid="{808AA1C2-ABE5-4F54-9C0F-A39624519C56}"/>
    <cellStyle name="Calculation 5 4 3 2 6" xfId="50040" xr:uid="{383B953D-D6BA-442D-8296-BF4E90A826B1}"/>
    <cellStyle name="Calculation 5 4 3 3" xfId="3632" xr:uid="{F1245D71-0149-487D-A89D-023622934569}"/>
    <cellStyle name="Calculation 5 4 3 3 2" xfId="34525" xr:uid="{C843E024-AF0B-46E6-88A4-224E7D117A84}"/>
    <cellStyle name="Calculation 5 4 3 3 2 2" xfId="57654" xr:uid="{0AE6C211-6BE2-4974-86BC-1DC075FD4D40}"/>
    <cellStyle name="Calculation 5 4 3 3 3" xfId="50872" xr:uid="{4E26B91E-3854-41A2-B255-786B04653503}"/>
    <cellStyle name="Calculation 5 4 3 4" xfId="28369" xr:uid="{CEC213E7-34BF-4B1B-BCC2-A5EC829EF2DA}"/>
    <cellStyle name="Calculation 5 4 3 4 2" xfId="54949" xr:uid="{AAF6C4D4-3DD5-4254-A940-7A04528EB632}"/>
    <cellStyle name="Calculation 5 4 3 4 3" xfId="48157" xr:uid="{28016DC5-4C10-4E6B-9EF9-CACBBC3C071B}"/>
    <cellStyle name="Calculation 5 4 3 5" xfId="53249" xr:uid="{99D6A15F-A2AB-4E5A-B413-07EC0D23CBD5}"/>
    <cellStyle name="Calculation 5 4 3 6" xfId="46543" xr:uid="{180610B0-6BF6-4AE1-84D8-F8E361CA267B}"/>
    <cellStyle name="Calculation 5 4 4" xfId="1539" xr:uid="{BBBD395E-6D2D-432D-AE8A-128F31E0A9CC}"/>
    <cellStyle name="Calculation 5 4 4 2" xfId="5884" xr:uid="{CB6275E7-CBA0-4B1C-BB07-A4C87E8AE05F}"/>
    <cellStyle name="Calculation 5 4 4 2 2" xfId="8470" xr:uid="{ADBB5BBC-6873-4EF0-A5BF-16AC204AA8C6}"/>
    <cellStyle name="Calculation 5 4 4 2 2 2" xfId="17459" xr:uid="{A299897E-64A4-4B1E-A084-8770D61946FB}"/>
    <cellStyle name="Calculation 5 4 4 2 2 2 2" xfId="34083" xr:uid="{25637686-8E80-4AC5-86AC-ED3394247EE3}"/>
    <cellStyle name="Calculation 5 4 4 2 2 3" xfId="35245" xr:uid="{03FDAEC2-DF66-45AC-ABE0-6B8CF8FF4DCE}"/>
    <cellStyle name="Calculation 5 4 4 2 3" xfId="11107" xr:uid="{097E3B40-A365-4A51-A2E8-F61D4944CCD2}"/>
    <cellStyle name="Calculation 5 4 4 2 3 2" xfId="20096" xr:uid="{7799130E-4900-4AF5-9A45-50DEE61CF483}"/>
    <cellStyle name="Calculation 5 4 4 2 3 2 2" xfId="37963" xr:uid="{1C75BC3C-6135-4B15-8088-5DF9D7C8DDA9}"/>
    <cellStyle name="Calculation 5 4 4 2 3 3" xfId="34665" xr:uid="{AE1D84B3-5EB0-4EE6-9EE5-95CEB706ACB9}"/>
    <cellStyle name="Calculation 5 4 4 2 4" xfId="14873" xr:uid="{94E8E2D7-12BA-479A-9294-7BD8BFF21065}"/>
    <cellStyle name="Calculation 5 4 4 2 4 2" xfId="27190" xr:uid="{50005E71-769A-4441-8D95-F4EB79C4AFE2}"/>
    <cellStyle name="Calculation 5 4 4 2 5" xfId="35632" xr:uid="{4D8B3828-E690-4676-9E15-825C266BF67C}"/>
    <cellStyle name="Calculation 5 4 4 2 6" xfId="55945" xr:uid="{1C2A2C95-6158-4B06-A418-84C6E9024232}"/>
    <cellStyle name="Calculation 5 4 4 3" xfId="3976" xr:uid="{00912D6E-8593-4BEA-AA8C-24D68E7FC48C}"/>
    <cellStyle name="Calculation 5 4 4 3 2" xfId="27834" xr:uid="{4448B30D-DFF4-437C-B7C8-AB34AFD6EC5D}"/>
    <cellStyle name="Calculation 5 4 4 4" xfId="24343" xr:uid="{9465E4AC-376D-46AB-9C14-9FAD0EE6020B}"/>
    <cellStyle name="Calculation 5 4 4 5" xfId="49163" xr:uid="{CF508266-596E-4CF9-A865-30FD7FA027A0}"/>
    <cellStyle name="Calculation 5 4 5" xfId="1851" xr:uid="{42B54EF9-DDAD-44EE-A3F2-41C6B0D1BC8F}"/>
    <cellStyle name="Calculation 5 4 5 2" xfId="6167" xr:uid="{CB211ACA-0968-4D64-8F96-98A3F497692F}"/>
    <cellStyle name="Calculation 5 4 5 2 2" xfId="8753" xr:uid="{5625269E-AF2D-4812-820F-4EBBC74D5C62}"/>
    <cellStyle name="Calculation 5 4 5 2 2 2" xfId="17742" xr:uid="{D55B2030-5830-4D2A-B22B-F6A732DB86A2}"/>
    <cellStyle name="Calculation 5 4 5 2 2 2 2" xfId="42241" xr:uid="{A1E88FB6-BBC6-44A2-8104-29285E64B7A9}"/>
    <cellStyle name="Calculation 5 4 5 2 2 3" xfId="30255" xr:uid="{C5959090-872F-41F4-8CC0-B9BAEF6BDA9A}"/>
    <cellStyle name="Calculation 5 4 5 2 3" xfId="11390" xr:uid="{06978BAA-3622-4B6A-9FCA-C1DB01DC1AE4}"/>
    <cellStyle name="Calculation 5 4 5 2 3 2" xfId="20379" xr:uid="{9017BCC7-698E-4B07-82B6-8CF0BD00D03A}"/>
    <cellStyle name="Calculation 5 4 5 2 3 2 2" xfId="27583" xr:uid="{21A2BB27-2AE3-4D8E-8DFA-25B6A45A2A6A}"/>
    <cellStyle name="Calculation 5 4 5 2 3 3" xfId="22485" xr:uid="{70DB46DB-7105-4956-8340-BE89BE973C9F}"/>
    <cellStyle name="Calculation 5 4 5 2 4" xfId="15156" xr:uid="{F585CE53-4D11-49FB-9488-492AE796D792}"/>
    <cellStyle name="Calculation 5 4 5 2 4 2" xfId="22998" xr:uid="{8C913C52-46D3-40B7-905A-D564CE909D7F}"/>
    <cellStyle name="Calculation 5 4 5 2 5" xfId="33483" xr:uid="{664BE2D7-9C57-4068-9923-29B7CE73AFB4}"/>
    <cellStyle name="Calculation 5 4 5 2 6" xfId="58236" xr:uid="{0340029F-6A23-428D-85EA-E31C94ED7FD4}"/>
    <cellStyle name="Calculation 5 4 5 3" xfId="4288" xr:uid="{13944EC0-E094-49DE-A32D-84F3699738C4}"/>
    <cellStyle name="Calculation 5 4 5 3 2" xfId="41257" xr:uid="{EE836F30-06E2-4184-86F4-D2F6E1041DBB}"/>
    <cellStyle name="Calculation 5 4 5 4" xfId="33450" xr:uid="{9C7BC4E7-936C-47E7-88F1-B6A132D615B0}"/>
    <cellStyle name="Calculation 5 4 5 5" xfId="51454" xr:uid="{3940AF8D-689C-4C16-B583-945F5E6FF503}"/>
    <cellStyle name="Calculation 5 4 6" xfId="2158" xr:uid="{EE0D301E-4107-44C2-8857-60BC44D6391A}"/>
    <cellStyle name="Calculation 5 4 6 2" xfId="6459" xr:uid="{0C497A18-0491-4E5D-8945-48F14EC752E7}"/>
    <cellStyle name="Calculation 5 4 6 2 2" xfId="9045" xr:uid="{8E1715B4-0033-4248-AA2D-FDA31DB911CA}"/>
    <cellStyle name="Calculation 5 4 6 2 2 2" xfId="18034" xr:uid="{C0906AF3-BF16-4BA8-B1B3-CF11F881F884}"/>
    <cellStyle name="Calculation 5 4 6 2 2 2 2" xfId="34734" xr:uid="{32BEC7BD-923A-493E-BA0B-0E39D163783D}"/>
    <cellStyle name="Calculation 5 4 6 2 2 3" xfId="39306" xr:uid="{B9AB5659-9B63-4C9B-A32D-7FA1E8C94E59}"/>
    <cellStyle name="Calculation 5 4 6 2 3" xfId="11682" xr:uid="{2DE888C6-1CA6-4E3F-A165-C7525434B0A5}"/>
    <cellStyle name="Calculation 5 4 6 2 3 2" xfId="20671" xr:uid="{51624C9E-0A14-4CAD-8B22-7327B23B7591}"/>
    <cellStyle name="Calculation 5 4 6 2 3 2 2" xfId="35369" xr:uid="{9F3D903A-38F7-4B28-91FB-54A024ED1512}"/>
    <cellStyle name="Calculation 5 4 6 2 3 3" xfId="26654" xr:uid="{7632FA44-D211-49B9-9F2A-723B9139E1C5}"/>
    <cellStyle name="Calculation 5 4 6 2 4" xfId="15448" xr:uid="{190F2AEE-6E47-479F-ABE5-74B3C3CB4E5D}"/>
    <cellStyle name="Calculation 5 4 6 2 4 2" xfId="27980" xr:uid="{9DC89640-2C34-4E8D-BB33-84AF10F6FBC8}"/>
    <cellStyle name="Calculation 5 4 6 2 5" xfId="29826" xr:uid="{34934A36-0B4B-4621-8E14-15575109EAFC}"/>
    <cellStyle name="Calculation 5 4 6 2 6" xfId="54111" xr:uid="{3672ECD6-E7C5-45CF-8D2D-ACE2700C0F77}"/>
    <cellStyle name="Calculation 5 4 6 3" xfId="4595" xr:uid="{E73DC73A-0DF5-4E7F-9C7C-5BFF6EC4B2A3}"/>
    <cellStyle name="Calculation 5 4 6 3 2" xfId="40164" xr:uid="{C48B08F7-9024-4C2E-9B21-E5D0DC9409A5}"/>
    <cellStyle name="Calculation 5 4 6 4" xfId="24074" xr:uid="{2F5C3BB8-BEA9-45A3-BC2E-4DCD3B2E9E41}"/>
    <cellStyle name="Calculation 5 4 6 5" xfId="47421" xr:uid="{C2E0BF60-DEBE-4233-B445-590F7BC4F005}"/>
    <cellStyle name="Calculation 5 4 7" xfId="4895" xr:uid="{AE0A8042-3684-4D30-A81E-791999B69B26}"/>
    <cellStyle name="Calculation 5 4 7 2" xfId="7481" xr:uid="{FFA40878-78A8-4E7F-9008-3C2F5463E92D}"/>
    <cellStyle name="Calculation 5 4 7 2 2" xfId="16470" xr:uid="{6FFED91E-4412-4108-B425-F559219FEDA5}"/>
    <cellStyle name="Calculation 5 4 7 2 2 2" xfId="22365" xr:uid="{BE01E85A-FE71-4372-9ADB-5025CBAF8EA7}"/>
    <cellStyle name="Calculation 5 4 7 2 3" xfId="38866" xr:uid="{CB487F33-8177-4A18-B73E-F34712EBAC83}"/>
    <cellStyle name="Calculation 5 4 7 3" xfId="10118" xr:uid="{4B46C905-B5AF-4DEE-9B0C-5641F4AED073}"/>
    <cellStyle name="Calculation 5 4 7 3 2" xfId="19107" xr:uid="{2A3273BE-A9BA-4C24-80F4-5E81A2B34486}"/>
    <cellStyle name="Calculation 5 4 7 3 2 2" xfId="30969" xr:uid="{C28638AF-77F5-4179-A186-26FAA700D551}"/>
    <cellStyle name="Calculation 5 4 7 3 3" xfId="37793" xr:uid="{1882DBAF-4B9F-4E9D-9B2D-BB566908F53D}"/>
    <cellStyle name="Calculation 5 4 7 4" xfId="13884" xr:uid="{74C80E06-037B-4366-89A0-BC1F5F94E13B}"/>
    <cellStyle name="Calculation 5 4 7 4 2" xfId="25465" xr:uid="{7036C91D-EB1B-49BC-B0AC-FC44BA08AFFE}"/>
    <cellStyle name="Calculation 5 4 7 5" xfId="31351" xr:uid="{B99431A1-246E-4CF7-A8F4-7F6B65D6BEF1}"/>
    <cellStyle name="Calculation 5 4 7 6" xfId="52707" xr:uid="{DF4643C3-9DA5-42E6-8188-3A7875D41BCD}"/>
    <cellStyle name="Calculation 5 4 8" xfId="2507" xr:uid="{1DCF18CF-8258-47AA-9035-062432229052}"/>
    <cellStyle name="Calculation 5 4 8 2" xfId="29798" xr:uid="{64691CF4-2547-41F2-AD7E-9EAA2D10E402}"/>
    <cellStyle name="Calculation 5 4 9" xfId="42295" xr:uid="{9EB2F67B-339B-4CB6-9F34-0F89C2D30609}"/>
    <cellStyle name="Calculation 5 5" xfId="261" xr:uid="{90F6E471-F20F-41A4-B16F-0647F5FC4648}"/>
    <cellStyle name="Calculation 5 5 2" xfId="4673" xr:uid="{EC9E0A91-38D7-46CA-90E5-23ABA8D5CA37}"/>
    <cellStyle name="Calculation 5 5 2 2" xfId="7259" xr:uid="{50910105-4F21-4063-8EA6-60FF823B186C}"/>
    <cellStyle name="Calculation 5 5 2 2 2" xfId="16248" xr:uid="{CBE077F9-F476-42B7-95F6-B0132ED5D817}"/>
    <cellStyle name="Calculation 5 5 2 2 2 2" xfId="36933" xr:uid="{EE517659-F3C7-4099-9325-21962B6CC1DA}"/>
    <cellStyle name="Calculation 5 5 2 2 2 3" xfId="56436" xr:uid="{0FDB9079-452E-4645-915D-ED8A44BE98C3}"/>
    <cellStyle name="Calculation 5 5 2 2 3" xfId="24801" xr:uid="{E7DCCCDC-3EFC-4102-8379-E84B002BE105}"/>
    <cellStyle name="Calculation 5 5 2 2 4" xfId="49654" xr:uid="{40465512-4DEB-4534-922C-6939A7A8C7D7}"/>
    <cellStyle name="Calculation 5 5 2 3" xfId="9896" xr:uid="{290EBA9A-C915-4EE8-BA97-910F6410B1A0}"/>
    <cellStyle name="Calculation 5 5 2 3 2" xfId="18885" xr:uid="{7AF3949E-E2E7-4005-8F53-76CDB3EE56E7}"/>
    <cellStyle name="Calculation 5 5 2 3 2 2" xfId="33198" xr:uid="{CE0A8CD1-A1DA-4E80-8FE3-3E97B3DBE77F}"/>
    <cellStyle name="Calculation 5 5 2 3 2 3" xfId="58484" xr:uid="{EB79FC07-19AC-4DD7-A98F-7D516FE582ED}"/>
    <cellStyle name="Calculation 5 5 2 3 3" xfId="35996" xr:uid="{33220608-7E7B-407D-BD71-83A5B7127F6F}"/>
    <cellStyle name="Calculation 5 5 2 3 4" xfId="51703" xr:uid="{49C87F22-2AA6-4243-B345-E511FB01565A}"/>
    <cellStyle name="Calculation 5 5 2 4" xfId="13662" xr:uid="{BC873919-C97F-4285-9FD3-DEA4E0DE74B4}"/>
    <cellStyle name="Calculation 5 5 2 4 2" xfId="24878" xr:uid="{6D8B08DF-E726-4B2C-A6EF-DFE384EB7D37}"/>
    <cellStyle name="Calculation 5 5 2 4 2 2" xfId="54575" xr:uid="{33DCF273-7550-4E11-B50C-2DB605763791}"/>
    <cellStyle name="Calculation 5 5 2 4 3" xfId="47771" xr:uid="{4324BEA3-14C3-4963-A7A8-7D01E42266DA}"/>
    <cellStyle name="Calculation 5 5 2 5" xfId="32799" xr:uid="{084E79CE-44B4-4F9C-B58F-7A1567B0E5C1}"/>
    <cellStyle name="Calculation 5 5 2 5 2" xfId="52979" xr:uid="{874F3003-8322-4DDE-BC62-038465D8E495}"/>
    <cellStyle name="Calculation 5 5 2 6" xfId="46157" xr:uid="{44BC986A-6E72-4211-87FD-537CD4BA64B4}"/>
    <cellStyle name="Calculation 5 5 3" xfId="2729" xr:uid="{A634F334-ABAC-46F7-8C78-D5C2784E70EA}"/>
    <cellStyle name="Calculation 5 5 3 2" xfId="23034" xr:uid="{E1CFCBB9-4C0E-45E0-980C-FCA83F98F0AD}"/>
    <cellStyle name="Calculation 5 5 3 2 2" xfId="56838" xr:uid="{6DD04AAD-9144-4B10-9C47-367FC61E3208}"/>
    <cellStyle name="Calculation 5 5 3 2 3" xfId="50056" xr:uid="{3776A165-EDFC-4257-B659-CEEC41614A4D}"/>
    <cellStyle name="Calculation 5 5 3 3" xfId="51875" xr:uid="{4B6EB385-C0F3-4816-AEE5-B4BFBE3448C2}"/>
    <cellStyle name="Calculation 5 5 3 3 2" xfId="58656" xr:uid="{4383FDD4-FE30-4467-A806-A3ED67323730}"/>
    <cellStyle name="Calculation 5 5 3 4" xfId="48173" xr:uid="{F43C93C8-A1DF-4789-B027-DF9665A834D3}"/>
    <cellStyle name="Calculation 5 5 3 4 2" xfId="54965" xr:uid="{CE6D6419-E2FE-4E3D-8F7B-ADC0F80BC0B0}"/>
    <cellStyle name="Calculation 5 5 3 5" xfId="53265" xr:uid="{CF21B55E-2FC9-4843-9EF5-4BD83DF26BD6}"/>
    <cellStyle name="Calculation 5 5 3 6" xfId="46559" xr:uid="{97F2BC0D-4763-4F16-8120-E548656870F1}"/>
    <cellStyle name="Calculation 5 5 4" xfId="40293" xr:uid="{FD777652-1DF6-4AF6-A044-7B0BBF42FD49}"/>
    <cellStyle name="Calculation 5 5 4 2" xfId="55964" xr:uid="{A7FB2C0A-6DB5-4307-BA6F-74397F0DDE01}"/>
    <cellStyle name="Calculation 5 5 4 3" xfId="49182" xr:uid="{9D355FD8-4A80-4CA6-9A80-59B870616DAA}"/>
    <cellStyle name="Calculation 5 5 5" xfId="44402" xr:uid="{BB8EEF63-9624-4B75-82B3-0D5E939BBF56}"/>
    <cellStyle name="Calculation 5 5 5 2" xfId="58541" xr:uid="{63C67714-2DF8-40C3-A4AE-906E5BD4ADBA}"/>
    <cellStyle name="Calculation 5 5 5 3" xfId="51760" xr:uid="{75F02F2D-D94F-4879-9F4A-0549F04ED6FD}"/>
    <cellStyle name="Calculation 5 5 6" xfId="45649" xr:uid="{6B9A1166-BF25-428F-A525-D07E167698D2}"/>
    <cellStyle name="Calculation 5 5 6 2" xfId="54127" xr:uid="{BE169E25-8508-474C-84CE-95A41398C5B8}"/>
    <cellStyle name="Calculation 5 5 7" xfId="52716" xr:uid="{74F8D23C-1B80-4367-8A1A-87E57F7213EC}"/>
    <cellStyle name="Calculation 5 6" xfId="610" xr:uid="{482ABC4E-31E4-4442-8DB7-82F0B7BD72AC}"/>
    <cellStyle name="Calculation 5 6 2" xfId="4997" xr:uid="{1622A275-BF87-4C61-9562-49D0A6CCB1B8}"/>
    <cellStyle name="Calculation 5 6 2 2" xfId="7583" xr:uid="{61025438-AABC-4130-9E9A-70A7016934E4}"/>
    <cellStyle name="Calculation 5 6 2 2 2" xfId="16572" xr:uid="{6B9E88BA-1D2D-446F-A770-EA636C0AED85}"/>
    <cellStyle name="Calculation 5 6 2 2 2 2" xfId="39440" xr:uid="{C236FE37-CAD8-4FF3-9644-90A5ACCDDDDD}"/>
    <cellStyle name="Calculation 5 6 2 2 2 3" xfId="56472" xr:uid="{7C5615D3-C97C-4052-A9F9-99C31E7A34B6}"/>
    <cellStyle name="Calculation 5 6 2 2 3" xfId="27396" xr:uid="{9CFDB2DB-AC61-47BE-ACE0-C38B5C495212}"/>
    <cellStyle name="Calculation 5 6 2 2 4" xfId="49690" xr:uid="{C08C9FB5-9299-4DF0-BF68-DE28CCA161B9}"/>
    <cellStyle name="Calculation 5 6 2 3" xfId="10220" xr:uid="{7BF82D63-D9D4-4E84-A201-B443710A0540}"/>
    <cellStyle name="Calculation 5 6 2 3 2" xfId="19209" xr:uid="{5666E950-FCB6-4727-A6A3-E2F0D1FE2071}"/>
    <cellStyle name="Calculation 5 6 2 3 2 2" xfId="43742" xr:uid="{A69925D0-E56F-4A44-B4A9-2E69192C0985}"/>
    <cellStyle name="Calculation 5 6 2 3 2 3" xfId="57663" xr:uid="{DC4762C6-6409-48EE-A642-C79BD1D4DC1A}"/>
    <cellStyle name="Calculation 5 6 2 3 3" xfId="26672" xr:uid="{38849209-0989-4E83-ABA2-D43F27411FCA}"/>
    <cellStyle name="Calculation 5 6 2 3 4" xfId="50881" xr:uid="{1B764367-7DE6-4DBB-BE66-A84B104F7EF1}"/>
    <cellStyle name="Calculation 5 6 2 4" xfId="13986" xr:uid="{3CD772C7-924C-4D8C-B20B-38F2E9D0CDA6}"/>
    <cellStyle name="Calculation 5 6 2 4 2" xfId="38585" xr:uid="{9B126BA7-CC81-47C4-8FF2-BB8F7AD17254}"/>
    <cellStyle name="Calculation 5 6 2 4 2 2" xfId="54611" xr:uid="{1E756BAC-B36C-4757-8099-98BC924FB4FF}"/>
    <cellStyle name="Calculation 5 6 2 4 3" xfId="47807" xr:uid="{B625136F-C42D-4C4F-831A-281522E53976}"/>
    <cellStyle name="Calculation 5 6 2 5" xfId="29667" xr:uid="{B7BC9FD5-84E0-40B5-AF84-9F59005EBCAB}"/>
    <cellStyle name="Calculation 5 6 2 5 2" xfId="53000" xr:uid="{5B2E0E7A-EFC2-4BCB-8F13-2D0332E41237}"/>
    <cellStyle name="Calculation 5 6 2 6" xfId="46193" xr:uid="{01C7E5E0-A224-4CA4-BC9A-01C1201AD480}"/>
    <cellStyle name="Calculation 5 6 3" xfId="3047" xr:uid="{409F70FD-0828-44E7-A021-31C0437CBB98}"/>
    <cellStyle name="Calculation 5 6 3 2" xfId="33469" xr:uid="{0E222C88-D36E-4D3D-854F-E42E521A633D}"/>
    <cellStyle name="Calculation 5 6 3 2 2" xfId="56874" xr:uid="{6E59D67D-952F-47F5-AE2F-30F7B50B8915}"/>
    <cellStyle name="Calculation 5 6 3 2 3" xfId="50092" xr:uid="{8C436069-8825-464D-B7E4-A13061449BEA}"/>
    <cellStyle name="Calculation 5 6 3 3" xfId="50812" xr:uid="{81BC7477-2EE2-48AE-BCF8-6CED9C55E0C0}"/>
    <cellStyle name="Calculation 5 6 3 3 2" xfId="57594" xr:uid="{FECBF7B0-2B5B-4AFB-A273-7E700F1D2205}"/>
    <cellStyle name="Calculation 5 6 3 4" xfId="48209" xr:uid="{B54C11FF-A31E-4597-B135-511E8F5586E3}"/>
    <cellStyle name="Calculation 5 6 3 4 2" xfId="55001" xr:uid="{A8CFA0EA-274A-4B4C-8399-47BD2D6C4CDA}"/>
    <cellStyle name="Calculation 5 6 3 5" xfId="53301" xr:uid="{89AE3F5B-495E-412B-ABED-F9D1EEB1FA95}"/>
    <cellStyle name="Calculation 5 6 3 6" xfId="46595" xr:uid="{5235EB42-C469-45B1-AD98-10638C776083}"/>
    <cellStyle name="Calculation 5 6 4" xfId="32762" xr:uid="{AD39EADB-4FB7-46B2-A088-3F9BF1492CA4}"/>
    <cellStyle name="Calculation 5 6 4 2" xfId="56000" xr:uid="{59219C82-A525-43B7-B176-723DB1C127F8}"/>
    <cellStyle name="Calculation 5 6 4 3" xfId="49218" xr:uid="{59C5DFAF-60F8-4443-85A0-6BD076F57A8D}"/>
    <cellStyle name="Calculation 5 6 5" xfId="44446" xr:uid="{185F4481-C125-4D33-AC86-4046154A1205}"/>
    <cellStyle name="Calculation 5 6 5 2" xfId="57596" xr:uid="{E747F736-59AF-40BD-9C1E-7518472865C8}"/>
    <cellStyle name="Calculation 5 6 5 3" xfId="50814" xr:uid="{5FB65166-2EFA-4CE8-8482-2EE98909E656}"/>
    <cellStyle name="Calculation 5 6 6" xfId="45685" xr:uid="{68EFE8D2-9F98-4802-AB3D-B0A5B1B49811}"/>
    <cellStyle name="Calculation 5 6 6 2" xfId="54163" xr:uid="{8686ECA4-0EE9-41BA-870F-4D7CBBA4043E}"/>
    <cellStyle name="Calculation 5 6 7" xfId="52737" xr:uid="{C07B5B25-3634-4A8B-B1F3-26FF15282CC0}"/>
    <cellStyle name="Calculation 5 7" xfId="955" xr:uid="{C774F5B1-FFC7-4446-B29B-07D0AE21DE41}"/>
    <cellStyle name="Calculation 5 7 2" xfId="5318" xr:uid="{D0B0B8EA-5CC3-4963-8C08-8AAB6771AAAA}"/>
    <cellStyle name="Calculation 5 7 2 2" xfId="7904" xr:uid="{01A29759-E268-437E-831C-3A0BE8AD83FE}"/>
    <cellStyle name="Calculation 5 7 2 2 2" xfId="16893" xr:uid="{71319F84-FA71-46D6-BAC9-874CB6DE5F79}"/>
    <cellStyle name="Calculation 5 7 2 2 2 2" xfId="43802" xr:uid="{E622D8C2-79FE-4AEC-92EA-34B1BEBC4F75}"/>
    <cellStyle name="Calculation 5 7 2 2 2 3" xfId="56508" xr:uid="{A0A615D0-B83C-4950-9ADD-92BCCCD75630}"/>
    <cellStyle name="Calculation 5 7 2 2 3" xfId="43510" xr:uid="{432CA105-3D4D-4277-8256-57E19807E7F8}"/>
    <cellStyle name="Calculation 5 7 2 2 4" xfId="49726" xr:uid="{31CD0550-F7D9-4827-BED3-A8857ED31DB0}"/>
    <cellStyle name="Calculation 5 7 2 3" xfId="10541" xr:uid="{B8FE15A1-EEB2-4AC0-BF0C-F284C46B9DE2}"/>
    <cellStyle name="Calculation 5 7 2 3 2" xfId="19530" xr:uid="{72BB3773-9A90-4EF4-B8FA-AF06907B2B54}"/>
    <cellStyle name="Calculation 5 7 2 3 2 2" xfId="28524" xr:uid="{4DBC5914-89C1-4E3D-B9B7-5CFD87664849}"/>
    <cellStyle name="Calculation 5 7 2 3 2 3" xfId="58944" xr:uid="{14911430-4EDF-446D-9D3C-674905F807C9}"/>
    <cellStyle name="Calculation 5 7 2 3 3" xfId="27097" xr:uid="{D53508E6-C02A-42BF-B496-ED3E3EDC95E7}"/>
    <cellStyle name="Calculation 5 7 2 3 4" xfId="52163" xr:uid="{8E64EDA8-95A8-4F6D-8CAA-39C85F4809F7}"/>
    <cellStyle name="Calculation 5 7 2 4" xfId="14307" xr:uid="{EBC03D37-60CF-45D8-BB45-B8D1F366197E}"/>
    <cellStyle name="Calculation 5 7 2 4 2" xfId="37068" xr:uid="{BAE25FC9-D0B9-4595-BEC5-0802DC14D292}"/>
    <cellStyle name="Calculation 5 7 2 4 2 2" xfId="54647" xr:uid="{877558EE-8EF2-4CCC-BFC6-B21478D6ACE1}"/>
    <cellStyle name="Calculation 5 7 2 4 3" xfId="47843" xr:uid="{BC90C88C-DE36-44E0-BCA5-7CB516287282}"/>
    <cellStyle name="Calculation 5 7 2 5" xfId="32344" xr:uid="{57A4BB05-330B-43AC-89B4-C0EF1826FA6F}"/>
    <cellStyle name="Calculation 5 7 2 5 2" xfId="53021" xr:uid="{30C4E406-8F7C-43C1-A2ED-89B6996F91BF}"/>
    <cellStyle name="Calculation 5 7 2 6" xfId="46229" xr:uid="{FAEABA3B-4FC2-4A11-8C15-2AD1D987266E}"/>
    <cellStyle name="Calculation 5 7 3" xfId="3392" xr:uid="{42B1E3DB-B550-4066-850C-5A6E6968926B}"/>
    <cellStyle name="Calculation 5 7 3 2" xfId="39101" xr:uid="{C4ED3F48-05AC-464B-85F4-4F83849C1D39}"/>
    <cellStyle name="Calculation 5 7 3 2 2" xfId="56910" xr:uid="{17F4F9BF-D7DB-47AA-B111-E4DF0E01FCA2}"/>
    <cellStyle name="Calculation 5 7 3 2 3" xfId="50128" xr:uid="{232B3F30-B285-4D2A-8346-C5A22FCA4698}"/>
    <cellStyle name="Calculation 5 7 3 3" xfId="49452" xr:uid="{68CC9F92-726A-41D9-A722-A2E389C13EDB}"/>
    <cellStyle name="Calculation 5 7 3 3 2" xfId="56234" xr:uid="{B17830E5-1245-4D53-8271-4E0637FE1882}"/>
    <cellStyle name="Calculation 5 7 3 4" xfId="48245" xr:uid="{58050C03-190E-475E-9282-617D053F1C5C}"/>
    <cellStyle name="Calculation 5 7 3 4 2" xfId="55037" xr:uid="{C0A7C96E-BFEE-4BDA-8E32-757786642882}"/>
    <cellStyle name="Calculation 5 7 3 5" xfId="53337" xr:uid="{BB850698-5974-43AE-A5E3-58BEEABA37E2}"/>
    <cellStyle name="Calculation 5 7 3 6" xfId="46631" xr:uid="{6819D500-78E7-43E6-AC26-07C1B2A7266E}"/>
    <cellStyle name="Calculation 5 7 4" xfId="42752" xr:uid="{DABD6E6A-CF7B-4747-9954-98C065D21C2A}"/>
    <cellStyle name="Calculation 5 7 4 2" xfId="56036" xr:uid="{F4D2E7E4-7CB9-4953-A74E-248B05C9E3AE}"/>
    <cellStyle name="Calculation 5 7 4 3" xfId="49254" xr:uid="{46D939FC-BF46-40AD-8D78-6D295C918889}"/>
    <cellStyle name="Calculation 5 7 5" xfId="44495" xr:uid="{651B61DB-2EB5-47C1-8BF9-693B028A99E4}"/>
    <cellStyle name="Calculation 5 7 5 2" xfId="59138" xr:uid="{F6168B35-0B1E-4A03-BCF6-FE748F7CC875}"/>
    <cellStyle name="Calculation 5 7 5 3" xfId="52357" xr:uid="{8A2DD377-0C21-4E52-AECD-2FE2BB736137}"/>
    <cellStyle name="Calculation 5 7 6" xfId="45721" xr:uid="{639312BD-EE2A-4773-A9E8-91CC14C8461A}"/>
    <cellStyle name="Calculation 5 7 6 2" xfId="54199" xr:uid="{5D14A847-0A64-4E3B-AD72-F297765A11C1}"/>
    <cellStyle name="Calculation 5 7 7" xfId="52758" xr:uid="{7251D1E9-2F86-4F7C-A38D-9C68C779447C}"/>
    <cellStyle name="Calculation 5 8" xfId="1299" xr:uid="{3E39B959-779A-4EF4-BFD6-8DD13954BC23}"/>
    <cellStyle name="Calculation 5 8 2" xfId="5644" xr:uid="{293F65D5-104D-46D1-9AE9-15AA8B295A75}"/>
    <cellStyle name="Calculation 5 8 2 2" xfId="8230" xr:uid="{3D8FF9F6-603C-4CC1-8A77-E9C538720671}"/>
    <cellStyle name="Calculation 5 8 2 2 2" xfId="17219" xr:uid="{3D2AF1D1-0AB7-4278-BE9A-ADB3A87DB33A}"/>
    <cellStyle name="Calculation 5 8 2 2 2 2" xfId="33152" xr:uid="{A5EFF32B-A382-40CD-BA36-2F21ABE67736}"/>
    <cellStyle name="Calculation 5 8 2 2 2 3" xfId="56557" xr:uid="{D52D0539-E2C5-4234-93A6-40DAAAF2C0A2}"/>
    <cellStyle name="Calculation 5 8 2 2 3" xfId="22122" xr:uid="{8896C816-4979-46F6-AE0E-2CA261260C09}"/>
    <cellStyle name="Calculation 5 8 2 2 4" xfId="49775" xr:uid="{7D94A49E-F65E-434F-BACD-A46946063C3C}"/>
    <cellStyle name="Calculation 5 8 2 3" xfId="10867" xr:uid="{01B7C5A3-9ACA-43AC-9D3A-23C411986E17}"/>
    <cellStyle name="Calculation 5 8 2 3 2" xfId="19856" xr:uid="{8D612EDC-A92E-42CD-9391-902B7D29A082}"/>
    <cellStyle name="Calculation 5 8 2 3 2 2" xfId="32491" xr:uid="{6A2C2D1D-DB51-4140-8A39-EFD32F13361A}"/>
    <cellStyle name="Calculation 5 8 2 3 2 3" xfId="57902" xr:uid="{48E9457B-5C6A-4C97-BFC4-B8A6F2ECE7A6}"/>
    <cellStyle name="Calculation 5 8 2 3 3" xfId="24291" xr:uid="{22834605-AAE2-463F-B588-1CBDF64C9A3F}"/>
    <cellStyle name="Calculation 5 8 2 3 4" xfId="51120" xr:uid="{6238DD75-3982-475A-B6E6-55F3AAF61E2A}"/>
    <cellStyle name="Calculation 5 8 2 4" xfId="14633" xr:uid="{9DCD94BE-DD83-4169-9850-1DE5FF8919AF}"/>
    <cellStyle name="Calculation 5 8 2 4 2" xfId="41128" xr:uid="{EBF9D381-23A9-4516-B392-F258D84450C1}"/>
    <cellStyle name="Calculation 5 8 2 4 2 2" xfId="54693" xr:uid="{DD884EF4-7929-4A4B-9EB4-4E18E5B95C64}"/>
    <cellStyle name="Calculation 5 8 2 4 3" xfId="47892" xr:uid="{B2F2644F-0153-45F6-9879-E711DFD52897}"/>
    <cellStyle name="Calculation 5 8 2 5" xfId="30945" xr:uid="{A382727A-0FDF-433C-97EE-0DA4211F0980}"/>
    <cellStyle name="Calculation 5 8 2 5 2" xfId="53047" xr:uid="{978EB0CA-E23E-4582-B477-AD977FDC2725}"/>
    <cellStyle name="Calculation 5 8 2 6" xfId="46278" xr:uid="{13D00421-AE32-47A8-A8E4-F601C6130EA7}"/>
    <cellStyle name="Calculation 5 8 3" xfId="3736" xr:uid="{C130ADA5-4FC6-48F9-8324-2E6BB9385B79}"/>
    <cellStyle name="Calculation 5 8 3 2" xfId="39407" xr:uid="{7AFF61AA-4581-4B08-AE34-AEE7D7935075}"/>
    <cellStyle name="Calculation 5 8 3 2 2" xfId="56956" xr:uid="{C3031BF0-27F6-422A-B247-28D07CE157F3}"/>
    <cellStyle name="Calculation 5 8 3 2 3" xfId="50174" xr:uid="{2F6FB3CD-5A05-49A4-A2B1-E67DBB0EF61C}"/>
    <cellStyle name="Calculation 5 8 3 3" xfId="51335" xr:uid="{5226807F-92DF-447D-AB49-646E99F15BAF}"/>
    <cellStyle name="Calculation 5 8 3 3 2" xfId="58117" xr:uid="{F11654D9-2E77-493B-AF1E-CCB64F5B0CBA}"/>
    <cellStyle name="Calculation 5 8 3 4" xfId="48291" xr:uid="{9607AA80-D264-4CE9-970D-E8A54B011977}"/>
    <cellStyle name="Calculation 5 8 3 4 2" xfId="55083" xr:uid="{E75C6088-112A-418C-8038-DA2C5FE923B3}"/>
    <cellStyle name="Calculation 5 8 3 5" xfId="53383" xr:uid="{238A0A36-7C72-4B20-A9B5-447493B2DE78}"/>
    <cellStyle name="Calculation 5 8 3 6" xfId="46677" xr:uid="{73624E2B-3132-4647-948C-0C8CDA238DC2}"/>
    <cellStyle name="Calculation 5 8 4" xfId="23520" xr:uid="{388E2B3D-2470-40DC-8ACB-3C48322B4029}"/>
    <cellStyle name="Calculation 5 8 4 2" xfId="56085" xr:uid="{8826EDF1-9051-43B6-8369-A432061BB41E}"/>
    <cellStyle name="Calculation 5 8 4 3" xfId="49303" xr:uid="{F59D3B20-04A1-4C7D-9893-3A85917E5493}"/>
    <cellStyle name="Calculation 5 8 5" xfId="44459" xr:uid="{41DAC295-75B1-47F9-8BF6-A3D969F582D9}"/>
    <cellStyle name="Calculation 5 8 5 2" xfId="58339" xr:uid="{92069722-956E-41A4-91D1-AC11CD401144}"/>
    <cellStyle name="Calculation 5 8 5 3" xfId="51557" xr:uid="{B2525AEC-E19B-4AA4-BCFC-B291093B978C}"/>
    <cellStyle name="Calculation 5 8 6" xfId="45770" xr:uid="{47D4782B-2F2E-4408-BEF3-421BBC91BEFA}"/>
    <cellStyle name="Calculation 5 8 6 2" xfId="54245" xr:uid="{8D073AED-D065-45E3-AEC5-CF48271F824B}"/>
    <cellStyle name="Calculation 5 8 7" xfId="52784" xr:uid="{CBBA6403-AC8E-4550-9466-CDBAA6322146}"/>
    <cellStyle name="Calculation 5 9" xfId="1687" xr:uid="{5A1894C1-AC8C-4218-A25B-83ADC582F8F4}"/>
    <cellStyle name="Calculation 5 9 2" xfId="6013" xr:uid="{FF81374E-8C09-40EC-88DE-2CAA139A7E6B}"/>
    <cellStyle name="Calculation 5 9 2 2" xfId="8599" xr:uid="{AB899309-DCBA-48B4-86D9-AC3C56CA7BD4}"/>
    <cellStyle name="Calculation 5 9 2 2 2" xfId="17588" xr:uid="{C5F69718-AE34-4AE7-81FB-83C63A25A467}"/>
    <cellStyle name="Calculation 5 9 2 2 2 2" xfId="34014" xr:uid="{221672F2-950A-47BB-BAE2-6964C2642A34}"/>
    <cellStyle name="Calculation 5 9 2 2 2 3" xfId="56597" xr:uid="{9A53C601-8001-400C-9561-802178331213}"/>
    <cellStyle name="Calculation 5 9 2 2 3" xfId="35166" xr:uid="{01350D79-223C-4E09-B700-7B7873EC6DB9}"/>
    <cellStyle name="Calculation 5 9 2 2 4" xfId="49815" xr:uid="{A94FCA89-EE96-4421-8BFC-78398EB8BD21}"/>
    <cellStyle name="Calculation 5 9 2 3" xfId="11236" xr:uid="{A70D7963-3D0E-414A-810C-CD43F80DCE1E}"/>
    <cellStyle name="Calculation 5 9 2 3 2" xfId="20225" xr:uid="{BF74F254-E5C3-4C57-96D5-3806B7E2D1D5}"/>
    <cellStyle name="Calculation 5 9 2 3 2 2" xfId="24202" xr:uid="{024454EC-70EB-4A93-9BE8-636B0B3765D6}"/>
    <cellStyle name="Calculation 5 9 2 3 2 3" xfId="57581" xr:uid="{8E694C5F-1A26-41A5-A9E3-04B9943272F5}"/>
    <cellStyle name="Calculation 5 9 2 3 3" xfId="37816" xr:uid="{65A4C311-006B-4131-BEB0-5282A3FC65B6}"/>
    <cellStyle name="Calculation 5 9 2 3 4" xfId="50799" xr:uid="{DA30AAFF-7980-4BE9-A4F9-5E9DA6747E82}"/>
    <cellStyle name="Calculation 5 9 2 4" xfId="15002" xr:uid="{2ED8C3A4-A462-4EE6-9914-45D371E85369}"/>
    <cellStyle name="Calculation 5 9 2 4 2" xfId="25880" xr:uid="{8C6D17BB-E0B8-4526-AD71-F3A08E23ADC9}"/>
    <cellStyle name="Calculation 5 9 2 4 2 2" xfId="54730" xr:uid="{97401412-730B-4466-B074-0A5A5877BDA6}"/>
    <cellStyle name="Calculation 5 9 2 4 3" xfId="47932" xr:uid="{131FE8CA-D8C8-4CA3-8732-C82A419BB9F4}"/>
    <cellStyle name="Calculation 5 9 2 5" xfId="33088" xr:uid="{48010EA5-FE94-4F9F-9B32-CD0F4B6906D2}"/>
    <cellStyle name="Calculation 5 9 2 5 2" xfId="53068" xr:uid="{A7FCB199-580C-44E1-9CA9-B59EA303635C}"/>
    <cellStyle name="Calculation 5 9 2 6" xfId="46318" xr:uid="{7A4AF88E-673F-4D8E-AE15-ACC5ECD4CFA5}"/>
    <cellStyle name="Calculation 5 9 3" xfId="4124" xr:uid="{00DFAE33-4C68-4FB8-9720-B246065BDF3D}"/>
    <cellStyle name="Calculation 5 9 3 2" xfId="33247" xr:uid="{230395B5-B5AF-41C9-9015-431A60CD9D4F}"/>
    <cellStyle name="Calculation 5 9 3 2 2" xfId="56993" xr:uid="{B4777CAF-44AE-41F9-A6B5-0C4A0BFD5277}"/>
    <cellStyle name="Calculation 5 9 3 2 3" xfId="50211" xr:uid="{3171DC1C-3802-4B11-8E78-83E6E004A2BA}"/>
    <cellStyle name="Calculation 5 9 3 3" xfId="51791" xr:uid="{F42CDA4D-1F5A-4704-B1E4-B0DD826D84A3}"/>
    <cellStyle name="Calculation 5 9 3 3 2" xfId="58572" xr:uid="{7DE2FEDC-3382-468C-BE44-3A70903909E8}"/>
    <cellStyle name="Calculation 5 9 3 4" xfId="48328" xr:uid="{684E9DD2-CD13-4CD2-BE6C-A264D534D6AC}"/>
    <cellStyle name="Calculation 5 9 3 4 2" xfId="55120" xr:uid="{AEFF7237-B67B-41FB-8A90-BAC50F0E994D}"/>
    <cellStyle name="Calculation 5 9 3 5" xfId="53420" xr:uid="{E342A8CD-2BFE-4F43-A216-6324E133E552}"/>
    <cellStyle name="Calculation 5 9 3 6" xfId="46714" xr:uid="{3641FD16-52D7-4A4E-9164-9806865A0F07}"/>
    <cellStyle name="Calculation 5 9 4" xfId="24062" xr:uid="{98D3C448-ED83-4F43-B1EB-099A52CCBB27}"/>
    <cellStyle name="Calculation 5 9 4 2" xfId="56125" xr:uid="{E7612EEF-10DA-47AA-A151-866A17DB7757}"/>
    <cellStyle name="Calculation 5 9 4 3" xfId="49343" xr:uid="{4F8C6C6B-50C5-43CC-8367-B048767CEBE2}"/>
    <cellStyle name="Calculation 5 9 5" xfId="44541" xr:uid="{126B7781-94E2-473A-A215-AABD736DDB01}"/>
    <cellStyle name="Calculation 5 9 5 2" xfId="58343" xr:uid="{BFA3BE35-586C-478E-8E02-FE7236BADC9E}"/>
    <cellStyle name="Calculation 5 9 5 3" xfId="51561" xr:uid="{3FAE7124-5909-47FB-BF5A-E9D80F2152D2}"/>
    <cellStyle name="Calculation 5 9 6" xfId="45810" xr:uid="{29C9B60F-43C0-4080-A7C6-F5382F85E45F}"/>
    <cellStyle name="Calculation 5 9 6 2" xfId="54282" xr:uid="{20106E24-A96F-4C92-A480-FDD69512F2A3}"/>
    <cellStyle name="Calculation 5 9 7" xfId="52801" xr:uid="{7CCC8BF9-E94D-48D9-BD7D-CB584700CE39}"/>
    <cellStyle name="Calculation 6" xfId="105" xr:uid="{9D30BBBE-54C0-49DB-B1E2-993C152812C2}"/>
    <cellStyle name="Calculation 6 10" xfId="1771" xr:uid="{9A3ABDC8-1B09-4BB2-9000-6EC5C0547672}"/>
    <cellStyle name="Calculation 6 10 2" xfId="6091" xr:uid="{E00B4D21-549E-45A2-A0AC-7DB982E93518}"/>
    <cellStyle name="Calculation 6 10 2 2" xfId="8677" xr:uid="{827BC666-246C-48AA-8F0C-11FBCF11CF3A}"/>
    <cellStyle name="Calculation 6 10 2 2 2" xfId="17666" xr:uid="{B59E01C7-A8B3-4DAB-904E-B1F410F8F60E}"/>
    <cellStyle name="Calculation 6 10 2 2 2 2" xfId="25122" xr:uid="{341F17CB-4C2A-4294-A440-0F9B61DD5CC7}"/>
    <cellStyle name="Calculation 6 10 2 2 2 3" xfId="56602" xr:uid="{7B983A0A-E60E-4348-8FE6-268FB94CDB59}"/>
    <cellStyle name="Calculation 6 10 2 2 3" xfId="38813" xr:uid="{5487D24C-5559-4474-BEB9-1D76CD1ACA5C}"/>
    <cellStyle name="Calculation 6 10 2 2 4" xfId="49820" xr:uid="{087E3B5A-48D4-450F-8819-DC6C63673E26}"/>
    <cellStyle name="Calculation 6 10 2 3" xfId="11314" xr:uid="{1662B70B-5897-4093-B059-28F4B7B1F045}"/>
    <cellStyle name="Calculation 6 10 2 3 2" xfId="20303" xr:uid="{9924B53A-267F-440F-BC04-47216351F131}"/>
    <cellStyle name="Calculation 6 10 2 3 2 2" xfId="30991" xr:uid="{9ADFB963-9A11-4119-A1EF-8C1EE291E431}"/>
    <cellStyle name="Calculation 6 10 2 3 2 3" xfId="58316" xr:uid="{DCD50B73-3DAE-4F30-99B4-103F5FCDC6CA}"/>
    <cellStyle name="Calculation 6 10 2 3 3" xfId="38884" xr:uid="{F31A5DBF-6049-46E9-84FE-41F40DB2D365}"/>
    <cellStyle name="Calculation 6 10 2 3 4" xfId="51534" xr:uid="{AEEFD363-F490-41C2-8ADA-C06B9E98EDB9}"/>
    <cellStyle name="Calculation 6 10 2 4" xfId="15080" xr:uid="{FADA19BD-FFD0-4170-BC19-CCD7D45C7310}"/>
    <cellStyle name="Calculation 6 10 2 4 2" xfId="25485" xr:uid="{43EC32DA-9F98-46B4-98F5-D8920516EA77}"/>
    <cellStyle name="Calculation 6 10 2 4 2 2" xfId="54735" xr:uid="{AC05D7F0-9D7D-4A25-A4C2-520393D15365}"/>
    <cellStyle name="Calculation 6 10 2 4 3" xfId="47937" xr:uid="{43122CBC-ACAC-4C4D-8DFC-8F17AA88A9D8}"/>
    <cellStyle name="Calculation 6 10 2 5" xfId="30236" xr:uid="{67A6B212-E7C8-412B-B538-FBA792DCA97F}"/>
    <cellStyle name="Calculation 6 10 2 5 2" xfId="53071" xr:uid="{9C162B94-C55D-47D9-9270-46D9AA4D53A4}"/>
    <cellStyle name="Calculation 6 10 2 6" xfId="46323" xr:uid="{4B394945-5CE9-4183-9A9C-D3E174380468}"/>
    <cellStyle name="Calculation 6 10 3" xfId="4208" xr:uid="{16CBD994-65BB-4933-B37C-FDDE678C1F81}"/>
    <cellStyle name="Calculation 6 10 3 2" xfId="42993" xr:uid="{E13C45FB-E98A-401B-AE01-4AF054D70E7F}"/>
    <cellStyle name="Calculation 6 10 3 2 2" xfId="56998" xr:uid="{74CD51A4-BE9F-41C4-AF40-96C7518A65E8}"/>
    <cellStyle name="Calculation 6 10 3 2 3" xfId="50216" xr:uid="{9EA88406-DC7F-4896-9FE9-7200240E24AF}"/>
    <cellStyle name="Calculation 6 10 3 3" xfId="50975" xr:uid="{56FB47B2-9A93-4189-9F4F-5F78D9BA5FB6}"/>
    <cellStyle name="Calculation 6 10 3 3 2" xfId="57757" xr:uid="{63962BF0-0534-4E36-8DD8-9C478BF98365}"/>
    <cellStyle name="Calculation 6 10 3 4" xfId="48333" xr:uid="{F079587A-7F61-4906-89A7-5A0638D71226}"/>
    <cellStyle name="Calculation 6 10 3 4 2" xfId="55125" xr:uid="{5197AD49-3387-45ED-B548-69F217C0FBBB}"/>
    <cellStyle name="Calculation 6 10 3 5" xfId="53425" xr:uid="{64F5BCCC-5846-44A0-AB22-449AB9AB9ACB}"/>
    <cellStyle name="Calculation 6 10 3 6" xfId="46719" xr:uid="{CFA20AE7-39E3-45BC-A9D4-FBB076471C2D}"/>
    <cellStyle name="Calculation 6 10 4" xfId="38296" xr:uid="{7315D9D8-74DB-405F-97CE-087A50732E27}"/>
    <cellStyle name="Calculation 6 10 4 2" xfId="56130" xr:uid="{7DD99A1F-5D80-4AAB-B020-111A0D3DEE7B}"/>
    <cellStyle name="Calculation 6 10 4 3" xfId="49348" xr:uid="{9F777FCC-1E9D-465C-A832-BEA92BF82D46}"/>
    <cellStyle name="Calculation 6 10 5" xfId="44576" xr:uid="{F3819C02-9FF7-4788-9F97-EF86471E8588}"/>
    <cellStyle name="Calculation 6 10 5 2" xfId="58622" xr:uid="{8DB895B3-F624-414E-86F8-62ADFDE6AEC5}"/>
    <cellStyle name="Calculation 6 10 5 3" xfId="51841" xr:uid="{C4C9D460-D426-4486-99A9-7E432EF9F5FE}"/>
    <cellStyle name="Calculation 6 10 6" xfId="45815" xr:uid="{B9DCF632-71EE-4F2B-B965-F96E479DE447}"/>
    <cellStyle name="Calculation 6 10 6 2" xfId="54287" xr:uid="{F02052DC-781B-4D5C-BCC6-71FA477B3EFF}"/>
    <cellStyle name="Calculation 6 10 7" xfId="52804" xr:uid="{8F7AF84D-5F9E-4196-8419-18D29D77B6D1}"/>
    <cellStyle name="Calculation 6 11" xfId="2969" xr:uid="{9A277BD7-17EB-44FD-B4E8-F3A50FBAFE08}"/>
    <cellStyle name="Calculation 6 11 2" xfId="7119" xr:uid="{984194C0-F2B8-4434-B804-79753E0B9586}"/>
    <cellStyle name="Calculation 6 11 2 2" xfId="16108" xr:uid="{AAF2CADF-E7CE-4F8A-9F14-A7EDE321400A}"/>
    <cellStyle name="Calculation 6 11 2 2 2" xfId="26175" xr:uid="{138A871B-B862-4233-B9AC-557A9DDF9596}"/>
    <cellStyle name="Calculation 6 11 2 2 2 2" xfId="56603" xr:uid="{26A73126-BBC1-44FD-A45B-A678225D6853}"/>
    <cellStyle name="Calculation 6 11 2 2 3" xfId="49821" xr:uid="{0E154D39-954E-4573-BAFD-9AB7D1218DB4}"/>
    <cellStyle name="Calculation 6 11 2 3" xfId="29172" xr:uid="{5C4A92AF-D036-4910-874D-06C90041FE39}"/>
    <cellStyle name="Calculation 6 11 2 3 2" xfId="57898" xr:uid="{EFEDFDF6-77D4-4D74-B40B-8978D992A6DD}"/>
    <cellStyle name="Calculation 6 11 2 3 3" xfId="51116" xr:uid="{53D8D264-FD77-4655-ACA5-6E1C193B766D}"/>
    <cellStyle name="Calculation 6 11 2 4" xfId="47938" xr:uid="{44FBC17E-6FAC-4C54-BAE3-50C3C5050085}"/>
    <cellStyle name="Calculation 6 11 2 4 2" xfId="54736" xr:uid="{FA651EAB-D943-4367-BD4D-1FAB9B5ECCAB}"/>
    <cellStyle name="Calculation 6 11 2 5" xfId="53072" xr:uid="{E69CB825-2EEA-4BB2-B864-F0CCE0315486}"/>
    <cellStyle name="Calculation 6 11 2 6" xfId="46324" xr:uid="{26B6A262-3BBE-4229-9BFA-CE3A8265459E}"/>
    <cellStyle name="Calculation 6 11 3" xfId="9682" xr:uid="{528B8E4A-E8A0-4957-B5AD-7B67CA102826}"/>
    <cellStyle name="Calculation 6 11 3 2" xfId="18671" xr:uid="{3D3B0832-B500-43F2-82EF-1222A2DED9BA}"/>
    <cellStyle name="Calculation 6 11 3 2 2" xfId="30039" xr:uid="{5392A573-FD36-4B2A-87DF-C9BD0C60A9B1}"/>
    <cellStyle name="Calculation 6 11 3 2 2 2" xfId="56999" xr:uid="{B1C63F72-3B1C-457A-9739-5F5DD70B787A}"/>
    <cellStyle name="Calculation 6 11 3 2 3" xfId="50217" xr:uid="{C92D76C6-2BBF-48C3-A582-722352C0EE89}"/>
    <cellStyle name="Calculation 6 11 3 3" xfId="40003" xr:uid="{DD7EACEB-922A-4EAB-AD19-5995997FFDBB}"/>
    <cellStyle name="Calculation 6 11 3 3 2" xfId="58501" xr:uid="{DF9132A3-3B85-4E73-A570-EC57B99B7F38}"/>
    <cellStyle name="Calculation 6 11 3 3 3" xfId="51720" xr:uid="{73121BE3-CB94-4E9E-BDFF-3265624649B8}"/>
    <cellStyle name="Calculation 6 11 3 4" xfId="48334" xr:uid="{E9973076-0D42-4C4B-A5DB-7E78E6E4B41C}"/>
    <cellStyle name="Calculation 6 11 3 4 2" xfId="55126" xr:uid="{6139B15E-0CF4-456A-958F-8CB8CD7BA327}"/>
    <cellStyle name="Calculation 6 11 3 5" xfId="53426" xr:uid="{CCF77A01-DA9F-4C7E-973E-02FFDC5BB84D}"/>
    <cellStyle name="Calculation 6 11 3 6" xfId="46720" xr:uid="{D78BB559-9CFD-494F-8692-B33FC8854FA8}"/>
    <cellStyle name="Calculation 6 11 4" xfId="13522" xr:uid="{EE2E31C1-A913-4353-9461-5AD5C863E9AC}"/>
    <cellStyle name="Calculation 6 11 4 2" xfId="29607" xr:uid="{3D119989-DB42-42B5-94FE-64C7C699B9B2}"/>
    <cellStyle name="Calculation 6 11 4 2 2" xfId="56131" xr:uid="{FA511E2F-4046-418B-BC8E-94BED8828A4B}"/>
    <cellStyle name="Calculation 6 11 4 3" xfId="49349" xr:uid="{58BB29E3-7BD0-4165-90AF-4632F1A53677}"/>
    <cellStyle name="Calculation 6 11 5" xfId="33865" xr:uid="{864A27F8-F9A6-4F5A-BB68-E199CABAB98A}"/>
    <cellStyle name="Calculation 6 11 5 2" xfId="58273" xr:uid="{14777AE6-56A0-44DF-B729-137678FEE4EE}"/>
    <cellStyle name="Calculation 6 11 5 3" xfId="51491" xr:uid="{15709186-6422-4708-8FAE-E4EA0C8BA544}"/>
    <cellStyle name="Calculation 6 11 6" xfId="44629" xr:uid="{27798B89-07E3-4414-BF60-F24BAAE09FCD}"/>
    <cellStyle name="Calculation 6 11 6 2" xfId="54288" xr:uid="{5FADBB56-59CF-47CA-A2C6-A3808FC73666}"/>
    <cellStyle name="Calculation 6 11 6 3" xfId="47469" xr:uid="{F41B7BB1-5D46-44DA-A4CA-B98D1CE76C94}"/>
    <cellStyle name="Calculation 6 11 7" xfId="52805" xr:uid="{0834D6FF-03CC-4871-8BB7-B26F5E515206}"/>
    <cellStyle name="Calculation 6 11 8" xfId="45861" xr:uid="{9860A810-B8CA-4360-9CDA-F26993994442}"/>
    <cellStyle name="Calculation 6 12" xfId="6561" xr:uid="{BDBB5005-D2DE-45A4-AC86-48CEC9598D89}"/>
    <cellStyle name="Calculation 6 12 2" xfId="11778" xr:uid="{3E226FDB-7BD4-4A56-8D25-A7146E60DB71}"/>
    <cellStyle name="Calculation 6 12 2 2" xfId="20767" xr:uid="{9B6514F6-DF50-461B-BC15-30CE5B66DF70}"/>
    <cellStyle name="Calculation 6 12 2 2 2" xfId="43181" xr:uid="{C8176539-26D6-40CE-958E-73E655E4BA0B}"/>
    <cellStyle name="Calculation 6 12 2 2 2 2" xfId="56642" xr:uid="{F2F0809D-383E-44F1-B1D0-D6C633C18C36}"/>
    <cellStyle name="Calculation 6 12 2 2 3" xfId="49860" xr:uid="{A868378D-FB8C-4B5C-8673-CF2253B51C8D}"/>
    <cellStyle name="Calculation 6 12 2 3" xfId="33357" xr:uid="{9C44BA6B-B2B8-48D8-A7DF-B7DCF73D4346}"/>
    <cellStyle name="Calculation 6 12 2 3 2" xfId="58049" xr:uid="{A15824BB-9F19-4E69-BC21-B1BD5B7C1FEF}"/>
    <cellStyle name="Calculation 6 12 2 3 3" xfId="51267" xr:uid="{A4187980-9454-465C-8483-74283F40462A}"/>
    <cellStyle name="Calculation 6 12 2 4" xfId="47977" xr:uid="{E4336615-EBD8-41A5-B4A3-ACD0E528E98B}"/>
    <cellStyle name="Calculation 6 12 2 4 2" xfId="54772" xr:uid="{33EA00C3-8374-4BBA-A625-B99578C94499}"/>
    <cellStyle name="Calculation 6 12 2 5" xfId="53093" xr:uid="{8C2178C3-6E67-4AF0-947E-6A27A4A04B86}"/>
    <cellStyle name="Calculation 6 12 2 6" xfId="46363" xr:uid="{59E04E55-305F-4698-8ACA-C3DDE4B125E0}"/>
    <cellStyle name="Calculation 6 12 3" xfId="15550" xr:uid="{188E9F23-8B8B-426F-B62B-4E057562694D}"/>
    <cellStyle name="Calculation 6 12 3 2" xfId="42461" xr:uid="{86A2B72E-0BCE-49DD-8EE0-4F86F9D5453B}"/>
    <cellStyle name="Calculation 6 12 3 2 2" xfId="57035" xr:uid="{32D50594-3EA7-4CF5-BD8E-891B479E8AC2}"/>
    <cellStyle name="Calculation 6 12 3 2 3" xfId="50253" xr:uid="{921C1916-BDF5-4EA4-858F-AA41587CB640}"/>
    <cellStyle name="Calculation 6 12 3 3" xfId="51002" xr:uid="{10B4231D-42D4-4774-BF5F-6B9F036FDAF8}"/>
    <cellStyle name="Calculation 6 12 3 3 2" xfId="57784" xr:uid="{379E6A2C-1E43-4C6B-A1A8-0CF5B6567192}"/>
    <cellStyle name="Calculation 6 12 3 4" xfId="48370" xr:uid="{094DF992-7742-4E84-B37B-27B30E57380D}"/>
    <cellStyle name="Calculation 6 12 3 4 2" xfId="55162" xr:uid="{29A7427E-7903-49A2-90BF-2E997D283FC1}"/>
    <cellStyle name="Calculation 6 12 3 5" xfId="53460" xr:uid="{938849DE-EB62-4758-AA37-526CE9F12FE5}"/>
    <cellStyle name="Calculation 6 12 3 6" xfId="46756" xr:uid="{5BD77705-A7C4-4DC3-BFB8-C7D2BB6535C4}"/>
    <cellStyle name="Calculation 6 12 4" xfId="43553" xr:uid="{D8365348-6FF1-474F-BD1F-6B3362A1DAA0}"/>
    <cellStyle name="Calculation 6 12 4 2" xfId="56170" xr:uid="{CA2CF6D9-D407-4921-86D6-E05DB9A2D3C7}"/>
    <cellStyle name="Calculation 6 12 4 3" xfId="49388" xr:uid="{6F1B37D4-93AC-41CD-831D-8D89E0DF9446}"/>
    <cellStyle name="Calculation 6 12 5" xfId="44645" xr:uid="{9C986535-BF4A-446E-89E4-DD89DFB083CF}"/>
    <cellStyle name="Calculation 6 12 5 2" xfId="59147" xr:uid="{4A505D2F-B031-4DC9-8AD1-85A49230B44A}"/>
    <cellStyle name="Calculation 6 12 5 3" xfId="52366" xr:uid="{C7D38799-F012-4446-ABA8-E4DF08F6F2CA}"/>
    <cellStyle name="Calculation 6 12 6" xfId="47508" xr:uid="{4D47C731-4194-47C0-A89D-138FBE22EDEB}"/>
    <cellStyle name="Calculation 6 12 6 2" xfId="54324" xr:uid="{A87C8E61-B2D3-40C3-A050-60830F606632}"/>
    <cellStyle name="Calculation 6 12 7" xfId="52826" xr:uid="{549295C0-5A49-49E4-9B75-98D9E61EDFD0}"/>
    <cellStyle name="Calculation 6 12 8" xfId="45897" xr:uid="{9C7EFA79-5771-4A66-A912-309837B486A1}"/>
    <cellStyle name="Calculation 6 13" xfId="9141" xr:uid="{4AFA14F8-65D2-4AC2-AAFC-ED575C841F33}"/>
    <cellStyle name="Calculation 6 13 2" xfId="18130" xr:uid="{82174484-050E-444E-9321-C48223A35905}"/>
    <cellStyle name="Calculation 6 13 2 2" xfId="37203" xr:uid="{2DE9D138-F1D3-439B-B83F-68E0758ED832}"/>
    <cellStyle name="Calculation 6 13 2 2 2" xfId="56229" xr:uid="{CFFAAC1B-33F8-4737-BC9A-F5C6F8342409}"/>
    <cellStyle name="Calculation 6 13 2 3" xfId="49447" xr:uid="{3BEA9874-9A42-4FC9-9D01-3401657BE09C}"/>
    <cellStyle name="Calculation 6 13 3" xfId="29842" xr:uid="{7926AF4F-C94A-41D7-B752-36D185A3AC74}"/>
    <cellStyle name="Calculation 6 13 3 2" xfId="59073" xr:uid="{867E5CFF-F380-4666-B9FF-02B230BD7854}"/>
    <cellStyle name="Calculation 6 13 3 3" xfId="52292" xr:uid="{B63E7D0E-D38A-48A1-BD2C-9A3D98A5808F}"/>
    <cellStyle name="Calculation 6 13 4" xfId="44619" xr:uid="{CE27200D-BF01-4238-AC7E-D7E431C29B0A}"/>
    <cellStyle name="Calculation 6 13 4 2" xfId="54378" xr:uid="{13EFB5A6-796F-4491-9D12-79F768F4F384}"/>
    <cellStyle name="Calculation 6 13 4 3" xfId="47565" xr:uid="{E2A5B787-E791-4396-B137-9BA57C83A493}"/>
    <cellStyle name="Calculation 6 13 5" xfId="52861" xr:uid="{7E5F624A-9C5C-4862-B8CE-C9DAAAE744BB}"/>
    <cellStyle name="Calculation 6 13 6" xfId="45956" xr:uid="{77C1D0FD-770E-4CF4-8557-0807E828A812}"/>
    <cellStyle name="Calculation 6 14" xfId="9850" xr:uid="{BDC749D8-FF44-407B-8DB8-5079E90746DC}"/>
    <cellStyle name="Calculation 6 14 2" xfId="18839" xr:uid="{49987779-CA93-498C-B0E4-881686A2E357}"/>
    <cellStyle name="Calculation 6 14 2 2" xfId="22713" xr:uid="{17BAC7A5-7AB5-4892-8588-A60E442A7ECA}"/>
    <cellStyle name="Calculation 6 14 2 2 2" xfId="56255" xr:uid="{35D9EB4A-0B92-468B-A254-B1307226FF4E}"/>
    <cellStyle name="Calculation 6 14 2 3" xfId="49473" xr:uid="{61506EB4-32F2-4354-905A-C9A44736B8A2}"/>
    <cellStyle name="Calculation 6 14 3" xfId="34497" xr:uid="{5C366863-ABD8-47E3-BB8B-669A931D2044}"/>
    <cellStyle name="Calculation 6 14 3 2" xfId="57619" xr:uid="{E1878948-D585-4CD1-B4DA-096B58126FDF}"/>
    <cellStyle name="Calculation 6 14 3 3" xfId="50837" xr:uid="{EA56BBB7-6C68-41BC-8BE1-2BAD1EB69E04}"/>
    <cellStyle name="Calculation 6 14 4" xfId="44757" xr:uid="{6D4E669B-16A2-4D59-BCBD-7EC83C55758B}"/>
    <cellStyle name="Calculation 6 14 4 2" xfId="54403" xr:uid="{DC1261CF-211F-43A7-8D35-E6FDD4E1A656}"/>
    <cellStyle name="Calculation 6 14 4 3" xfId="47591" xr:uid="{E46A2353-B0BF-4252-8B7F-452F3C4F3A21}"/>
    <cellStyle name="Calculation 6 14 5" xfId="52877" xr:uid="{EA561EA7-6EF7-45BC-AA7F-A60536249D82}"/>
    <cellStyle name="Calculation 6 14 6" xfId="45982" xr:uid="{66BC91D0-0922-4080-BF36-CE4B50F7FAA4}"/>
    <cellStyle name="Calculation 6 15" xfId="2265" xr:uid="{2C587E4E-FFF8-40DD-9CD8-4D9D53EAF68F}"/>
    <cellStyle name="Calculation 6 15 2" xfId="25763" xr:uid="{C4083C3A-5315-462A-8F58-F6BF05F8F470}"/>
    <cellStyle name="Calculation 6 15 2 2" xfId="57111" xr:uid="{8949BC6C-8518-4F0C-B5DE-0691ADCAA28C}"/>
    <cellStyle name="Calculation 6 15 2 3" xfId="50329" xr:uid="{EE4BBBD0-7FF6-49AE-B7E1-2FEEFCBF3667}"/>
    <cellStyle name="Calculation 6 15 3" xfId="44722" xr:uid="{381C5DD0-405C-471D-84FF-D6951C6DB6D3}"/>
    <cellStyle name="Calculation 6 15 3 2" xfId="58124" xr:uid="{7173E505-542C-45D2-88A9-8E1460EA0CB3}"/>
    <cellStyle name="Calculation 6 15 3 3" xfId="51342" xr:uid="{ED9FFA8E-B180-4860-A87D-B5FF4DF0CB19}"/>
    <cellStyle name="Calculation 6 15 4" xfId="48446" xr:uid="{33D887E7-86A5-4BE3-9B47-DB3F9B872BFA}"/>
    <cellStyle name="Calculation 6 15 4 2" xfId="55238" xr:uid="{5ED228C7-A0B5-40DE-904C-8AB24C8A24B1}"/>
    <cellStyle name="Calculation 6 15 5" xfId="53524" xr:uid="{04ABDF83-01D1-4F46-8AE7-BF29D541637B}"/>
    <cellStyle name="Calculation 6 15 6" xfId="46832" xr:uid="{82CF5CCC-4701-4369-A9E9-74A6539FAE1E}"/>
    <cellStyle name="Calculation 6 16" xfId="13174" xr:uid="{C855DEF3-0DEB-46B3-8AA4-F8C15729760B}"/>
    <cellStyle name="Calculation 6 16 2" xfId="27163" xr:uid="{3A9DE423-D8EC-48EE-86ED-56B7FFFE3C13}"/>
    <cellStyle name="Calculation 6 16 2 2" xfId="57154" xr:uid="{F9D3975A-589C-4F94-92C0-74A8BDCAB868}"/>
    <cellStyle name="Calculation 6 16 2 3" xfId="50372" xr:uid="{33B12A78-E5DF-4004-98FD-98D21797B450}"/>
    <cellStyle name="Calculation 6 16 3" xfId="44730" xr:uid="{25863E5C-AEFB-4A13-8328-AE5100D1C406}"/>
    <cellStyle name="Calculation 6 16 3 2" xfId="58755" xr:uid="{3500F452-F6DF-4B19-900F-EA471D02AFEA}"/>
    <cellStyle name="Calculation 6 16 3 3" xfId="51974" xr:uid="{5EBBD3A2-B11F-4FC9-8433-5EFDDF8DA04D}"/>
    <cellStyle name="Calculation 6 16 4" xfId="50792" xr:uid="{1F2BD146-AD5C-4942-BD1E-C323D0D01F11}"/>
    <cellStyle name="Calculation 6 16 4 2" xfId="57574" xr:uid="{1A03227E-D0D4-4FE9-BD48-1DAF2D5D7F69}"/>
    <cellStyle name="Calculation 6 16 5" xfId="48489" xr:uid="{77F3289E-253B-4483-A9AC-382726AAFCAD}"/>
    <cellStyle name="Calculation 6 16 5 2" xfId="55281" xr:uid="{3CFC2F08-3EE8-4F42-9910-ADC57A82956F}"/>
    <cellStyle name="Calculation 6 16 6" xfId="53567" xr:uid="{97A90CC2-0FCB-4CD6-B5BC-F6D29B920CEB}"/>
    <cellStyle name="Calculation 6 16 7" xfId="46875" xr:uid="{4B7C649A-6648-4290-8FA2-756CC749B6E8}"/>
    <cellStyle name="Calculation 6 17" xfId="29306" xr:uid="{192FC6A7-A6A0-4E29-9C49-13BB85D2EC14}"/>
    <cellStyle name="Calculation 6 17 2" xfId="44821" xr:uid="{5FB8318F-117F-4F99-905C-E63DBEEED0A6}"/>
    <cellStyle name="Calculation 6 17 2 2" xfId="57116" xr:uid="{681C8842-6523-41B8-8372-8366EAFFE18B}"/>
    <cellStyle name="Calculation 6 17 2 3" xfId="50334" xr:uid="{0B310984-EA64-4182-9139-93AFD773B661}"/>
    <cellStyle name="Calculation 6 17 3" xfId="51937" xr:uid="{58AEDBC8-9CDD-4E64-A84A-F146C0071EB4}"/>
    <cellStyle name="Calculation 6 17 3 2" xfId="58718" xr:uid="{D96706C1-118B-4BD0-9633-3112C50670E5}"/>
    <cellStyle name="Calculation 6 17 4" xfId="51645" xr:uid="{BA17FAD3-5AB5-4EFC-A5D1-D17F38B9D330}"/>
    <cellStyle name="Calculation 6 17 4 2" xfId="58426" xr:uid="{63C71B66-FB86-4836-9F37-506AD25758F6}"/>
    <cellStyle name="Calculation 6 17 5" xfId="48451" xr:uid="{D0752F2E-6C8F-4306-98E7-37E9F164D2CB}"/>
    <cellStyle name="Calculation 6 17 5 2" xfId="55243" xr:uid="{CFA967DE-EFBE-4593-BD0B-E4A43658D916}"/>
    <cellStyle name="Calculation 6 17 6" xfId="53529" xr:uid="{11B42744-F2D7-49C6-AB0B-5BACF66C54B2}"/>
    <cellStyle name="Calculation 6 17 7" xfId="46837" xr:uid="{B90693F2-BED6-45D9-BB90-6B88B6F5718B}"/>
    <cellStyle name="Calculation 6 18" xfId="44825" xr:uid="{C703C450-509F-4949-999A-9D99E6335B42}"/>
    <cellStyle name="Calculation 6 18 2" xfId="50294" xr:uid="{2232B0FD-6E07-48BD-89A7-67A5C1F92C34}"/>
    <cellStyle name="Calculation 6 18 2 2" xfId="57076" xr:uid="{24E8DB88-2038-47BA-A96C-136C0802E619}"/>
    <cellStyle name="Calculation 6 18 3" xfId="51900" xr:uid="{A5961DCB-FF83-437B-8CF5-360D3D3FF148}"/>
    <cellStyle name="Calculation 6 18 3 2" xfId="58681" xr:uid="{2089D0BD-6522-4B68-84A5-9E8AE48248B9}"/>
    <cellStyle name="Calculation 6 18 4" xfId="51736" xr:uid="{3F607001-BB15-4933-932D-9509057B329D}"/>
    <cellStyle name="Calculation 6 18 4 2" xfId="58517" xr:uid="{72AD0D51-8F2D-4602-BE98-E32469A39CCB}"/>
    <cellStyle name="Calculation 6 18 5" xfId="48411" xr:uid="{090A5472-AF27-44DE-8084-00DC0C8047A8}"/>
    <cellStyle name="Calculation 6 18 5 2" xfId="55203" xr:uid="{258FFCD9-7BC5-465F-A15D-3975A131C8ED}"/>
    <cellStyle name="Calculation 6 18 6" xfId="53489" xr:uid="{13B2F912-B8BB-443D-86FF-8330F1C49106}"/>
    <cellStyle name="Calculation 6 18 7" xfId="46797" xr:uid="{14D27DD7-FE36-4182-BC3D-119082F5B7B4}"/>
    <cellStyle name="Calculation 6 19" xfId="44833" xr:uid="{2E31064E-FFC6-4F0F-B768-4FB6545A5E1A}"/>
    <cellStyle name="Calculation 6 19 2" xfId="50437" xr:uid="{7ADAD204-7BE4-4801-B9D6-6D46A4C67136}"/>
    <cellStyle name="Calculation 6 19 2 2" xfId="57219" xr:uid="{3A9E44FB-4918-40C8-A9A6-50BE54B2F42C}"/>
    <cellStyle name="Calculation 6 19 3" xfId="52039" xr:uid="{4B84B623-EE7C-4560-BCD0-51C51F54C8AE}"/>
    <cellStyle name="Calculation 6 19 3 2" xfId="58820" xr:uid="{C8EA54B7-DE6B-46D2-860A-03882D4AD0C1}"/>
    <cellStyle name="Calculation 6 19 4" xfId="50964" xr:uid="{7F9A482F-C183-4CC4-9DB4-1DB89AB1AA21}"/>
    <cellStyle name="Calculation 6 19 4 2" xfId="57746" xr:uid="{1BA424AC-0C15-4409-BA5C-D9D490850350}"/>
    <cellStyle name="Calculation 6 19 5" xfId="48554" xr:uid="{2BECB4FC-DDC6-49B9-A063-02DBEF2D93B7}"/>
    <cellStyle name="Calculation 6 19 5 2" xfId="55343" xr:uid="{41CA5519-4D56-46A6-968A-566BBCEFB842}"/>
    <cellStyle name="Calculation 6 19 6" xfId="53629" xr:uid="{DEBA4D44-5B35-41D2-9560-CDCEEA2DB0E8}"/>
    <cellStyle name="Calculation 6 19 7" xfId="46940" xr:uid="{7A80F498-C77F-4F6C-BA30-F2828292D862}"/>
    <cellStyle name="Calculation 6 2" xfId="346" xr:uid="{AB0280BC-3776-4C93-A5FC-E178C856ED85}"/>
    <cellStyle name="Calculation 6 2 10" xfId="6648" xr:uid="{F7011766-E869-45B8-8165-FAA24FD7F994}"/>
    <cellStyle name="Calculation 6 2 10 2" xfId="11854" xr:uid="{AAC8376C-D1FD-411C-A3B3-BEC4C048C023}"/>
    <cellStyle name="Calculation 6 2 10 2 2" xfId="20843" xr:uid="{3D9C4BE9-6B2F-4833-AB53-C88271661D03}"/>
    <cellStyle name="Calculation 6 2 10 2 2 2" xfId="29869" xr:uid="{0697EBBF-0114-4F27-9E38-C75F477296DA}"/>
    <cellStyle name="Calculation 6 2 10 2 3" xfId="36475" xr:uid="{9D1A2A4F-D965-4C9C-B6A2-FA037D839899}"/>
    <cellStyle name="Calculation 6 2 10 3" xfId="15637" xr:uid="{9337C8F1-84E4-41C6-BAF0-703973C8F45B}"/>
    <cellStyle name="Calculation 6 2 10 3 2" xfId="36489" xr:uid="{947808A8-7DEE-4906-A0AD-1A65C5A5D3BE}"/>
    <cellStyle name="Calculation 6 2 10 4" xfId="24711" xr:uid="{C85D130E-C3F4-4EE9-814C-9DEDB7E7E4BE}"/>
    <cellStyle name="Calculation 6 2 11" xfId="9217" xr:uid="{9DBE1EE1-6E69-4148-9290-DB3790D86058}"/>
    <cellStyle name="Calculation 6 2 11 2" xfId="18206" xr:uid="{F3C055BC-B5BC-472B-A007-65E7C7A0D0EF}"/>
    <cellStyle name="Calculation 6 2 11 2 2" xfId="40653" xr:uid="{C41B2CDC-D340-423A-9FDD-A022FB1062E3}"/>
    <cellStyle name="Calculation 6 2 11 3" xfId="32878" xr:uid="{301FE9E0-86A0-4F22-B87C-983F4BF6C3E9}"/>
    <cellStyle name="Calculation 6 2 12" xfId="12519" xr:uid="{B8A08DA0-267D-43EB-8E4F-96A1A185FFD8}"/>
    <cellStyle name="Calculation 6 2 12 2" xfId="21508" xr:uid="{0AF4771F-5E85-4B37-BE7F-7B905D89C793}"/>
    <cellStyle name="Calculation 6 2 12 2 2" xfId="25786" xr:uid="{30C4F816-14BD-457A-9F09-73B2EFA563B5}"/>
    <cellStyle name="Calculation 6 2 12 3" xfId="25960" xr:uid="{19F57E39-4113-484A-B148-187BC95176BE}"/>
    <cellStyle name="Calculation 6 2 13" xfId="2352" xr:uid="{CCB2B284-248D-4537-8954-35D94FD15D2F}"/>
    <cellStyle name="Calculation 6 2 13 2" xfId="42688" xr:uid="{71370458-E9A0-483C-8465-0610A243EFAC}"/>
    <cellStyle name="Calculation 6 2 14" xfId="13261" xr:uid="{DFED3A25-9526-43E1-B51B-CA543A383047}"/>
    <cellStyle name="Calculation 6 2 14 2" xfId="37861" xr:uid="{89591117-4655-4993-8E7F-930B23874C2A}"/>
    <cellStyle name="Calculation 6 2 15" xfId="30321" xr:uid="{B8DE73D2-DB40-4DBF-A5BC-E1CE29891FBB}"/>
    <cellStyle name="Calculation 6 2 16" xfId="44283" xr:uid="{426FF9C0-0F00-4B62-96FF-32A77217DDD6}"/>
    <cellStyle name="Calculation 6 2 17" xfId="45538" xr:uid="{91A352EE-B532-4453-836B-E2B6BC3C234C}"/>
    <cellStyle name="Calculation 6 2 2" xfId="478" xr:uid="{E67B1975-B85A-404A-957F-F06D78EF807C}"/>
    <cellStyle name="Calculation 6 2 2 10" xfId="9342" xr:uid="{358D0DFE-AEBF-4035-9588-F67A768A47C4}"/>
    <cellStyle name="Calculation 6 2 2 10 2" xfId="18331" xr:uid="{91165893-72B3-430A-9727-7C58E94E5584}"/>
    <cellStyle name="Calculation 6 2 2 10 2 2" xfId="33222" xr:uid="{7F39D59F-A520-43AA-9B9B-851D4B84B552}"/>
    <cellStyle name="Calculation 6 2 2 10 3" xfId="35169" xr:uid="{48F2EDAB-787D-497A-A6CD-4C7EB0E1E5F5}"/>
    <cellStyle name="Calculation 6 2 2 11" xfId="9764" xr:uid="{01B1E8FB-46A9-419C-9614-29E26603D3D5}"/>
    <cellStyle name="Calculation 6 2 2 11 2" xfId="18753" xr:uid="{0C00F5BE-8762-4072-88CB-56604BA509C4}"/>
    <cellStyle name="Calculation 6 2 2 11 2 2" xfId="23965" xr:uid="{84F0114E-F43A-4EF9-BDB4-B358727D4986}"/>
    <cellStyle name="Calculation 6 2 2 11 3" xfId="40073" xr:uid="{49B7EE9D-EF4A-43C5-9B53-1048AC4A4D70}"/>
    <cellStyle name="Calculation 6 2 2 12" xfId="2484" xr:uid="{2290C895-CA4B-41E7-9D82-900F64C7EA4F}"/>
    <cellStyle name="Calculation 6 2 2 12 2" xfId="34563" xr:uid="{E7DCF171-9325-4820-AD23-CD55B125113D}"/>
    <cellStyle name="Calculation 6 2 2 13" xfId="13393" xr:uid="{97A392E6-6C94-4217-AEC6-15A36AC892A0}"/>
    <cellStyle name="Calculation 6 2 2 13 2" xfId="42391" xr:uid="{B5F041D7-9ADF-4730-AA3C-E024BADC4942}"/>
    <cellStyle name="Calculation 6 2 2 14" xfId="22893" xr:uid="{6A89E3D9-5D17-4324-B8F5-A0FE93993E79}"/>
    <cellStyle name="Calculation 6 2 2 15" xfId="46052" xr:uid="{9B9180BF-B152-4DB8-959E-E626A59C7254}"/>
    <cellStyle name="Calculation 6 2 2 2" xfId="827" xr:uid="{76499BCA-2AFD-42CD-936C-66C60F6F53A8}"/>
    <cellStyle name="Calculation 6 2 2 2 2" xfId="5196" xr:uid="{7C64D7AB-BEE8-4BD5-9059-63A14185FB17}"/>
    <cellStyle name="Calculation 6 2 2 2 2 2" xfId="7782" xr:uid="{8FE563A7-CD3D-41BD-909C-F97899D02D65}"/>
    <cellStyle name="Calculation 6 2 2 2 2 2 2" xfId="16771" xr:uid="{CB65105E-2467-4A45-935E-78895D49C04A}"/>
    <cellStyle name="Calculation 6 2 2 2 2 2 2 2" xfId="39082" xr:uid="{ECBC6D1E-32C8-4629-AC88-B5A930899EA1}"/>
    <cellStyle name="Calculation 6 2 2 2 2 2 3" xfId="25235" xr:uid="{255467D8-287C-4EE2-8306-27E2DFDF53D6}"/>
    <cellStyle name="Calculation 6 2 2 2 2 3" xfId="10419" xr:uid="{F3E960E7-F6B1-469B-80F7-4BB69406B723}"/>
    <cellStyle name="Calculation 6 2 2 2 2 3 2" xfId="19408" xr:uid="{EF4868CB-B762-467E-99EF-9BACD78DC26A}"/>
    <cellStyle name="Calculation 6 2 2 2 2 3 2 2" xfId="41976" xr:uid="{E6190105-E5A3-4F7C-95EE-74D76D2870BC}"/>
    <cellStyle name="Calculation 6 2 2 2 2 3 3" xfId="34633" xr:uid="{92B371FA-3B00-4ECD-BBC8-34085EBC6AD3}"/>
    <cellStyle name="Calculation 6 2 2 2 2 4" xfId="14185" xr:uid="{5E5719ED-F56F-4129-B5A3-826800E8A66B}"/>
    <cellStyle name="Calculation 6 2 2 2 2 4 2" xfId="41228" xr:uid="{2BD29F6C-B785-4F31-B0A7-FB8277EB32B9}"/>
    <cellStyle name="Calculation 6 2 2 2 2 5" xfId="30952" xr:uid="{6A3BF19C-1EC0-4ED7-9623-F8644038CDE8}"/>
    <cellStyle name="Calculation 6 2 2 2 2 6" xfId="56325" xr:uid="{F916D4D0-1E66-442C-A611-81C932A1212F}"/>
    <cellStyle name="Calculation 6 2 2 2 3" xfId="3264" xr:uid="{CDF74604-07EA-4B67-A153-0631BDD7B237}"/>
    <cellStyle name="Calculation 6 2 2 2 3 2" xfId="38169" xr:uid="{A3D715D3-E880-482B-B5C1-D657A0205F4C}"/>
    <cellStyle name="Calculation 6 2 2 2 4" xfId="24331" xr:uid="{DEFDD54D-722A-4556-8C30-0B5CE9A12067}"/>
    <cellStyle name="Calculation 6 2 2 2 5" xfId="49543" xr:uid="{CD41B934-24F0-4982-950C-55A97F3A2717}"/>
    <cellStyle name="Calculation 6 2 2 3" xfId="1172" xr:uid="{698B9376-0E97-46C8-8CDE-D7FD61859615}"/>
    <cellStyle name="Calculation 6 2 2 3 2" xfId="5517" xr:uid="{0E1C523F-8A77-4D52-921E-1EC8E70BA949}"/>
    <cellStyle name="Calculation 6 2 2 3 2 2" xfId="8103" xr:uid="{5A93F934-6006-4D08-9CE0-EBBE2C56B2DA}"/>
    <cellStyle name="Calculation 6 2 2 3 2 2 2" xfId="17092" xr:uid="{460DBECD-A536-42C8-BA2E-F70E6463982C}"/>
    <cellStyle name="Calculation 6 2 2 3 2 2 2 2" xfId="27984" xr:uid="{BFB79372-3CF2-4F00-B183-82D290A2BAB6}"/>
    <cellStyle name="Calculation 6 2 2 3 2 2 3" xfId="42952" xr:uid="{F08B789F-C6D1-42A7-AA11-FB87A16A79DB}"/>
    <cellStyle name="Calculation 6 2 2 3 2 3" xfId="10740" xr:uid="{ABD4EFAE-126A-4165-B730-1A4F0C92F09D}"/>
    <cellStyle name="Calculation 6 2 2 3 2 3 2" xfId="19729" xr:uid="{151DD58C-D28A-4191-914E-114D54793155}"/>
    <cellStyle name="Calculation 6 2 2 3 2 3 2 2" xfId="29012" xr:uid="{6E7A986E-BD3F-418F-9B62-CEE512B0433A}"/>
    <cellStyle name="Calculation 6 2 2 3 2 3 3" xfId="40493" xr:uid="{FEBBE46B-88D5-432C-8E12-0D18DD2F8629}"/>
    <cellStyle name="Calculation 6 2 2 3 2 4" xfId="14506" xr:uid="{4519E0D5-4E3C-4507-B11E-883580041887}"/>
    <cellStyle name="Calculation 6 2 2 3 2 4 2" xfId="37396" xr:uid="{7083AC7F-42E0-4A26-BF60-380A8390B5E3}"/>
    <cellStyle name="Calculation 6 2 2 3 2 5" xfId="43069" xr:uid="{00A0A71F-BED7-42C0-806A-B25EC2A4E37F}"/>
    <cellStyle name="Calculation 6 2 2 3 2 6" xfId="59061" xr:uid="{A339B41B-2B09-4F52-83B2-62152315F2F2}"/>
    <cellStyle name="Calculation 6 2 2 3 3" xfId="3609" xr:uid="{D79DBD90-DF4B-4A12-8D71-AE2DE448C08F}"/>
    <cellStyle name="Calculation 6 2 2 3 3 2" xfId="42286" xr:uid="{5D527DE5-71AD-4AFF-B16D-8FB5D9D686AD}"/>
    <cellStyle name="Calculation 6 2 2 3 4" xfId="29598" xr:uid="{CB7A1049-D931-496E-8627-DD183FB19DF2}"/>
    <cellStyle name="Calculation 6 2 2 3 5" xfId="52280" xr:uid="{E5FBFD31-8DD0-4584-881D-C331F7FA2742}"/>
    <cellStyle name="Calculation 6 2 2 4" xfId="1516" xr:uid="{54D83CDA-D432-43B5-AF8D-25176FEB97E5}"/>
    <cellStyle name="Calculation 6 2 2 4 2" xfId="5861" xr:uid="{8EA106C9-84DF-4E60-8E57-364C5A5FBE65}"/>
    <cellStyle name="Calculation 6 2 2 4 2 2" xfId="8447" xr:uid="{6361C37D-05E0-4BF4-92E1-1DD359EDA9A7}"/>
    <cellStyle name="Calculation 6 2 2 4 2 2 2" xfId="17436" xr:uid="{D65CFDBB-5111-4851-B10D-4E3613467F07}"/>
    <cellStyle name="Calculation 6 2 2 4 2 2 2 2" xfId="41484" xr:uid="{FED0DEDE-69D0-40D2-826D-C92EF4D01235}"/>
    <cellStyle name="Calculation 6 2 2 4 2 2 3" xfId="27977" xr:uid="{6B7A7BF2-69DC-46FC-B509-C6DE8459BDE9}"/>
    <cellStyle name="Calculation 6 2 2 4 2 3" xfId="11084" xr:uid="{EF1AC0DD-4E9B-4DAB-AB42-3D013570742C}"/>
    <cellStyle name="Calculation 6 2 2 4 2 3 2" xfId="20073" xr:uid="{F11F4286-82D7-4DF4-9030-94DD701F3D60}"/>
    <cellStyle name="Calculation 6 2 2 4 2 3 2 2" xfId="23919" xr:uid="{B7C7B99B-2B15-45D2-B01C-D9B3CE3CA2B5}"/>
    <cellStyle name="Calculation 6 2 2 4 2 3 3" xfId="22206" xr:uid="{A49E30FB-E7CE-43C5-911F-3E621EE1F03E}"/>
    <cellStyle name="Calculation 6 2 2 4 2 4" xfId="14850" xr:uid="{32D92B65-ABBA-4015-81D9-C13B57CDD2C1}"/>
    <cellStyle name="Calculation 6 2 2 4 2 4 2" xfId="31312" xr:uid="{2FD8E469-A532-4FB6-99C0-05C73D488CA5}"/>
    <cellStyle name="Calculation 6 2 2 4 2 5" xfId="28335" xr:uid="{45D6A68A-4167-4E4E-B3C4-84B1C2DDE002}"/>
    <cellStyle name="Calculation 6 2 2 4 2 6" xfId="54470" xr:uid="{BCFB9A93-16D0-4A78-A964-E6B0B25D9EFB}"/>
    <cellStyle name="Calculation 6 2 2 4 3" xfId="3953" xr:uid="{696B4B25-4A51-4920-A806-B2AD87F4462E}"/>
    <cellStyle name="Calculation 6 2 2 4 3 2" xfId="29587" xr:uid="{D57977FD-E1B9-4752-B9AD-B95010097BE9}"/>
    <cellStyle name="Calculation 6 2 2 4 4" xfId="22371" xr:uid="{38A3B114-FCF4-4073-95ED-D9266F9F7845}"/>
    <cellStyle name="Calculation 6 2 2 4 5" xfId="47660" xr:uid="{A33EF4B2-71E3-4BBD-8E1E-9EE4AF3CCB52}"/>
    <cellStyle name="Calculation 6 2 2 5" xfId="1907" xr:uid="{A714FC5E-7228-4493-9010-7866A7422F25}"/>
    <cellStyle name="Calculation 6 2 2 5 2" xfId="6223" xr:uid="{ED8388EF-6E98-4B76-BEAB-B099E734CBFD}"/>
    <cellStyle name="Calculation 6 2 2 5 2 2" xfId="8809" xr:uid="{580F40FA-BDFA-4C51-8FA1-99AF18954EA8}"/>
    <cellStyle name="Calculation 6 2 2 5 2 2 2" xfId="17798" xr:uid="{D0D29A84-0F11-4F78-86E6-C2A9F4704E21}"/>
    <cellStyle name="Calculation 6 2 2 5 2 2 2 2" xfId="23222" xr:uid="{B8B5D059-A3F8-4545-9F2C-31806D27408E}"/>
    <cellStyle name="Calculation 6 2 2 5 2 2 3" xfId="29860" xr:uid="{D5722BFD-C558-4B34-8C0F-BE250DFC9DC1}"/>
    <cellStyle name="Calculation 6 2 2 5 2 3" xfId="11446" xr:uid="{473BB937-C444-4C1F-B5AA-843E435123E3}"/>
    <cellStyle name="Calculation 6 2 2 5 2 3 2" xfId="20435" xr:uid="{A9119225-1D40-4034-9B1C-D848FA583111}"/>
    <cellStyle name="Calculation 6 2 2 5 2 3 2 2" xfId="40654" xr:uid="{C1BB15DB-F00C-49BF-BAC6-9A5596550B7E}"/>
    <cellStyle name="Calculation 6 2 2 5 2 3 3" xfId="26701" xr:uid="{10207C0D-5CCE-46CA-9314-4590C9089EF8}"/>
    <cellStyle name="Calculation 6 2 2 5 2 4" xfId="15212" xr:uid="{9D76FFD2-5881-4689-AD2A-1F335C2FB069}"/>
    <cellStyle name="Calculation 6 2 2 5 2 4 2" xfId="42623" xr:uid="{066FC28D-390F-4415-A4D9-20F0573A27BB}"/>
    <cellStyle name="Calculation 6 2 2 5 2 5" xfId="22800" xr:uid="{C2024A10-4B81-4B45-BDF5-F0E74FB3FEAC}"/>
    <cellStyle name="Calculation 6 2 2 5 3" xfId="4344" xr:uid="{1D50072C-AA73-4D7E-B5A5-F593318DA30B}"/>
    <cellStyle name="Calculation 6 2 2 5 3 2" xfId="32421" xr:uid="{C1BF86DB-9D60-4994-8AF5-8CE405518E59}"/>
    <cellStyle name="Calculation 6 2 2 5 4" xfId="35206" xr:uid="{2B74997F-2CE5-4AE9-8585-954433B8E864}"/>
    <cellStyle name="Calculation 6 2 2 5 5" xfId="52918" xr:uid="{CE5DDFD2-1705-485A-8BAD-4810CDAE9CF8}"/>
    <cellStyle name="Calculation 6 2 2 6" xfId="2135" xr:uid="{C9EC3A3A-8AD9-4761-8432-A5F4E3877A0D}"/>
    <cellStyle name="Calculation 6 2 2 6 2" xfId="6436" xr:uid="{B4717B83-4E56-4927-A23A-A594CEA4FB4D}"/>
    <cellStyle name="Calculation 6 2 2 6 2 2" xfId="9022" xr:uid="{3EDF0548-578A-4AEC-95C7-9CD500C7D5AD}"/>
    <cellStyle name="Calculation 6 2 2 6 2 2 2" xfId="18011" xr:uid="{CC71D30B-EC69-44F3-9805-70C25B349DBF}"/>
    <cellStyle name="Calculation 6 2 2 6 2 2 2 2" xfId="26202" xr:uid="{59BF5B24-DAC8-40B4-95B3-B48E27553D2A}"/>
    <cellStyle name="Calculation 6 2 2 6 2 2 3" xfId="25627" xr:uid="{6561EE6D-F739-49E3-AA63-7C871969A766}"/>
    <cellStyle name="Calculation 6 2 2 6 2 3" xfId="11659" xr:uid="{1DFCEA50-63C0-4F0F-8DE3-ADE4AF365AB5}"/>
    <cellStyle name="Calculation 6 2 2 6 2 3 2" xfId="20648" xr:uid="{B90B721D-2709-4257-8BE3-6299EC805CB8}"/>
    <cellStyle name="Calculation 6 2 2 6 2 3 2 2" xfId="28182" xr:uid="{55938FB6-ED80-4176-8DFB-7FCAE59046E0}"/>
    <cellStyle name="Calculation 6 2 2 6 2 3 3" xfId="35543" xr:uid="{A45D185D-C486-4E0F-B5DF-26F03229AC13}"/>
    <cellStyle name="Calculation 6 2 2 6 2 4" xfId="15425" xr:uid="{FE531736-1084-4EBF-B1F3-3CE4209A3B92}"/>
    <cellStyle name="Calculation 6 2 2 6 2 4 2" xfId="29895" xr:uid="{032BF584-05C4-4618-B937-A7CC3D972E70}"/>
    <cellStyle name="Calculation 6 2 2 6 2 5" xfId="34591" xr:uid="{83BB41F6-B2D6-470A-9B33-4152E2311C46}"/>
    <cellStyle name="Calculation 6 2 2 6 3" xfId="4572" xr:uid="{BB9A5F78-DADF-4160-B138-DAAC81F4BDE7}"/>
    <cellStyle name="Calculation 6 2 2 6 3 2" xfId="26128" xr:uid="{6AAC0738-E959-47A0-928A-887ABD3A0A7B}"/>
    <cellStyle name="Calculation 6 2 2 6 4" xfId="30868" xr:uid="{58EC20AF-E5DB-40BF-A3CC-27A901D77699}"/>
    <cellStyle name="Calculation 6 2 2 7" xfId="2945" xr:uid="{93B7D35A-A515-4719-BBE0-0FB984AE591C}"/>
    <cellStyle name="Calculation 6 2 2 7 2" xfId="7095" xr:uid="{56A9BFEE-159D-4368-8629-5C63DEF6D9F6}"/>
    <cellStyle name="Calculation 6 2 2 7 2 2" xfId="12221" xr:uid="{F9463C76-E92B-43E9-B97E-41002674965E}"/>
    <cellStyle name="Calculation 6 2 2 7 2 2 2" xfId="21210" xr:uid="{DC7A4CE1-B9EF-44D2-81A7-4101D3EC5AB1}"/>
    <cellStyle name="Calculation 6 2 2 7 2 2 2 2" xfId="22669" xr:uid="{039FE228-ECC3-49F8-AD15-38FDBADFC3B2}"/>
    <cellStyle name="Calculation 6 2 2 7 2 2 3" xfId="43476" xr:uid="{A7B77760-DC48-4BAF-B5CE-0FF6CF0E91F3}"/>
    <cellStyle name="Calculation 6 2 2 7 2 3" xfId="13013" xr:uid="{9F14B6D9-1764-4228-8F19-1369491E7CEB}"/>
    <cellStyle name="Calculation 6 2 2 7 2 3 2" xfId="22002" xr:uid="{327FC147-6F50-4E49-81A6-DF51A0C9DCF6}"/>
    <cellStyle name="Calculation 6 2 2 7 2 3 2 2" xfId="42190" xr:uid="{5CCEDD48-920C-4E79-B12F-3D01FE6690CE}"/>
    <cellStyle name="Calculation 6 2 2 7 2 3 3" xfId="27071" xr:uid="{CAFD567F-8395-4F8B-9997-09098219145D}"/>
    <cellStyle name="Calculation 6 2 2 7 2 4" xfId="16084" xr:uid="{47D44B19-38CB-4F64-8FA2-50A05598A7C2}"/>
    <cellStyle name="Calculation 6 2 2 7 2 4 2" xfId="39573" xr:uid="{BA230618-D3EF-47DC-8AA3-A086B6229766}"/>
    <cellStyle name="Calculation 6 2 2 7 2 5" xfId="22692" xr:uid="{E8E517FB-8DFB-4BB0-816A-7A9CA84265CC}"/>
    <cellStyle name="Calculation 6 2 2 7 3" xfId="9658" xr:uid="{B49820F9-CDF3-43BF-82E7-8A5FC33F831C}"/>
    <cellStyle name="Calculation 6 2 2 7 3 2" xfId="18647" xr:uid="{C5BDB907-572F-4B29-B0F3-1CAE486BFAC3}"/>
    <cellStyle name="Calculation 6 2 2 7 3 2 2" xfId="28861" xr:uid="{D1F8DD30-9B28-4AA3-8710-37FE946CB328}"/>
    <cellStyle name="Calculation 6 2 2 7 3 3" xfId="34447" xr:uid="{50D53377-34E2-4672-AA1E-91176FDAEF9D}"/>
    <cellStyle name="Calculation 6 2 2 7 4" xfId="32616" xr:uid="{D75EB8D2-CCBF-4B28-942A-2D01AB7B299C}"/>
    <cellStyle name="Calculation 6 2 2 8" xfId="4872" xr:uid="{59FFF7D9-9F96-4384-84F7-60B799584BC3}"/>
    <cellStyle name="Calculation 6 2 2 8 2" xfId="7458" xr:uid="{B58CACB3-F7A0-48F9-A059-5A8F53A72953}"/>
    <cellStyle name="Calculation 6 2 2 8 2 2" xfId="16447" xr:uid="{AEC01C17-7762-45D7-A4A6-AD61D74EA1D5}"/>
    <cellStyle name="Calculation 6 2 2 8 2 2 2" xfId="37329" xr:uid="{145819BB-F4D6-4154-AB81-A0C8EE6976A9}"/>
    <cellStyle name="Calculation 6 2 2 8 2 3" xfId="31023" xr:uid="{CC5F1401-BBA5-4D2A-98AD-F19EB6091613}"/>
    <cellStyle name="Calculation 6 2 2 8 3" xfId="10095" xr:uid="{D9499BDA-F18B-42C0-A891-DA00F40C06F0}"/>
    <cellStyle name="Calculation 6 2 2 8 3 2" xfId="19084" xr:uid="{259D6E91-4875-4911-A9D2-C2150295A44B}"/>
    <cellStyle name="Calculation 6 2 2 8 3 2 2" xfId="37883" xr:uid="{D902EB15-35AA-4C72-830B-21F14C1291D1}"/>
    <cellStyle name="Calculation 6 2 2 8 3 3" xfId="34629" xr:uid="{62A0A085-FA15-4569-B0A1-1E5C5AD0F8F6}"/>
    <cellStyle name="Calculation 6 2 2 8 4" xfId="13861" xr:uid="{56351219-4E5A-48DB-A7F7-3B812FC02FBB}"/>
    <cellStyle name="Calculation 6 2 2 8 4 2" xfId="30666" xr:uid="{63F5044B-7BF0-4C43-AEB6-BD0ADF176AAF}"/>
    <cellStyle name="Calculation 6 2 2 8 5" xfId="38684" xr:uid="{56E91EE5-3422-4D76-B24D-CE2D6120236F}"/>
    <cellStyle name="Calculation 6 2 2 9" xfId="6780" xr:uid="{D6D35CCC-2FBD-4579-80C3-31F54A4B4C3E}"/>
    <cellStyle name="Calculation 6 2 2 9 2" xfId="11979" xr:uid="{0CD7BFDB-0506-4771-A2D8-7D2E62B5A981}"/>
    <cellStyle name="Calculation 6 2 2 9 2 2" xfId="20968" xr:uid="{1F7DC2F9-95F7-4F6F-81BD-AC38EF77A1E3}"/>
    <cellStyle name="Calculation 6 2 2 9 2 2 2" xfId="24208" xr:uid="{DA40B47E-C890-4D56-BE1A-1D40F00DE17E}"/>
    <cellStyle name="Calculation 6 2 2 9 2 3" xfId="26941" xr:uid="{C9C44862-5447-4A5A-BB58-C66BCA7CA56C}"/>
    <cellStyle name="Calculation 6 2 2 9 3" xfId="15769" xr:uid="{356D874C-63FC-4E90-A5B6-497852B11A39}"/>
    <cellStyle name="Calculation 6 2 2 9 3 2" xfId="30200" xr:uid="{3E8331AB-BBA6-416C-BE2B-304F54210AD1}"/>
    <cellStyle name="Calculation 6 2 2 9 4" xfId="38904" xr:uid="{1B57AC0B-211D-4042-A391-27ABBB1E70ED}"/>
    <cellStyle name="Calculation 6 2 3" xfId="695" xr:uid="{BA745846-9C7E-435C-80D5-41C69DF513CC}"/>
    <cellStyle name="Calculation 6 2 3 2" xfId="5071" xr:uid="{F7B1BBE8-114D-4DBB-B8C6-9401EC80BAFB}"/>
    <cellStyle name="Calculation 6 2 3 2 2" xfId="7657" xr:uid="{A072F104-5105-419B-8505-DE7FFBE3A5EE}"/>
    <cellStyle name="Calculation 6 2 3 2 2 2" xfId="16646" xr:uid="{7BE8E9BA-8604-4610-BA2D-85AC50CD8D81}"/>
    <cellStyle name="Calculation 6 2 3 2 2 2 2" xfId="25495" xr:uid="{DBDCB007-8AFF-4226-A65F-1021515D6D3C}"/>
    <cellStyle name="Calculation 6 2 3 2 2 3" xfId="31243" xr:uid="{A62E7679-9F4E-4276-8C28-54CD8E2B5749}"/>
    <cellStyle name="Calculation 6 2 3 2 2 4" xfId="56733" xr:uid="{E32B3494-3A9C-45C3-8D27-77981B1293EB}"/>
    <cellStyle name="Calculation 6 2 3 2 3" xfId="10294" xr:uid="{0C02867B-248C-4C28-806A-DAE1DE0AC108}"/>
    <cellStyle name="Calculation 6 2 3 2 3 2" xfId="19283" xr:uid="{E51C1489-0AAB-407E-81BE-67341C0EADD1}"/>
    <cellStyle name="Calculation 6 2 3 2 3 2 2" xfId="39330" xr:uid="{F67AEC70-D039-47A8-96CE-D743E4E4F143}"/>
    <cellStyle name="Calculation 6 2 3 2 3 3" xfId="43953" xr:uid="{90AAD399-225F-40A5-BD0C-E0C0A852D994}"/>
    <cellStyle name="Calculation 6 2 3 2 4" xfId="14060" xr:uid="{8BF36A5C-2EA2-4EB1-8EA7-2DAD73381C21}"/>
    <cellStyle name="Calculation 6 2 3 2 4 2" xfId="41947" xr:uid="{0E22D97C-F357-486B-BA49-BE6E6002653A}"/>
    <cellStyle name="Calculation 6 2 3 2 5" xfId="33807" xr:uid="{A952CC9E-3751-4066-8C5F-EC7080468B96}"/>
    <cellStyle name="Calculation 6 2 3 2 6" xfId="49951" xr:uid="{F6013939-6BDB-4E46-B981-B75B0FF6912C}"/>
    <cellStyle name="Calculation 6 2 3 3" xfId="3132" xr:uid="{F97D4E74-93AF-4079-A27E-77FE0ABD8A7B}"/>
    <cellStyle name="Calculation 6 2 3 3 2" xfId="30305" xr:uid="{1D2D30A0-952F-4A30-9856-96245D2DF5E8}"/>
    <cellStyle name="Calculation 6 2 3 3 2 2" xfId="57758" xr:uid="{9B8604E6-C6F1-41CE-8F0C-C7368380EA37}"/>
    <cellStyle name="Calculation 6 2 3 3 3" xfId="50976" xr:uid="{2933D7DD-A536-41C1-8C00-2BC51350092F}"/>
    <cellStyle name="Calculation 6 2 3 4" xfId="29837" xr:uid="{A1C15DFE-8788-400B-A53C-76D600E24AF0}"/>
    <cellStyle name="Calculation 6 2 3 4 2" xfId="54860" xr:uid="{8A6B6A21-77A8-4BAE-82E5-CB806DC46072}"/>
    <cellStyle name="Calculation 6 2 3 4 3" xfId="48068" xr:uid="{9CDFC274-B9B6-4353-B675-FF1FE8A8401C}"/>
    <cellStyle name="Calculation 6 2 3 5" xfId="53160" xr:uid="{DA5306AA-CDDE-43C6-AB84-FC79E58CFEE7}"/>
    <cellStyle name="Calculation 6 2 3 6" xfId="46454" xr:uid="{65A7CE19-4FFB-4501-A99E-482CC7C2AB7F}"/>
    <cellStyle name="Calculation 6 2 4" xfId="1040" xr:uid="{B2D8A173-10E6-47D8-BAC6-4938F70CCEAF}"/>
    <cellStyle name="Calculation 6 2 4 2" xfId="5392" xr:uid="{77E01181-3D4F-46B4-A69E-49A300DD389B}"/>
    <cellStyle name="Calculation 6 2 4 2 2" xfId="7978" xr:uid="{472DA06B-8B0A-43D1-84C4-2FDF1C0F0339}"/>
    <cellStyle name="Calculation 6 2 4 2 2 2" xfId="16967" xr:uid="{3C68C67B-42A9-4477-9623-B7CEFB682691}"/>
    <cellStyle name="Calculation 6 2 4 2 2 2 2" xfId="31615" xr:uid="{8729FCBE-E2F5-421A-9AF9-480393FE18E8}"/>
    <cellStyle name="Calculation 6 2 4 2 2 3" xfId="27119" xr:uid="{A57892F2-CD64-4248-A5AA-F9CC2484482F}"/>
    <cellStyle name="Calculation 6 2 4 2 3" xfId="10615" xr:uid="{52405004-FC27-448A-9F99-A37140B8D7C3}"/>
    <cellStyle name="Calculation 6 2 4 2 3 2" xfId="19604" xr:uid="{38DCA41C-E619-4233-B0AB-F3FB394D46AE}"/>
    <cellStyle name="Calculation 6 2 4 2 3 2 2" xfId="32776" xr:uid="{40206FE9-54D5-4E84-BF38-1F2286E6C5E9}"/>
    <cellStyle name="Calculation 6 2 4 2 3 3" xfId="40391" xr:uid="{58973C0C-41A9-4563-AB14-400C62852A31}"/>
    <cellStyle name="Calculation 6 2 4 2 4" xfId="14381" xr:uid="{BD96B932-4D41-4592-B558-A3B68C65736A}"/>
    <cellStyle name="Calculation 6 2 4 2 4 2" xfId="41585" xr:uid="{B87DD4A0-4E0A-4B4F-8AA5-1D117D42252E}"/>
    <cellStyle name="Calculation 6 2 4 2 5" xfId="40964" xr:uid="{66E7C9EE-EADE-4869-A3A3-B4B4CC3B55D1}"/>
    <cellStyle name="Calculation 6 2 4 2 6" xfId="55853" xr:uid="{33F6C10A-ADA8-4EAA-A97B-A98218CE5064}"/>
    <cellStyle name="Calculation 6 2 4 3" xfId="3477" xr:uid="{0F6D0D42-4CB2-4165-8692-46090928838B}"/>
    <cellStyle name="Calculation 6 2 4 3 2" xfId="24111" xr:uid="{BE5A3884-BE28-49DC-81D4-B7F1DB510975}"/>
    <cellStyle name="Calculation 6 2 4 4" xfId="23868" xr:uid="{0A5BED93-E865-4E10-94A3-BC4AD100BF75}"/>
    <cellStyle name="Calculation 6 2 4 5" xfId="49071" xr:uid="{8AA8B463-DFDB-48AC-B31D-DB1F8E8CFB87}"/>
    <cellStyle name="Calculation 6 2 5" xfId="1384" xr:uid="{60A77097-C2E5-4CF8-8C24-82510E93FCF7}"/>
    <cellStyle name="Calculation 6 2 5 2" xfId="5729" xr:uid="{BFE9756F-3BD6-4E59-8FF5-9D4798E2CE41}"/>
    <cellStyle name="Calculation 6 2 5 2 2" xfId="8315" xr:uid="{C9D033DC-6A12-48EA-8602-BB8DC68DFB10}"/>
    <cellStyle name="Calculation 6 2 5 2 2 2" xfId="17304" xr:uid="{4AB9CFF9-AABB-4515-A982-2FC694EC3CBF}"/>
    <cellStyle name="Calculation 6 2 5 2 2 2 2" xfId="28361" xr:uid="{7EED895D-43C1-4753-8922-0B4DDAFA2D70}"/>
    <cellStyle name="Calculation 6 2 5 2 2 3" xfId="29161" xr:uid="{AFBC7F14-9B1F-4B92-819C-9A21F4F32DB9}"/>
    <cellStyle name="Calculation 6 2 5 2 3" xfId="10952" xr:uid="{583DD2BB-7F78-428A-BB22-44DDE7F39917}"/>
    <cellStyle name="Calculation 6 2 5 2 3 2" xfId="19941" xr:uid="{FD5E526A-5CE1-4833-B53D-42E5E29BE16C}"/>
    <cellStyle name="Calculation 6 2 5 2 3 2 2" xfId="31868" xr:uid="{44D09252-24C8-4C10-9567-68266F0329D7}"/>
    <cellStyle name="Calculation 6 2 5 2 3 3" xfId="40475" xr:uid="{8259D986-6FB2-452F-A61C-E3D68B6E0DB5}"/>
    <cellStyle name="Calculation 6 2 5 2 4" xfId="14718" xr:uid="{A48B868B-31DA-4F8E-9FC8-046D4DE4F2AA}"/>
    <cellStyle name="Calculation 6 2 5 2 4 2" xfId="31400" xr:uid="{7E35B979-4951-45B7-AD84-C57461E6953C}"/>
    <cellStyle name="Calculation 6 2 5 2 5" xfId="38536" xr:uid="{3533205F-18EF-4FD8-AAD3-8D33DA8059C1}"/>
    <cellStyle name="Calculation 6 2 5 2 6" xfId="58465" xr:uid="{0A168224-F8E5-41B7-B5D1-0349DE840E87}"/>
    <cellStyle name="Calculation 6 2 5 3" xfId="3821" xr:uid="{6B1DFBF5-E102-4AC3-8855-F7F6C789E33E}"/>
    <cellStyle name="Calculation 6 2 5 3 2" xfId="34217" xr:uid="{70E273DA-F077-4E34-8419-6E68A128AFFB}"/>
    <cellStyle name="Calculation 6 2 5 4" xfId="30861" xr:uid="{D0E8A783-DBBD-49A2-8CE0-BF23D5D8F29A}"/>
    <cellStyle name="Calculation 6 2 5 5" xfId="51684" xr:uid="{467E2E38-DDF7-473B-8A92-5DDA7D014B2A}"/>
    <cellStyle name="Calculation 6 2 6" xfId="1747" xr:uid="{618D3361-1F77-46B6-AB22-F712DE7A16AE}"/>
    <cellStyle name="Calculation 6 2 6 2" xfId="6071" xr:uid="{18D7771D-3F1C-4C9D-A818-C9F74C1A1885}"/>
    <cellStyle name="Calculation 6 2 6 2 2" xfId="8657" xr:uid="{83D911FF-0486-45BE-8EC5-08ABFE4AD613}"/>
    <cellStyle name="Calculation 6 2 6 2 2 2" xfId="17646" xr:uid="{13282951-7A7B-4370-9510-B95838272F3B}"/>
    <cellStyle name="Calculation 6 2 6 2 2 2 2" xfId="25416" xr:uid="{84F22C77-CD44-4CB2-A436-4E67AED7B684}"/>
    <cellStyle name="Calculation 6 2 6 2 2 3" xfId="22395" xr:uid="{D0EF1922-58CE-4799-BB6D-D16E93418773}"/>
    <cellStyle name="Calculation 6 2 6 2 3" xfId="11294" xr:uid="{2213712D-ADD2-4073-9C7F-A8A298CFCDEE}"/>
    <cellStyle name="Calculation 6 2 6 2 3 2" xfId="20283" xr:uid="{0824B8C9-478F-4640-96CB-3954B89318A6}"/>
    <cellStyle name="Calculation 6 2 6 2 3 2 2" xfId="30729" xr:uid="{F28AEE4C-DE29-4A2D-BB95-9F0C1B4776AB}"/>
    <cellStyle name="Calculation 6 2 6 2 3 3" xfId="33191" xr:uid="{53E852A0-28B7-443B-881A-EA9ADA0EACB9}"/>
    <cellStyle name="Calculation 6 2 6 2 4" xfId="15060" xr:uid="{0E89B7BE-5EC9-4667-A312-33636F25AA90}"/>
    <cellStyle name="Calculation 6 2 6 2 4 2" xfId="34594" xr:uid="{E1024206-EC5F-49B7-B40B-9ABB8EB1AB24}"/>
    <cellStyle name="Calculation 6 2 6 2 5" xfId="43153" xr:uid="{F1821959-D2EE-4679-AFDE-47A621B37860}"/>
    <cellStyle name="Calculation 6 2 6 2 6" xfId="54022" xr:uid="{6104FA64-498D-4A39-8705-C668F935E929}"/>
    <cellStyle name="Calculation 6 2 6 3" xfId="4184" xr:uid="{74370824-3384-4752-84FF-810168603D53}"/>
    <cellStyle name="Calculation 6 2 6 3 2" xfId="25124" xr:uid="{D96F7790-F044-48CB-8776-4414BF730583}"/>
    <cellStyle name="Calculation 6 2 6 4" xfId="23479" xr:uid="{8AE08F8B-BAC7-4A9F-83EA-1B26F6CCDCDB}"/>
    <cellStyle name="Calculation 6 2 6 5" xfId="47354" xr:uid="{946A1D54-E263-4CFC-9BE7-6BD2547BB76A}"/>
    <cellStyle name="Calculation 6 2 7" xfId="2003" xr:uid="{A173A8AC-E8F8-40CD-A19D-D6C1DE430C6B}"/>
    <cellStyle name="Calculation 6 2 7 2" xfId="6311" xr:uid="{755B3DDA-9B24-4672-8D5C-F6747FC676AC}"/>
    <cellStyle name="Calculation 6 2 7 2 2" xfId="8897" xr:uid="{315AE7E2-774A-40BE-92C7-AEF7F4F6758D}"/>
    <cellStyle name="Calculation 6 2 7 2 2 2" xfId="17886" xr:uid="{155C2C1C-FA12-4190-8BDC-E8AF0DCDBD84}"/>
    <cellStyle name="Calculation 6 2 7 2 2 2 2" xfId="29329" xr:uid="{41D0FF31-C5BE-426C-AC4A-E106E6302851}"/>
    <cellStyle name="Calculation 6 2 7 2 2 3" xfId="32861" xr:uid="{C9CA68BA-623C-49B1-B227-EB6D6F527AA2}"/>
    <cellStyle name="Calculation 6 2 7 2 3" xfId="11534" xr:uid="{C0DD6AB1-1BFE-45C6-B836-39AFA5698256}"/>
    <cellStyle name="Calculation 6 2 7 2 3 2" xfId="20523" xr:uid="{220E3DBC-4772-4468-AF22-51AAAAE8A12B}"/>
    <cellStyle name="Calculation 6 2 7 2 3 2 2" xfId="35476" xr:uid="{A914E72D-512E-4386-BFFF-A3DE4014CF55}"/>
    <cellStyle name="Calculation 6 2 7 2 3 3" xfId="40549" xr:uid="{6AF84900-FE5E-41D1-8863-B4064DE75D6A}"/>
    <cellStyle name="Calculation 6 2 7 2 4" xfId="15300" xr:uid="{522E1B39-D745-4A3B-9C86-9D33A7071B75}"/>
    <cellStyle name="Calculation 6 2 7 2 4 2" xfId="33717" xr:uid="{407D4655-7BCE-437B-84FE-DF296D72E193}"/>
    <cellStyle name="Calculation 6 2 7 2 5" xfId="29791" xr:uid="{A58BAB32-3C50-4977-8EC1-51BD162C381D}"/>
    <cellStyle name="Calculation 6 2 7 3" xfId="4440" xr:uid="{537412A0-CBE2-4FEB-8AA0-687053C26DA7}"/>
    <cellStyle name="Calculation 6 2 7 3 2" xfId="43691" xr:uid="{366C8646-079F-48E7-8CBC-669F910A933C}"/>
    <cellStyle name="Calculation 6 2 7 4" xfId="23293" xr:uid="{3C28D563-C395-451F-B1CB-C2E7E1317720}"/>
    <cellStyle name="Calculation 6 2 7 5" xfId="52655" xr:uid="{03706CC7-8548-4674-913B-4EC357E42033}"/>
    <cellStyle name="Calculation 6 2 8" xfId="2814" xr:uid="{0DBC2C12-AA15-4837-B288-AF2CD24EA25E}"/>
    <cellStyle name="Calculation 6 2 8 2" xfId="6964" xr:uid="{EAE3D845-052F-4DFB-86BB-9A81267A7755}"/>
    <cellStyle name="Calculation 6 2 8 2 2" xfId="12093" xr:uid="{39E3A9AC-4BFD-495C-94A4-0747F905E211}"/>
    <cellStyle name="Calculation 6 2 8 2 2 2" xfId="21082" xr:uid="{ACFCA680-13BF-495A-A1AF-E172D4E4447D}"/>
    <cellStyle name="Calculation 6 2 8 2 2 2 2" xfId="28067" xr:uid="{3DC4D454-2E52-4E58-BDE3-BD099601FAB5}"/>
    <cellStyle name="Calculation 6 2 8 2 2 3" xfId="26727" xr:uid="{F7004C3C-5CFD-4A1F-A5B0-868225B50616}"/>
    <cellStyle name="Calculation 6 2 8 2 3" xfId="12913" xr:uid="{647BF986-F69B-4937-BF3A-FC65CDD6507E}"/>
    <cellStyle name="Calculation 6 2 8 2 3 2" xfId="21902" xr:uid="{4DD40ECD-D01A-4F56-931C-2B14E74196D6}"/>
    <cellStyle name="Calculation 6 2 8 2 3 2 2" xfId="34749" xr:uid="{624F5E5F-39BE-48E3-90DC-1D86CB3E9B33}"/>
    <cellStyle name="Calculation 6 2 8 2 3 3" xfId="27196" xr:uid="{1B97BE3A-D689-4847-B313-4F6B39FD5E9C}"/>
    <cellStyle name="Calculation 6 2 8 2 4" xfId="15953" xr:uid="{87C4E272-6304-4764-9FB2-8882CEA24FA0}"/>
    <cellStyle name="Calculation 6 2 8 2 4 2" xfId="41312" xr:uid="{30CEADE3-CFA5-41C1-82C3-E823BBE88A6E}"/>
    <cellStyle name="Calculation 6 2 8 2 5" xfId="36214" xr:uid="{9D4A51BE-D54C-40FE-929B-92AB638CEA7A}"/>
    <cellStyle name="Calculation 6 2 8 3" xfId="9527" xr:uid="{AB2C691B-3E88-4467-91BB-A7C9A696B9D1}"/>
    <cellStyle name="Calculation 6 2 8 3 2" xfId="18516" xr:uid="{EE99A265-C84C-4F32-86DE-6BEB6B4E8D59}"/>
    <cellStyle name="Calculation 6 2 8 3 2 2" xfId="38090" xr:uid="{BB3B2FB3-D6FE-4B8A-B19D-DFDE42395877}"/>
    <cellStyle name="Calculation 6 2 8 3 3" xfId="33029" xr:uid="{17BCE474-2B67-4EDF-AE3F-470411FD2E07}"/>
    <cellStyle name="Calculation 6 2 8 4" xfId="29914" xr:uid="{1577A0B2-C777-4BA0-A280-E99DC7ABBD78}"/>
    <cellStyle name="Calculation 6 2 9" xfId="4747" xr:uid="{F688E868-29C8-4C16-9E76-6B7BC459FC4C}"/>
    <cellStyle name="Calculation 6 2 9 2" xfId="7333" xr:uid="{6AD155C0-6651-4713-B4E1-B003A427B525}"/>
    <cellStyle name="Calculation 6 2 9 2 2" xfId="16322" xr:uid="{4C91513A-61A0-401B-9B55-5D3EEFCF9FA4}"/>
    <cellStyle name="Calculation 6 2 9 2 2 2" xfId="41288" xr:uid="{ED676C1B-591A-46D3-AF53-FF2D0A9318B9}"/>
    <cellStyle name="Calculation 6 2 9 2 3" xfId="23186" xr:uid="{BD4E7AFE-C45A-4131-B23A-0BEA88B078DA}"/>
    <cellStyle name="Calculation 6 2 9 3" xfId="9970" xr:uid="{3E99157E-5D13-45C4-9164-8F8E135F535F}"/>
    <cellStyle name="Calculation 6 2 9 3 2" xfId="18959" xr:uid="{FE30B2C2-B3AE-4FBD-9C31-64C34CA1D83C}"/>
    <cellStyle name="Calculation 6 2 9 3 2 2" xfId="41441" xr:uid="{E6AF83BA-3B60-431C-9CEA-48DE4AA98863}"/>
    <cellStyle name="Calculation 6 2 9 3 3" xfId="43956" xr:uid="{45CEE656-7920-48D1-A0A7-1597C0E13CB6}"/>
    <cellStyle name="Calculation 6 2 9 4" xfId="13736" xr:uid="{10DF8D3C-F132-41C8-A653-043CDBA96B7A}"/>
    <cellStyle name="Calculation 6 2 9 4 2" xfId="26181" xr:uid="{FE7C293C-FB4C-430A-9FC1-C73EFB562B5F}"/>
    <cellStyle name="Calculation 6 2 9 5" xfId="24330" xr:uid="{DAD4DEAA-7F40-4F1D-98D2-9DF62E34B7D5}"/>
    <cellStyle name="Calculation 6 20" xfId="44940" xr:uid="{D0461CB5-FC39-4DCB-A20F-3C9C8DC637BA}"/>
    <cellStyle name="Calculation 6 20 2" xfId="50500" xr:uid="{9E446905-20EA-4D6B-9634-F160E9401540}"/>
    <cellStyle name="Calculation 6 20 2 2" xfId="57282" xr:uid="{A4B041DC-F68C-463F-9E18-AB3D92B277A6}"/>
    <cellStyle name="Calculation 6 20 3" xfId="52102" xr:uid="{A54A1B67-213F-4431-9FF3-BA4E0F9A42D8}"/>
    <cellStyle name="Calculation 6 20 3 2" xfId="58883" xr:uid="{428A2C08-4157-4AF8-AF61-2EA566F4B8D8}"/>
    <cellStyle name="Calculation 6 20 4" xfId="48962" xr:uid="{4BA62165-1860-480E-B2D1-E03524D607BC}"/>
    <cellStyle name="Calculation 6 20 4 2" xfId="55745" xr:uid="{7DBA9246-F02D-4B2F-81DF-FC384DFA0B88}"/>
    <cellStyle name="Calculation 6 20 5" xfId="48617" xr:uid="{D47AB211-8460-4061-AAD7-5A941336995A}"/>
    <cellStyle name="Calculation 6 20 5 2" xfId="55406" xr:uid="{B0D5FAE4-89E1-493E-8CCB-DA826E475DD5}"/>
    <cellStyle name="Calculation 6 20 6" xfId="53692" xr:uid="{0029222C-E9DD-431A-98F0-BF6E94E1AB11}"/>
    <cellStyle name="Calculation 6 20 7" xfId="47003" xr:uid="{0F4FA0B3-6BEF-43C8-90B1-A9CF35A1844B}"/>
    <cellStyle name="Calculation 6 21" xfId="44950" xr:uid="{33AEF4E9-E848-4130-BA74-65432845130D}"/>
    <cellStyle name="Calculation 6 21 2" xfId="50523" xr:uid="{1A7460CD-009A-4A3D-A328-E7F3C80946C6}"/>
    <cellStyle name="Calculation 6 21 2 2" xfId="57305" xr:uid="{003B45DD-AE45-4131-865C-BAED6C01EAB6}"/>
    <cellStyle name="Calculation 6 21 3" xfId="52125" xr:uid="{673FB810-D12D-4C0C-8E7C-E46387678BF4}"/>
    <cellStyle name="Calculation 6 21 3 2" xfId="58906" xr:uid="{CD9596D4-D19B-49FE-9BC7-027E0278B4D9}"/>
    <cellStyle name="Calculation 6 21 4" xfId="48919" xr:uid="{C754B27F-179C-4E00-8744-D74AE65C5B2B}"/>
    <cellStyle name="Calculation 6 21 4 2" xfId="55702" xr:uid="{B65FFA8C-60D5-4EFD-8238-BD90F39732FF}"/>
    <cellStyle name="Calculation 6 21 5" xfId="48640" xr:uid="{53F7D380-B821-4FFB-89D5-E579D3E8956D}"/>
    <cellStyle name="Calculation 6 21 5 2" xfId="55429" xr:uid="{9EA02720-91FC-4E7F-9249-AE01EEAE3CDA}"/>
    <cellStyle name="Calculation 6 21 6" xfId="53715" xr:uid="{312CC6DE-AD62-415B-8476-DE7346D11B88}"/>
    <cellStyle name="Calculation 6 21 7" xfId="47026" xr:uid="{E2B9027A-08C8-4D79-9920-981A21F879F5}"/>
    <cellStyle name="Calculation 6 22" xfId="44954" xr:uid="{E5A94B16-2D57-49F9-AD3C-A9AE624136CF}"/>
    <cellStyle name="Calculation 6 22 2" xfId="50549" xr:uid="{B7E5331E-7017-4629-B1C2-84EC2EB12983}"/>
    <cellStyle name="Calculation 6 22 2 2" xfId="57331" xr:uid="{893387EC-3B56-4044-8606-DBFC1FA76BA1}"/>
    <cellStyle name="Calculation 6 22 3" xfId="52151" xr:uid="{62873A21-54BA-43EC-AFC5-081B524DD92C}"/>
    <cellStyle name="Calculation 6 22 3 2" xfId="58932" xr:uid="{402D44B1-3C38-45C3-B68A-7B156A3BF5E4}"/>
    <cellStyle name="Calculation 6 22 4" xfId="48958" xr:uid="{0579D695-171C-456C-9B3E-29D02065C2D2}"/>
    <cellStyle name="Calculation 6 22 4 2" xfId="55741" xr:uid="{1FED383E-CF0A-4898-91D8-5B8AA7317A82}"/>
    <cellStyle name="Calculation 6 22 5" xfId="48666" xr:uid="{888C71A8-DE4D-4E08-8154-DF93B265E84A}"/>
    <cellStyle name="Calculation 6 22 5 2" xfId="55455" xr:uid="{51240031-F3E4-42AE-8FC9-C3377A430328}"/>
    <cellStyle name="Calculation 6 22 6" xfId="53741" xr:uid="{56F7376F-1531-4683-932F-E2A9C3F3B020}"/>
    <cellStyle name="Calculation 6 22 7" xfId="47052" xr:uid="{DD13F870-4B79-400D-9EB9-4DDF184C3E3C}"/>
    <cellStyle name="Calculation 6 23" xfId="44974" xr:uid="{F57F7310-77C4-4F17-8AFB-E3B0F0114659}"/>
    <cellStyle name="Calculation 6 23 2" xfId="50589" xr:uid="{AFD3074C-2DB6-400E-BC2F-7B12CC247A51}"/>
    <cellStyle name="Calculation 6 23 2 2" xfId="57371" xr:uid="{45EFF5BC-4800-4D4B-B365-66804482C521}"/>
    <cellStyle name="Calculation 6 23 3" xfId="52403" xr:uid="{4D7E2FB9-DFB5-4490-8E84-C1EAA04B2092}"/>
    <cellStyle name="Calculation 6 23 3 2" xfId="59184" xr:uid="{C476D3DB-E995-480C-9AC0-F6D0103343C4}"/>
    <cellStyle name="Calculation 6 23 4" xfId="48706" xr:uid="{3E086D2A-DA7A-4CAF-9518-F567B632C371}"/>
    <cellStyle name="Calculation 6 23 4 2" xfId="55495" xr:uid="{B14E7348-4897-4D08-B3AC-80B2EBAE60D1}"/>
    <cellStyle name="Calculation 6 23 5" xfId="53781" xr:uid="{B98A838D-503B-41AB-B8B2-A1BCB845C23B}"/>
    <cellStyle name="Calculation 6 23 6" xfId="47092" xr:uid="{9DF7FDD9-5C3A-4130-8E81-2D88644E8040}"/>
    <cellStyle name="Calculation 6 24" xfId="45008" xr:uid="{93C9D4AC-9BE5-4E2A-84E0-AFC3BB921694}"/>
    <cellStyle name="Calculation 6 24 2" xfId="50621" xr:uid="{5859D2E7-B286-471A-B4A4-5B3C329AA660}"/>
    <cellStyle name="Calculation 6 24 2 2" xfId="57403" xr:uid="{E76715FB-7555-4EA9-8FE1-214530F61C6D}"/>
    <cellStyle name="Calculation 6 24 3" xfId="52435" xr:uid="{CD88A069-6D98-44BD-8D4B-BCF70569E16E}"/>
    <cellStyle name="Calculation 6 24 3 2" xfId="59216" xr:uid="{518F6021-AE00-43BD-949B-EB8335B9CE47}"/>
    <cellStyle name="Calculation 6 24 4" xfId="48738" xr:uid="{0F07588F-47EC-4211-B9BF-606264F5E77D}"/>
    <cellStyle name="Calculation 6 24 4 2" xfId="55527" xr:uid="{5CF48E22-A9CC-49A1-A7EE-736D1AE00E13}"/>
    <cellStyle name="Calculation 6 24 5" xfId="53813" xr:uid="{744B1F98-BD9E-4C5A-844F-DCD9D3214F05}"/>
    <cellStyle name="Calculation 6 24 6" xfId="47124" xr:uid="{5A1B45BE-2770-43CA-B1DD-83D93D8D0A7C}"/>
    <cellStyle name="Calculation 6 25" xfId="45022" xr:uid="{732FEE6B-B5D9-403A-AE4E-DF78AF8B2610}"/>
    <cellStyle name="Calculation 6 25 2" xfId="50594" xr:uid="{7A6A52CD-3DA7-4780-817A-4E27E0E6DD1D}"/>
    <cellStyle name="Calculation 6 25 2 2" xfId="57376" xr:uid="{86CD540A-AF02-4630-AB88-4F9D3408AFE7}"/>
    <cellStyle name="Calculation 6 25 3" xfId="52408" xr:uid="{F888751F-2565-4606-B66D-3104CD4D80CC}"/>
    <cellStyle name="Calculation 6 25 3 2" xfId="59189" xr:uid="{4A7B6227-95EC-4CF5-A32C-34226F388195}"/>
    <cellStyle name="Calculation 6 25 4" xfId="48711" xr:uid="{459A0C1B-63B0-41D2-942A-6D2118FF1B3A}"/>
    <cellStyle name="Calculation 6 25 4 2" xfId="55500" xr:uid="{6544FFA1-F3AC-4941-8C35-290740B92DEB}"/>
    <cellStyle name="Calculation 6 25 5" xfId="53786" xr:uid="{ACD47052-AB01-48E1-B5C4-17F5CB7A84B3}"/>
    <cellStyle name="Calculation 6 25 6" xfId="47097" xr:uid="{526A523A-9CBC-4252-A709-AADDE04D7B2B}"/>
    <cellStyle name="Calculation 6 26" xfId="45101" xr:uid="{58DE4F72-FAE0-4E03-8E91-8863657E4455}"/>
    <cellStyle name="Calculation 6 26 2" xfId="50560" xr:uid="{6317C48F-8D24-43B9-8989-1135639F3A27}"/>
    <cellStyle name="Calculation 6 26 2 2" xfId="57342" xr:uid="{F0961E3B-AF59-48FE-BD81-5CED683EF44F}"/>
    <cellStyle name="Calculation 6 26 3" xfId="52374" xr:uid="{3190B636-017B-4357-A593-57C9E6D6AC32}"/>
    <cellStyle name="Calculation 6 26 3 2" xfId="59155" xr:uid="{C3694CE8-E471-4900-A5D3-9896D2A59117}"/>
    <cellStyle name="Calculation 6 26 4" xfId="48677" xr:uid="{2716F2C1-8C7D-4DBF-B9A6-F621BF4E3843}"/>
    <cellStyle name="Calculation 6 26 4 2" xfId="55466" xr:uid="{DA7E7877-536A-4B74-8718-C8A19AF09B8C}"/>
    <cellStyle name="Calculation 6 26 5" xfId="53752" xr:uid="{2C6A4798-E91C-489E-81CA-2C60ECE78A8C}"/>
    <cellStyle name="Calculation 6 26 6" xfId="47063" xr:uid="{C9874A42-6C9D-48AF-9573-0D4A86EECF7A}"/>
    <cellStyle name="Calculation 6 27" xfId="45127" xr:uid="{FE33698D-38C5-4D1D-849C-D6C794BA7184}"/>
    <cellStyle name="Calculation 6 27 2" xfId="50696" xr:uid="{FEC4EA9C-78A6-46D3-AE88-D67B1229B2ED}"/>
    <cellStyle name="Calculation 6 27 2 2" xfId="57478" xr:uid="{F0F5CFD6-6FF1-4C64-ADC8-A8A1890CEA65}"/>
    <cellStyle name="Calculation 6 27 3" xfId="52507" xr:uid="{E5AF42D9-46BB-49CB-97B5-DA455A4A4C94}"/>
    <cellStyle name="Calculation 6 27 3 2" xfId="59288" xr:uid="{FDC90315-4DCD-4FD1-8B58-293B77521E29}"/>
    <cellStyle name="Calculation 6 27 4" xfId="48809" xr:uid="{E551411B-FD9F-4204-BFB2-53743BA79D2F}"/>
    <cellStyle name="Calculation 6 27 4 2" xfId="55595" xr:uid="{BB0AE0B0-8A85-4058-9526-6A9D8BF9C276}"/>
    <cellStyle name="Calculation 6 27 5" xfId="53885" xr:uid="{740D672A-D1CC-42DF-B96B-5D65DDEE6BC3}"/>
    <cellStyle name="Calculation 6 27 6" xfId="47199" xr:uid="{D4F8EA1B-3A38-4AC7-B7F0-C8EE12DABDC2}"/>
    <cellStyle name="Calculation 6 28" xfId="45175" xr:uid="{C4625065-C268-4E0A-8D5E-922B4D35F769}"/>
    <cellStyle name="Calculation 6 28 2" xfId="50717" xr:uid="{471A925A-9BF7-42BC-A736-E74E711DC5DE}"/>
    <cellStyle name="Calculation 6 28 2 2" xfId="57499" xr:uid="{2CF01B26-7B66-458B-8A7D-FA8EFB6C0898}"/>
    <cellStyle name="Calculation 6 28 3" xfId="52528" xr:uid="{DD0A8F9C-94D0-4333-B58F-1925B5BB6192}"/>
    <cellStyle name="Calculation 6 28 3 2" xfId="59309" xr:uid="{8DD1814B-74EB-4CE2-B0D8-453A38131E4F}"/>
    <cellStyle name="Calculation 6 28 4" xfId="48828" xr:uid="{E9F4E445-754B-4B0D-B8EA-D4163C76438C}"/>
    <cellStyle name="Calculation 6 28 4 2" xfId="55613" xr:uid="{3DE9C4A7-0B09-461B-9B14-52D42FF96F71}"/>
    <cellStyle name="Calculation 6 28 5" xfId="53906" xr:uid="{28F479DA-5F0C-4554-8235-5B21093E3E1D}"/>
    <cellStyle name="Calculation 6 28 6" xfId="47220" xr:uid="{A02512F7-894B-4537-83DA-CB5E2951ACD4}"/>
    <cellStyle name="Calculation 6 29" xfId="45211" xr:uid="{A36768C5-5B4D-4E97-AABA-CD4489196B54}"/>
    <cellStyle name="Calculation 6 29 2" xfId="50701" xr:uid="{7B241367-69CE-4E92-91CD-A0CC21E132FF}"/>
    <cellStyle name="Calculation 6 29 2 2" xfId="57483" xr:uid="{75E910F1-4414-4A2D-876D-AF66EB9C0132}"/>
    <cellStyle name="Calculation 6 29 3" xfId="52512" xr:uid="{84323F1E-76E0-4BCF-8E37-A8928E928352}"/>
    <cellStyle name="Calculation 6 29 3 2" xfId="59293" xr:uid="{F932DA67-AB94-4E4C-A77D-842FDC0A0D16}"/>
    <cellStyle name="Calculation 6 29 4" xfId="53890" xr:uid="{5AAE6C5A-1B14-4D8A-8CEC-02DD7AF40288}"/>
    <cellStyle name="Calculation 6 29 5" xfId="47204" xr:uid="{3C115A85-EFCB-4621-AB3D-A89D7B552B32}"/>
    <cellStyle name="Calculation 6 3" xfId="397" xr:uid="{E3D9C458-ED81-4A88-8C04-850A1FF6EE8E}"/>
    <cellStyle name="Calculation 6 3 10" xfId="9266" xr:uid="{C8CC008A-8122-4D05-9DE4-E6B18B7C15FD}"/>
    <cellStyle name="Calculation 6 3 10 2" xfId="18255" xr:uid="{171D76E2-9258-4646-B82C-A4B3FD81FE69}"/>
    <cellStyle name="Calculation 6 3 10 2 2" xfId="36209" xr:uid="{4C5153B2-8301-4402-9070-15251DCA6988}"/>
    <cellStyle name="Calculation 6 3 10 3" xfId="28633" xr:uid="{48EE8FB2-6236-4718-842C-14504CF2F6A6}"/>
    <cellStyle name="Calculation 6 3 11" xfId="12321" xr:uid="{D30D8D3F-88E1-479E-86CF-5FA806A2AD9A}"/>
    <cellStyle name="Calculation 6 3 11 2" xfId="21310" xr:uid="{8E2000BB-97E4-4AA1-94D2-B6F03C2DD49B}"/>
    <cellStyle name="Calculation 6 3 11 2 2" xfId="32333" xr:uid="{78335377-34A9-4B91-9918-652DAFFD20B5}"/>
    <cellStyle name="Calculation 6 3 11 3" xfId="33623" xr:uid="{2EA7562E-AA14-4844-9ACD-1C556D747111}"/>
    <cellStyle name="Calculation 6 3 12" xfId="2403" xr:uid="{BDED1346-CF18-4C82-AA72-69962AF60326}"/>
    <cellStyle name="Calculation 6 3 12 2" xfId="32587" xr:uid="{70E9E5EB-17B2-4B70-B088-A76430F39242}"/>
    <cellStyle name="Calculation 6 3 13" xfId="13312" xr:uid="{A8E97160-31CA-44A6-A2A2-4624A4887A1C}"/>
    <cellStyle name="Calculation 6 3 13 2" xfId="34849" xr:uid="{554D863C-C731-4FF7-9ADE-9AC3ACD92EFF}"/>
    <cellStyle name="Calculation 6 3 14" xfId="24355" xr:uid="{3654011A-B82E-4F56-8227-C0CFC59E2C71}"/>
    <cellStyle name="Calculation 6 3 15" xfId="44355" xr:uid="{994562B5-B2B6-48DF-B3D7-F98EF4B0C9C7}"/>
    <cellStyle name="Calculation 6 3 16" xfId="45539" xr:uid="{47DF8161-C55B-4980-A9D9-594FF98B43FF}"/>
    <cellStyle name="Calculation 6 3 2" xfId="746" xr:uid="{357440DA-4F5F-48C2-960A-8241C60B1BEB}"/>
    <cellStyle name="Calculation 6 3 2 2" xfId="5120" xr:uid="{067B0C04-9B01-400C-BF1B-5F2479BCB742}"/>
    <cellStyle name="Calculation 6 3 2 2 2" xfId="7706" xr:uid="{51FF363A-C957-4A17-A470-42D3518B96EA}"/>
    <cellStyle name="Calculation 6 3 2 2 2 2" xfId="16695" xr:uid="{33C8ED4B-DABA-4397-8791-47A545DD4DA8}"/>
    <cellStyle name="Calculation 6 3 2 2 2 2 2" xfId="30136" xr:uid="{FF1EF9A5-8126-44A5-9B65-B20CC21112C9}"/>
    <cellStyle name="Calculation 6 3 2 2 2 3" xfId="27202" xr:uid="{1E0D523E-6D36-411C-951D-A53876F08770}"/>
    <cellStyle name="Calculation 6 3 2 2 2 4" xfId="56326" xr:uid="{D604E129-BA5A-41F5-846F-95835CC9ECF3}"/>
    <cellStyle name="Calculation 6 3 2 2 3" xfId="10343" xr:uid="{29576BC4-4965-4E31-8FEF-9724154A597C}"/>
    <cellStyle name="Calculation 6 3 2 2 3 2" xfId="19332" xr:uid="{2188D373-302C-492A-A57B-01E8054AF284}"/>
    <cellStyle name="Calculation 6 3 2 2 3 2 2" xfId="33032" xr:uid="{7C960A89-AE0D-493A-9CE5-661C9D0499EC}"/>
    <cellStyle name="Calculation 6 3 2 2 3 3" xfId="35109" xr:uid="{4469EA80-A281-450E-9452-AACCF693DB5C}"/>
    <cellStyle name="Calculation 6 3 2 2 4" xfId="14109" xr:uid="{FE7F6EA2-EE70-4A4E-B219-39FF866C17C4}"/>
    <cellStyle name="Calculation 6 3 2 2 4 2" xfId="37242" xr:uid="{6DE63B33-035D-4DA1-8DCD-BFFE93390405}"/>
    <cellStyle name="Calculation 6 3 2 2 5" xfId="22334" xr:uid="{D4E5140C-C43E-447A-9B0C-34C746252C2C}"/>
    <cellStyle name="Calculation 6 3 2 2 6" xfId="49544" xr:uid="{74A645D1-F9FE-413B-9E7C-351DC943F27D}"/>
    <cellStyle name="Calculation 6 3 2 3" xfId="3183" xr:uid="{6C774E0C-FA5A-4D8B-B2F7-1525E8EFB88B}"/>
    <cellStyle name="Calculation 6 3 2 3 2" xfId="24321" xr:uid="{49BBC15E-FF22-449B-A47A-90EAF528BCE4}"/>
    <cellStyle name="Calculation 6 3 2 3 2 2" xfId="59066" xr:uid="{9CF12C29-5846-4C87-A946-8E4473792482}"/>
    <cellStyle name="Calculation 6 3 2 3 3" xfId="52285" xr:uid="{4CC21604-49BE-4FCE-8FB8-08C532C55F96}"/>
    <cellStyle name="Calculation 6 3 2 4" xfId="37096" xr:uid="{75DA7FC2-05E7-4658-BFBD-8D8000CBBE1B}"/>
    <cellStyle name="Calculation 6 3 2 4 2" xfId="54471" xr:uid="{5BFF2609-76CE-46A2-8ABE-4D44A1A79008}"/>
    <cellStyle name="Calculation 6 3 2 4 3" xfId="47661" xr:uid="{2B408024-29EC-432F-BE0E-96E9D3833DA3}"/>
    <cellStyle name="Calculation 6 3 2 5" xfId="52919" xr:uid="{328B0713-DBB2-4747-BBB2-B3BFDE4C55EE}"/>
    <cellStyle name="Calculation 6 3 2 6" xfId="46053" xr:uid="{BFEE7684-2480-4098-B550-310A6507D9ED}"/>
    <cellStyle name="Calculation 6 3 3" xfId="1091" xr:uid="{C0DC857F-AA7D-48A2-8F66-0BC7DFAD5FBE}"/>
    <cellStyle name="Calculation 6 3 3 2" xfId="5441" xr:uid="{1A9D6196-A15B-4F5C-8FCA-0F3A96C245DA}"/>
    <cellStyle name="Calculation 6 3 3 2 2" xfId="8027" xr:uid="{BD68C5BE-D8D1-48A6-B154-6517B38CC1B2}"/>
    <cellStyle name="Calculation 6 3 3 2 2 2" xfId="17016" xr:uid="{87060E34-FED8-4F88-876D-9636EF73075B}"/>
    <cellStyle name="Calculation 6 3 3 2 2 2 2" xfId="43734" xr:uid="{0624A3D3-A66C-4F54-B1EC-373ADD12F4B3}"/>
    <cellStyle name="Calculation 6 3 3 2 2 3" xfId="34020" xr:uid="{7D196A7A-FD8F-441E-B3CC-C6799E701397}"/>
    <cellStyle name="Calculation 6 3 3 2 2 4" xfId="56734" xr:uid="{7D1036F6-7E7E-4498-B8A7-E8E1741890C6}"/>
    <cellStyle name="Calculation 6 3 3 2 3" xfId="10664" xr:uid="{CB0151D4-7D1B-47BC-B033-95750012AD0C}"/>
    <cellStyle name="Calculation 6 3 3 2 3 2" xfId="19653" xr:uid="{A737CA7E-56DF-4AEE-8C65-849433177AC6}"/>
    <cellStyle name="Calculation 6 3 3 2 3 2 2" xfId="28443" xr:uid="{271D0844-C14A-4EFF-9D5A-3EE2F9F0B836}"/>
    <cellStyle name="Calculation 6 3 3 2 3 3" xfId="38964" xr:uid="{3952B117-EEBE-49F7-A9F7-803644A33506}"/>
    <cellStyle name="Calculation 6 3 3 2 4" xfId="14430" xr:uid="{DD42219F-1F2E-4830-B4E7-688DC1409153}"/>
    <cellStyle name="Calculation 6 3 3 2 4 2" xfId="36887" xr:uid="{9F957F59-D993-470B-AA1B-01E9EC418167}"/>
    <cellStyle name="Calculation 6 3 3 2 5" xfId="30637" xr:uid="{E402657C-E877-4AF5-80D0-F35C0EC0E8D2}"/>
    <cellStyle name="Calculation 6 3 3 2 6" xfId="49952" xr:uid="{0E1221FB-D7DF-45FF-8F6E-84CAE173937D}"/>
    <cellStyle name="Calculation 6 3 3 3" xfId="3528" xr:uid="{32E0B86B-C946-4F9B-B47A-14F04DAAEAC0}"/>
    <cellStyle name="Calculation 6 3 3 3 2" xfId="34774" xr:uid="{C16BF4DB-0BD0-4B8A-BEF4-3E98FD02D1C6}"/>
    <cellStyle name="Calculation 6 3 3 3 2 2" xfId="58502" xr:uid="{E58DFD30-47BF-4EA1-8F51-5E1FDC46AF55}"/>
    <cellStyle name="Calculation 6 3 3 3 3" xfId="51721" xr:uid="{ACE91E4B-FB3A-4401-93E6-9F8F7BF3CDCB}"/>
    <cellStyle name="Calculation 6 3 3 4" xfId="31218" xr:uid="{61B1C2FB-304C-4434-AD9C-673E605D6EB7}"/>
    <cellStyle name="Calculation 6 3 3 4 2" xfId="54861" xr:uid="{CB10C59E-DAE8-44F1-9DE5-D84FED23E81E}"/>
    <cellStyle name="Calculation 6 3 3 4 3" xfId="48069" xr:uid="{C47AA88E-4FF1-4EFC-AA5E-5920628B3D20}"/>
    <cellStyle name="Calculation 6 3 3 5" xfId="53161" xr:uid="{68E66782-1C87-41BF-A0C2-943AF7D4007C}"/>
    <cellStyle name="Calculation 6 3 3 6" xfId="46455" xr:uid="{06063A22-4C79-4BA4-9B99-7E1B7DCEFA37}"/>
    <cellStyle name="Calculation 6 3 4" xfId="1435" xr:uid="{CAE4A23C-373B-43A8-8906-028105CF2FAE}"/>
    <cellStyle name="Calculation 6 3 4 2" xfId="5780" xr:uid="{6934060B-4795-4D6C-A04A-2836096F49D9}"/>
    <cellStyle name="Calculation 6 3 4 2 2" xfId="8366" xr:uid="{3305A719-C9DD-4191-A9BC-FE8F5CE53F99}"/>
    <cellStyle name="Calculation 6 3 4 2 2 2" xfId="17355" xr:uid="{8F8832F1-0912-40EC-B2C0-30A3891BFBB6}"/>
    <cellStyle name="Calculation 6 3 4 2 2 2 2" xfId="37947" xr:uid="{76304AA7-D9E0-4F09-AA41-4D853BB8F7EB}"/>
    <cellStyle name="Calculation 6 3 4 2 2 3" xfId="35577" xr:uid="{88BDF2B7-769B-4C1F-BF57-84DD893F544B}"/>
    <cellStyle name="Calculation 6 3 4 2 3" xfId="11003" xr:uid="{EAECB09C-0F26-420B-B169-D211DFD24DC5}"/>
    <cellStyle name="Calculation 6 3 4 2 3 2" xfId="19992" xr:uid="{53FAC036-0109-457F-A3BA-61CB04ED7656}"/>
    <cellStyle name="Calculation 6 3 4 2 3 2 2" xfId="41431" xr:uid="{BD2579AD-F6C9-4EFB-B873-97C3D3B3EFE3}"/>
    <cellStyle name="Calculation 6 3 4 2 3 3" xfId="31037" xr:uid="{959C128E-7430-45B8-B653-B090E6DC983F}"/>
    <cellStyle name="Calculation 6 3 4 2 4" xfId="14769" xr:uid="{813AF182-52E0-4216-92D0-7960505DA53A}"/>
    <cellStyle name="Calculation 6 3 4 2 4 2" xfId="38483" xr:uid="{6CFA35D2-8A0A-4942-A056-1369BB4AA627}"/>
    <cellStyle name="Calculation 6 3 4 2 5" xfId="26231" xr:uid="{D861001C-6C20-4126-9ABF-A8539B937363}"/>
    <cellStyle name="Calculation 6 3 4 2 6" xfId="55854" xr:uid="{80A6F2D1-9B43-4AC7-B7AC-ECFB4DB95B66}"/>
    <cellStyle name="Calculation 6 3 4 3" xfId="3872" xr:uid="{37EC5295-D001-4DDB-8B5E-7667AF7562E0}"/>
    <cellStyle name="Calculation 6 3 4 3 2" xfId="42200" xr:uid="{91368793-BA5B-4B0A-A099-4C0583457E85}"/>
    <cellStyle name="Calculation 6 3 4 4" xfId="27883" xr:uid="{F1C7CA20-C00F-40FE-A73C-6A076F60327B}"/>
    <cellStyle name="Calculation 6 3 4 5" xfId="49072" xr:uid="{D3FB7391-5E1E-4B82-8381-6F9591146243}"/>
    <cellStyle name="Calculation 6 3 5" xfId="1614" xr:uid="{65830F57-F2E6-46E7-A9F2-A95434844381}"/>
    <cellStyle name="Calculation 6 3 5 2" xfId="5956" xr:uid="{595C06FB-1783-4AD3-9FA7-3E673F2DCF23}"/>
    <cellStyle name="Calculation 6 3 5 2 2" xfId="8542" xr:uid="{D6C45616-9BDE-4AD5-B826-71D804B5F0FA}"/>
    <cellStyle name="Calculation 6 3 5 2 2 2" xfId="17531" xr:uid="{A1788232-7CB7-4831-8D7D-F9138BBE02CB}"/>
    <cellStyle name="Calculation 6 3 5 2 2 2 2" xfId="33531" xr:uid="{BA90338F-AB61-4D1B-9B85-6F3A8D95FE81}"/>
    <cellStyle name="Calculation 6 3 5 2 2 3" xfId="31162" xr:uid="{E30BC14E-6FD5-4745-A42F-20BD8F53E41F}"/>
    <cellStyle name="Calculation 6 3 5 2 3" xfId="11179" xr:uid="{27A21A97-38BB-4C5D-96D3-F544D2FAE802}"/>
    <cellStyle name="Calculation 6 3 5 2 3 2" xfId="20168" xr:uid="{3FD9E22A-6364-4ACC-972E-7F2C4F38BAD1}"/>
    <cellStyle name="Calculation 6 3 5 2 3 2 2" xfId="24720" xr:uid="{DFB9343D-3EAE-4FF7-939F-30C3FBB2E53D}"/>
    <cellStyle name="Calculation 6 3 5 2 3 3" xfId="40110" xr:uid="{A709B7B9-EDC7-4299-A273-7BB9900E7B68}"/>
    <cellStyle name="Calculation 6 3 5 2 4" xfId="14945" xr:uid="{8D205614-C892-4948-A1F2-088AF70F69D9}"/>
    <cellStyle name="Calculation 6 3 5 2 4 2" xfId="29550" xr:uid="{DA7FFB44-2AF0-408A-9F77-22B1F0301457}"/>
    <cellStyle name="Calculation 6 3 5 2 5" xfId="28240" xr:uid="{E4FAC4C3-F6D3-4EA3-A69F-27E839E64E32}"/>
    <cellStyle name="Calculation 6 3 5 2 6" xfId="58109" xr:uid="{CAECFD9A-B9DA-4F60-9BC1-77F73EF1D451}"/>
    <cellStyle name="Calculation 6 3 5 3" xfId="4051" xr:uid="{9DD397C0-3649-4A23-B5E2-4B84C4BC7725}"/>
    <cellStyle name="Calculation 6 3 5 3 2" xfId="31815" xr:uid="{0DF3729D-DAE0-4D3F-AA96-2D9C470BE484}"/>
    <cellStyle name="Calculation 6 3 5 4" xfId="25804" xr:uid="{57449A7A-79A6-41FC-97A3-AF9B4ED8209F}"/>
    <cellStyle name="Calculation 6 3 5 5" xfId="51327" xr:uid="{CB5278FF-93E2-4D9E-8720-B79329076894}"/>
    <cellStyle name="Calculation 6 3 6" xfId="2054" xr:uid="{BCFF6BEC-3AB0-4008-B040-27E9C41340F9}"/>
    <cellStyle name="Calculation 6 3 6 2" xfId="6360" xr:uid="{143E3A9F-49CB-4F89-9E20-2C7690992715}"/>
    <cellStyle name="Calculation 6 3 6 2 2" xfId="8946" xr:uid="{39EA903F-EF16-41E4-886A-DE4EB30FED85}"/>
    <cellStyle name="Calculation 6 3 6 2 2 2" xfId="17935" xr:uid="{589BEC78-F17B-4AB0-B985-545CC3C1408F}"/>
    <cellStyle name="Calculation 6 3 6 2 2 2 2" xfId="35787" xr:uid="{75A58F75-316B-4894-807F-E78FA3665466}"/>
    <cellStyle name="Calculation 6 3 6 2 2 3" xfId="26983" xr:uid="{1942FF7E-D96B-4466-84EF-40012D4FB3C7}"/>
    <cellStyle name="Calculation 6 3 6 2 3" xfId="11583" xr:uid="{47DAA377-C245-4C81-9CD7-5C9B84FE3885}"/>
    <cellStyle name="Calculation 6 3 6 2 3 2" xfId="20572" xr:uid="{AC77B5B7-F72D-4642-BD09-3FF9616517C9}"/>
    <cellStyle name="Calculation 6 3 6 2 3 2 2" xfId="33438" xr:uid="{4023081F-8485-4E48-8535-42FB294B9FFA}"/>
    <cellStyle name="Calculation 6 3 6 2 3 3" xfId="26959" xr:uid="{3BAFE23A-C35D-4DC1-8426-4D7FBF65008B}"/>
    <cellStyle name="Calculation 6 3 6 2 4" xfId="15349" xr:uid="{CBBAC768-059E-49BA-9344-898929CAC558}"/>
    <cellStyle name="Calculation 6 3 6 2 4 2" xfId="23103" xr:uid="{BB8BB657-9A1C-4A60-8D6F-717CB342B97F}"/>
    <cellStyle name="Calculation 6 3 6 2 5" xfId="33727" xr:uid="{86D524CE-C24D-444B-BBF4-F739AA158B1F}"/>
    <cellStyle name="Calculation 6 3 6 2 6" xfId="54023" xr:uid="{FC8E6DE7-8FEC-4A06-B58A-65535110DB6A}"/>
    <cellStyle name="Calculation 6 3 6 3" xfId="4491" xr:uid="{3113DB28-71F8-422D-A770-E94431599C82}"/>
    <cellStyle name="Calculation 6 3 6 3 2" xfId="24509" xr:uid="{F822F7F7-157D-489E-9D39-7934C3229373}"/>
    <cellStyle name="Calculation 6 3 6 4" xfId="40946" xr:uid="{7DC84486-21C7-4A00-84C7-5B7694A65467}"/>
    <cellStyle name="Calculation 6 3 6 5" xfId="47355" xr:uid="{BC8032B2-A8B1-4DC7-92EC-191263BB5DD5}"/>
    <cellStyle name="Calculation 6 3 7" xfId="2865" xr:uid="{BD1C691A-5677-4920-8E6E-991E29AE292E}"/>
    <cellStyle name="Calculation 6 3 7 2" xfId="7015" xr:uid="{4EC29873-525E-40B4-AF06-21FB002D1467}"/>
    <cellStyle name="Calculation 6 3 7 2 2" xfId="12143" xr:uid="{3FD2B2CE-EFB4-4004-954B-A88E087BA368}"/>
    <cellStyle name="Calculation 6 3 7 2 2 2" xfId="21132" xr:uid="{58053C7D-7255-41DA-82E0-419DCFD2568A}"/>
    <cellStyle name="Calculation 6 3 7 2 2 2 2" xfId="26145" xr:uid="{D581A1F4-7A20-4436-BA43-AB8E59F6A521}"/>
    <cellStyle name="Calculation 6 3 7 2 2 3" xfId="43359" xr:uid="{AD2C9A37-21CE-4FF4-831D-172832EF510B}"/>
    <cellStyle name="Calculation 6 3 7 2 3" xfId="12955" xr:uid="{7ED50CDA-1AC9-4BC4-9A58-E3C444992A1A}"/>
    <cellStyle name="Calculation 6 3 7 2 3 2" xfId="21944" xr:uid="{6EBEC393-B5E1-4AEB-90B8-19585741B53E}"/>
    <cellStyle name="Calculation 6 3 7 2 3 2 2" xfId="34896" xr:uid="{720FE8CF-A7FC-4F67-9FF5-CC978B955E8D}"/>
    <cellStyle name="Calculation 6 3 7 2 3 3" xfId="22127" xr:uid="{1DA0952E-06BE-4BF2-8774-9D4061019DDF}"/>
    <cellStyle name="Calculation 6 3 7 2 4" xfId="16004" xr:uid="{B1422E7C-BF8D-4F33-A35A-17A621ADFD88}"/>
    <cellStyle name="Calculation 6 3 7 2 4 2" xfId="33520" xr:uid="{2CF439B1-2FEE-4D76-8F53-A3621C332D3D}"/>
    <cellStyle name="Calculation 6 3 7 2 5" xfId="39642" xr:uid="{60F046F5-09B2-4076-B6DA-A878FC3983FC}"/>
    <cellStyle name="Calculation 6 3 7 3" xfId="9578" xr:uid="{EDF34463-1339-450B-92E1-6D3BEF024216}"/>
    <cellStyle name="Calculation 6 3 7 3 2" xfId="18567" xr:uid="{C7A6B412-50ED-49FB-B1E6-93BBD47BE53D}"/>
    <cellStyle name="Calculation 6 3 7 3 2 2" xfId="23029" xr:uid="{7C0DBF42-A4D5-4145-AE38-0F53C556820C}"/>
    <cellStyle name="Calculation 6 3 7 3 3" xfId="35884" xr:uid="{766D9A61-861C-437D-84E1-0601D3259E35}"/>
    <cellStyle name="Calculation 6 3 7 4" xfId="42252" xr:uid="{4574C70C-FE08-4AD8-AFAD-283210E28B2E}"/>
    <cellStyle name="Calculation 6 3 7 5" xfId="52656" xr:uid="{4AEFE9BC-1335-47FE-B217-FE67C1275EEE}"/>
    <cellStyle name="Calculation 6 3 8" xfId="4796" xr:uid="{86044DBC-4AE7-44CF-803B-4C15FD7C6C7F}"/>
    <cellStyle name="Calculation 6 3 8 2" xfId="7382" xr:uid="{0A3029C1-065E-4F16-AD0F-28058EC9D9D4}"/>
    <cellStyle name="Calculation 6 3 8 2 2" xfId="16371" xr:uid="{63FEAEC4-289D-4DD1-A0EA-B63066716A6A}"/>
    <cellStyle name="Calculation 6 3 8 2 2 2" xfId="32035" xr:uid="{D1B9E328-92BC-4E43-A66A-533E208B98F7}"/>
    <cellStyle name="Calculation 6 3 8 2 3" xfId="31432" xr:uid="{3A9699AA-B9FE-4EAE-A63E-A7BAB6731C6E}"/>
    <cellStyle name="Calculation 6 3 8 3" xfId="10019" xr:uid="{F1AD5C03-4571-4AC6-BA96-B8B28AC655FC}"/>
    <cellStyle name="Calculation 6 3 8 3 2" xfId="19008" xr:uid="{6CE9434D-8E38-4F4A-8EFE-7205281A9753}"/>
    <cellStyle name="Calculation 6 3 8 3 2 2" xfId="33828" xr:uid="{A46FC4F6-23BF-4D60-B481-15196717DBC3}"/>
    <cellStyle name="Calculation 6 3 8 3 3" xfId="35113" xr:uid="{E5D02486-5C5B-448D-8AA3-68BA23DB9A94}"/>
    <cellStyle name="Calculation 6 3 8 4" xfId="13785" xr:uid="{07648D92-B309-4949-A9A9-D01D68746861}"/>
    <cellStyle name="Calculation 6 3 8 4 2" xfId="29020" xr:uid="{AFCCB4BB-8A94-4730-8959-F994B1B08854}"/>
    <cellStyle name="Calculation 6 3 8 5" xfId="40853" xr:uid="{141CF5B0-EFAB-4789-81AE-54FD7F8669F6}"/>
    <cellStyle name="Calculation 6 3 9" xfId="6699" xr:uid="{0BD89434-1BE7-40D5-AB85-CD4AB96E0590}"/>
    <cellStyle name="Calculation 6 3 9 2" xfId="11903" xr:uid="{B976A02D-CD43-4476-80B0-E77FFFFFF6DC}"/>
    <cellStyle name="Calculation 6 3 9 2 2" xfId="20892" xr:uid="{80FDDC90-EBE2-4429-984F-809498B6F6AD}"/>
    <cellStyle name="Calculation 6 3 9 2 2 2" xfId="24584" xr:uid="{77EB8DE6-757D-4691-B6AA-26BD0CB50CEC}"/>
    <cellStyle name="Calculation 6 3 9 2 3" xfId="41649" xr:uid="{7475E6E7-4687-42CC-B7A0-9DA76B046AEC}"/>
    <cellStyle name="Calculation 6 3 9 3" xfId="15688" xr:uid="{D7C57B40-2E1B-408D-932C-1A4866626636}"/>
    <cellStyle name="Calculation 6 3 9 3 2" xfId="42572" xr:uid="{2EA5E214-7702-4356-8A5F-4A3EEFB67C96}"/>
    <cellStyle name="Calculation 6 3 9 4" xfId="28300" xr:uid="{38FA6777-7F59-43A2-B286-A5C8DC7B072B}"/>
    <cellStyle name="Calculation 6 30" xfId="45277" xr:uid="{D054A454-8B4C-4401-A384-8B409D1246BC}"/>
    <cellStyle name="Calculation 6 30 2" xfId="55705" xr:uid="{F4FE78F7-8352-4DD0-AE90-5FE5258A5300}"/>
    <cellStyle name="Calculation 6 30 3" xfId="48922" xr:uid="{F8533A61-0151-4963-9CF4-2213C66C2D1F}"/>
    <cellStyle name="Calculation 6 31" xfId="45179" xr:uid="{275BE002-0DA1-4863-B052-A1F5BCFD17E3}"/>
    <cellStyle name="Calculation 6 31 2" xfId="58584" xr:uid="{F4D19720-D5DF-4E44-9AD7-EEE6C904E561}"/>
    <cellStyle name="Calculation 6 31 3" xfId="51803" xr:uid="{5A8FBF00-8FB2-4C33-9B63-2ABD74D1F4D0}"/>
    <cellStyle name="Calculation 6 32" xfId="45195" xr:uid="{9A79F3C0-A031-47F7-A85D-00C952EB25F6}"/>
    <cellStyle name="Calculation 6 32 2" xfId="52601" xr:uid="{69BEE083-F217-419D-A35F-EF5D254917F2}"/>
    <cellStyle name="Calculation 6 33" xfId="45315" xr:uid="{F8261B45-445C-4D77-B967-B7BDCFA25449}"/>
    <cellStyle name="Calculation 6 34" xfId="45352" xr:uid="{F726A9A5-03EF-454C-9E50-AE508D83B708}"/>
    <cellStyle name="Calculation 6 35" xfId="45402" xr:uid="{99B73CC9-7301-487C-B5FB-60706A972FBE}"/>
    <cellStyle name="Calculation 6 36" xfId="45434" xr:uid="{0481C622-D032-4FFD-85CB-8641664DFF08}"/>
    <cellStyle name="Calculation 6 37" xfId="44131" xr:uid="{DCFEECE8-CD67-42C6-9D81-2805D6209574}"/>
    <cellStyle name="Calculation 6 38" xfId="45442" xr:uid="{329C14D8-268D-4D81-A9D5-70A886DCD38B}"/>
    <cellStyle name="Calculation 6 39" xfId="45460" xr:uid="{01D29699-91B0-4963-AB2F-81452F0B28EE}"/>
    <cellStyle name="Calculation 6 4" xfId="499" xr:uid="{D7AE2A13-FB1C-4AAA-807A-AA18EB3402DB}"/>
    <cellStyle name="Calculation 6 4 10" xfId="44388" xr:uid="{8F1C16B0-08B2-47CB-A205-5832CBD95F36}"/>
    <cellStyle name="Calculation 6 4 11" xfId="45590" xr:uid="{98D58C10-770B-45CA-B2F4-CEA63E0A0C3E}"/>
    <cellStyle name="Calculation 6 4 2" xfId="848" xr:uid="{B59D5158-F907-4AB3-BF42-AF4DAE6058F4}"/>
    <cellStyle name="Calculation 6 4 2 2" xfId="5217" xr:uid="{06A55578-4328-43AD-BB10-23A6F1BE5B2D}"/>
    <cellStyle name="Calculation 6 4 2 2 2" xfId="7803" xr:uid="{E0220FE3-D90B-4830-9730-25D0D9DA354D}"/>
    <cellStyle name="Calculation 6 4 2 2 2 2" xfId="16792" xr:uid="{744FB36D-41E2-401A-A599-9B68E81D13EA}"/>
    <cellStyle name="Calculation 6 4 2 2 2 2 2" xfId="40597" xr:uid="{0FB4C805-3727-4023-9816-64ED2443E8A5}"/>
    <cellStyle name="Calculation 6 4 2 2 2 3" xfId="22197" xr:uid="{5768E265-5624-4918-8154-4F7E21EEC1DC}"/>
    <cellStyle name="Calculation 6 4 2 2 2 4" xfId="56377" xr:uid="{AEF051A9-0CE6-4E7C-B538-4DCE61CF6DD1}"/>
    <cellStyle name="Calculation 6 4 2 2 3" xfId="10440" xr:uid="{007CA465-E3C8-4943-A615-64A7A66B82E7}"/>
    <cellStyle name="Calculation 6 4 2 2 3 2" xfId="19429" xr:uid="{3D89FC13-C662-433B-A4A5-C6277AAAA1D3}"/>
    <cellStyle name="Calculation 6 4 2 2 3 2 2" xfId="38262" xr:uid="{5A488601-E391-498B-A2E0-BB61294DA996}"/>
    <cellStyle name="Calculation 6 4 2 2 3 3" xfId="32234" xr:uid="{2B314407-5503-4F10-A372-7EFEE59414FE}"/>
    <cellStyle name="Calculation 6 4 2 2 4" xfId="14206" xr:uid="{7C0857F4-206B-455D-AC2C-D944CD05E6B2}"/>
    <cellStyle name="Calculation 6 4 2 2 4 2" xfId="23978" xr:uid="{08DCFDB6-E6B5-4E6A-84FA-96F96035EAE0}"/>
    <cellStyle name="Calculation 6 4 2 2 5" xfId="35002" xr:uid="{B86DB7A1-86BF-45BA-A981-77844C9DEC3D}"/>
    <cellStyle name="Calculation 6 4 2 2 6" xfId="49595" xr:uid="{9F4139D8-2418-4325-9C13-DCD072DF1CB3}"/>
    <cellStyle name="Calculation 6 4 2 3" xfId="3285" xr:uid="{4FCD9AC6-113E-4351-92BA-A2F997C2BAE1}"/>
    <cellStyle name="Calculation 6 4 2 3 2" xfId="33855" xr:uid="{35C5D83D-A228-4996-8382-A58EC59FCD65}"/>
    <cellStyle name="Calculation 6 4 2 3 2 2" xfId="58784" xr:uid="{8C86FCE0-47D1-4F08-B2B6-0163C0100D34}"/>
    <cellStyle name="Calculation 6 4 2 3 3" xfId="52003" xr:uid="{D23979F9-08BA-41DD-A866-F5E2DF44B9B1}"/>
    <cellStyle name="Calculation 6 4 2 4" xfId="41855" xr:uid="{E5249C6D-CDF6-473B-B66D-6A1764F3839B}"/>
    <cellStyle name="Calculation 6 4 2 4 2" xfId="54519" xr:uid="{32AD0D81-96AE-4ED9-9135-B5836A42DB53}"/>
    <cellStyle name="Calculation 6 4 2 4 3" xfId="47712" xr:uid="{3290C26D-E7BA-4958-92AB-BA8F2916C176}"/>
    <cellStyle name="Calculation 6 4 2 5" xfId="52948" xr:uid="{A3D0AEE8-41CB-44C9-9781-13D8D52EC7E6}"/>
    <cellStyle name="Calculation 6 4 2 6" xfId="46101" xr:uid="{8398155F-2E2D-448B-AF29-CFEF4BCDA352}"/>
    <cellStyle name="Calculation 6 4 3" xfId="1193" xr:uid="{0852E725-BD37-454E-982A-8E0AA5A3D4EB}"/>
    <cellStyle name="Calculation 6 4 3 2" xfId="5538" xr:uid="{E2DF652F-B46B-4275-AD20-38086A51B82D}"/>
    <cellStyle name="Calculation 6 4 3 2 2" xfId="8124" xr:uid="{1D6AE9C0-1086-4373-A6DB-AF38044C6757}"/>
    <cellStyle name="Calculation 6 4 3 2 2 2" xfId="17113" xr:uid="{4E14B60C-09D0-465C-AD6E-39F4DCE6E868}"/>
    <cellStyle name="Calculation 6 4 3 2 2 2 2" xfId="27318" xr:uid="{F647EFE6-C0F5-4F17-B85B-96275C47A31F}"/>
    <cellStyle name="Calculation 6 4 3 2 2 3" xfId="39235" xr:uid="{F08BA19B-73C4-4832-B932-93AFC1825836}"/>
    <cellStyle name="Calculation 6 4 3 2 2 4" xfId="56782" xr:uid="{E5A9B1FA-8FB7-46B5-BDE4-2CE9BD736C41}"/>
    <cellStyle name="Calculation 6 4 3 2 3" xfId="10761" xr:uid="{0E5813D4-8EB2-45AD-AD2D-77270CE388EA}"/>
    <cellStyle name="Calculation 6 4 3 2 3 2" xfId="19750" xr:uid="{62379A67-208A-478F-A5EE-EB4002AFFFE9}"/>
    <cellStyle name="Calculation 6 4 3 2 3 2 2" xfId="25852" xr:uid="{1C79D782-D378-4E37-B10D-9E2702CA7766}"/>
    <cellStyle name="Calculation 6 4 3 2 3 3" xfId="24279" xr:uid="{3C65B39E-76F9-426C-9925-E7113634C87D}"/>
    <cellStyle name="Calculation 6 4 3 2 4" xfId="14527" xr:uid="{C13B56AB-7E96-47F0-AAD0-7C4EBBA68B05}"/>
    <cellStyle name="Calculation 6 4 3 2 4 2" xfId="33224" xr:uid="{8E0AF6A6-C91D-4239-9396-D2CE61554234}"/>
    <cellStyle name="Calculation 6 4 3 2 5" xfId="39353" xr:uid="{E0D7E124-FB08-45C0-9ABA-A32B579D9A66}"/>
    <cellStyle name="Calculation 6 4 3 2 6" xfId="50000" xr:uid="{0B81E2C5-B168-42B6-BCE9-16158CF12E24}"/>
    <cellStyle name="Calculation 6 4 3 3" xfId="3630" xr:uid="{2711EC21-FC74-47EF-8CB9-7065A2D8C55B}"/>
    <cellStyle name="Calculation 6 4 3 3 2" xfId="39837" xr:uid="{D923B0D3-154C-42BC-944C-F4E1D3EBCD3C}"/>
    <cellStyle name="Calculation 6 4 3 3 2 2" xfId="57657" xr:uid="{65AE9EE9-FD2C-4FFF-847B-F158559FE88D}"/>
    <cellStyle name="Calculation 6 4 3 3 3" xfId="50875" xr:uid="{4B6B03B3-3CA0-443F-9239-0B202DC05AF5}"/>
    <cellStyle name="Calculation 6 4 3 4" xfId="31813" xr:uid="{E5402110-5E5B-4EF0-AC82-C29A026D53CB}"/>
    <cellStyle name="Calculation 6 4 3 4 2" xfId="54909" xr:uid="{6BC7584D-1E3B-4771-80C4-221020A24623}"/>
    <cellStyle name="Calculation 6 4 3 4 3" xfId="48117" xr:uid="{1E730CE8-D826-4595-A02E-E755EF6418A3}"/>
    <cellStyle name="Calculation 6 4 3 5" xfId="53209" xr:uid="{FB3D950E-D803-4A86-96A8-0B6216F7F648}"/>
    <cellStyle name="Calculation 6 4 3 6" xfId="46503" xr:uid="{86CB2FAC-6F00-4C43-9B3E-392B46C81768}"/>
    <cellStyle name="Calculation 6 4 4" xfId="1537" xr:uid="{D6951822-057A-48F6-942B-D3CD4246F4B8}"/>
    <cellStyle name="Calculation 6 4 4 2" xfId="5882" xr:uid="{976E0072-2BF1-4969-869A-6848201B9EB0}"/>
    <cellStyle name="Calculation 6 4 4 2 2" xfId="8468" xr:uid="{1DD409E4-6AD9-47B7-A40D-5F98F77E5E03}"/>
    <cellStyle name="Calculation 6 4 4 2 2 2" xfId="17457" xr:uid="{4EEC6ABB-CECC-4F81-B7C7-FDED3DBDE145}"/>
    <cellStyle name="Calculation 6 4 4 2 2 2 2" xfId="38533" xr:uid="{47C945E0-853C-4778-8B75-63B78E72A7EE}"/>
    <cellStyle name="Calculation 6 4 4 2 2 3" xfId="27311" xr:uid="{1E2285B6-A3E4-456E-86AE-6D61110A4AEF}"/>
    <cellStyle name="Calculation 6 4 4 2 3" xfId="11105" xr:uid="{EDF4C99D-2517-43AB-B4A7-CF47B944E30B}"/>
    <cellStyle name="Calculation 6 4 4 2 3 2" xfId="20094" xr:uid="{175B9806-262A-4387-A055-F5F4F52B42DE}"/>
    <cellStyle name="Calculation 6 4 4 2 3 2 2" xfId="41809" xr:uid="{2A80CB7B-56A3-4619-A951-77C3ADA2D2E3}"/>
    <cellStyle name="Calculation 6 4 4 2 3 3" xfId="24256" xr:uid="{D1DAADD0-4ACA-4251-98BF-93C6E85CEC04}"/>
    <cellStyle name="Calculation 6 4 4 2 4" xfId="14871" xr:uid="{91DD9891-D1E1-472B-88A4-279EEB092628}"/>
    <cellStyle name="Calculation 6 4 4 2 4 2" xfId="27998" xr:uid="{002E07C5-9124-4E10-8C2D-A49C47DE99B6}"/>
    <cellStyle name="Calculation 6 4 4 2 5" xfId="27698" xr:uid="{64CB8674-4575-4BD2-A2B6-71E5F4CF8438}"/>
    <cellStyle name="Calculation 6 4 4 2 6" xfId="55905" xr:uid="{06129214-96BA-419D-8440-B37F09ECFA41}"/>
    <cellStyle name="Calculation 6 4 4 3" xfId="3974" xr:uid="{1CDEB436-8B6E-4283-B6AA-DED7840D8E6E}"/>
    <cellStyle name="Calculation 6 4 4 3 2" xfId="31278" xr:uid="{7F31D03A-98A0-4391-A1F9-E20CF6DC2F92}"/>
    <cellStyle name="Calculation 6 4 4 4" xfId="35919" xr:uid="{D4F77395-69A9-477F-B225-0FF2D34DD7FF}"/>
    <cellStyle name="Calculation 6 4 4 5" xfId="49123" xr:uid="{23C2B5B1-6F96-469C-9F9D-72DAA8E4C906}"/>
    <cellStyle name="Calculation 6 4 5" xfId="1849" xr:uid="{8D386740-11BB-411D-87CE-00138AF0205C}"/>
    <cellStyle name="Calculation 6 4 5 2" xfId="6165" xr:uid="{72D48D5F-5916-44DA-80D1-17A88DBBC702}"/>
    <cellStyle name="Calculation 6 4 5 2 2" xfId="8751" xr:uid="{D129D782-36AF-4DEC-B08C-C48194066810}"/>
    <cellStyle name="Calculation 6 4 5 2 2 2" xfId="17740" xr:uid="{53C20284-C91F-4D3C-B9BE-630F21AD54D7}"/>
    <cellStyle name="Calculation 6 4 5 2 2 2 2" xfId="24845" xr:uid="{ACD4B19E-224B-468B-BC6A-5DB200DA4999}"/>
    <cellStyle name="Calculation 6 4 5 2 2 3" xfId="33898" xr:uid="{6D08D077-E397-4574-9195-DC81DC2B752F}"/>
    <cellStyle name="Calculation 6 4 5 2 3" xfId="11388" xr:uid="{E4D88D97-8F96-49B3-B2C9-254A6F874E12}"/>
    <cellStyle name="Calculation 6 4 5 2 3 2" xfId="20377" xr:uid="{84463F3A-E59E-48C7-9F77-E92DCCC15165}"/>
    <cellStyle name="Calculation 6 4 5 2 3 2 2" xfId="28353" xr:uid="{A693FC33-33F9-4039-85B8-DB76D6F55B86}"/>
    <cellStyle name="Calculation 6 4 5 2 3 3" xfId="40454" xr:uid="{7FE4CC34-C634-423E-8146-936C3ACE4519}"/>
    <cellStyle name="Calculation 6 4 5 2 4" xfId="15154" xr:uid="{117EB1EB-3AFA-4EC7-98E0-D4900CD7AE34}"/>
    <cellStyle name="Calculation 6 4 5 2 4 2" xfId="36334" xr:uid="{6D581882-D8F0-4FEF-AC07-5099DE508A20}"/>
    <cellStyle name="Calculation 6 4 5 2 5" xfId="37934" xr:uid="{C7E7F13C-32BE-47EC-ABEE-175CD2F1A737}"/>
    <cellStyle name="Calculation 6 4 5 2 6" xfId="57684" xr:uid="{8A963785-10DB-41EE-BB7D-E702CCFABE13}"/>
    <cellStyle name="Calculation 6 4 5 3" xfId="4286" xr:uid="{A9DB2A52-0AAD-4DFD-9101-7BA9543AA556}"/>
    <cellStyle name="Calculation 6 4 5 3 2" xfId="39654" xr:uid="{0BEBBF08-2657-4538-A4C9-E778D3F5E184}"/>
    <cellStyle name="Calculation 6 4 5 4" xfId="37901" xr:uid="{76434F22-5A1C-4944-BAA4-BEE5A8344677}"/>
    <cellStyle name="Calculation 6 4 5 5" xfId="50902" xr:uid="{0338C2F4-2A58-4B00-B571-97F909D1023F}"/>
    <cellStyle name="Calculation 6 4 6" xfId="2156" xr:uid="{6F315E0A-F0DF-4B8B-972C-7C37FCD367B5}"/>
    <cellStyle name="Calculation 6 4 6 2" xfId="6457" xr:uid="{36607BBC-AA7B-4519-8EDB-D12EFCAABFD3}"/>
    <cellStyle name="Calculation 6 4 6 2 2" xfId="9043" xr:uid="{ADABBFD5-EB83-4049-99E0-44C742680970}"/>
    <cellStyle name="Calculation 6 4 6 2 2 2" xfId="18032" xr:uid="{B94A863C-54D0-47D3-BCDD-4D8DA0A1F2FE}"/>
    <cellStyle name="Calculation 6 4 6 2 2 2 2" xfId="30911" xr:uid="{F933E8DB-29BA-4752-939D-D056FD76BB12}"/>
    <cellStyle name="Calculation 6 4 6 2 2 3" xfId="43154" xr:uid="{9995F151-0263-46F4-8398-84511736084F}"/>
    <cellStyle name="Calculation 6 4 6 2 3" xfId="11680" xr:uid="{80E9934C-64DC-465F-8168-4D5638842AAB}"/>
    <cellStyle name="Calculation 6 4 6 2 3 2" xfId="20669" xr:uid="{4BCE3792-42E7-40ED-8099-51A3313E7FFC}"/>
    <cellStyle name="Calculation 6 4 6 2 3 2 2" xfId="27435" xr:uid="{C37CD67A-12C4-453E-B24E-DAA348466B2D}"/>
    <cellStyle name="Calculation 6 4 6 2 3 3" xfId="22542" xr:uid="{591D8534-F435-49D6-BBB4-68F87E822552}"/>
    <cellStyle name="Calculation 6 4 6 2 4" xfId="15446" xr:uid="{F243A6EB-F555-4EBA-9E33-41CB404FE5D6}"/>
    <cellStyle name="Calculation 6 4 6 2 4 2" xfId="31424" xr:uid="{4D43D93B-2598-4CC7-948F-0E77708FCC9E}"/>
    <cellStyle name="Calculation 6 4 6 2 5" xfId="33468" xr:uid="{9AB2E1B2-0786-4F12-8587-EA0571C7AEB7}"/>
    <cellStyle name="Calculation 6 4 6 2 6" xfId="54071" xr:uid="{6B40D9A2-C2DE-482D-84DD-A2AC52AEB611}"/>
    <cellStyle name="Calculation 6 4 6 3" xfId="4593" xr:uid="{8B3A53AF-0D94-48F9-B16D-F6F962F90AF4}"/>
    <cellStyle name="Calculation 6 4 6 3 2" xfId="44011" xr:uid="{8C8D7797-444C-4934-A6FA-DBAD68ED05C5}"/>
    <cellStyle name="Calculation 6 4 6 4" xfId="35546" xr:uid="{9E3AC69D-F401-476C-8AFF-410DD243269B}"/>
    <cellStyle name="Calculation 6 4 6 5" xfId="47394" xr:uid="{B456DD17-5F20-48C3-BC92-85C732BB16F0}"/>
    <cellStyle name="Calculation 6 4 7" xfId="4893" xr:uid="{899D0E68-AA07-4E2E-AA0B-4E662CC155AB}"/>
    <cellStyle name="Calculation 6 4 7 2" xfId="7479" xr:uid="{9EBE1ADF-981C-46CE-83F3-C41AC8D2138A}"/>
    <cellStyle name="Calculation 6 4 7 2 2" xfId="16468" xr:uid="{1D664C1F-2CE6-4B60-B039-090D417132B9}"/>
    <cellStyle name="Calculation 6 4 7 2 2 2" xfId="36629" xr:uid="{A70849BA-1837-41DA-8EA5-4B8B94C4B623}"/>
    <cellStyle name="Calculation 6 4 7 2 3" xfId="42713" xr:uid="{0023C5AD-51C9-4299-BDC3-2BE19A36654D}"/>
    <cellStyle name="Calculation 6 4 7 3" xfId="10116" xr:uid="{07CDFB43-99BC-4713-B31B-66AA872627AC}"/>
    <cellStyle name="Calculation 6 4 7 3 2" xfId="19105" xr:uid="{3273F303-7014-483A-915F-95AA8E55270D}"/>
    <cellStyle name="Calculation 6 4 7 3 2 2" xfId="26831" xr:uid="{740D6BDF-0B9A-4635-AD52-3A286ED43051}"/>
    <cellStyle name="Calculation 6 4 7 3 3" xfId="32230" xr:uid="{EB777EBB-7024-4D85-8852-80DBED6B6D74}"/>
    <cellStyle name="Calculation 6 4 7 4" xfId="13882" xr:uid="{59E3AD46-14E4-4472-96D9-DEE6D15F968B}"/>
    <cellStyle name="Calculation 6 4 7 4 2" xfId="28761" xr:uid="{650A1811-903D-4D31-AB0D-8F2BE7147BD2}"/>
    <cellStyle name="Calculation 6 4 7 5" xfId="29952" xr:uid="{62F2FD14-68ED-4946-B2ED-DD249A4C6F2E}"/>
    <cellStyle name="Calculation 6 4 7 6" xfId="52685" xr:uid="{F61CD659-3BA2-4751-A35E-D7AAA0F6D59E}"/>
    <cellStyle name="Calculation 6 4 8" xfId="2505" xr:uid="{10E69EAB-E9D7-458B-80E1-4B3FB294C47D}"/>
    <cellStyle name="Calculation 6 4 8 2" xfId="33440" xr:uid="{C6CEAF97-B1FC-4E82-A954-5662C127BCA2}"/>
    <cellStyle name="Calculation 6 4 9" xfId="24899" xr:uid="{90838BCF-93D4-4413-8867-90BE87D0A62C}"/>
    <cellStyle name="Calculation 6 5" xfId="259" xr:uid="{51C3EF19-F319-4C61-9236-D0CA9F5DAB58}"/>
    <cellStyle name="Calculation 6 5 2" xfId="4671" xr:uid="{210458CB-7BB7-4070-9C51-14F7A2F975A3}"/>
    <cellStyle name="Calculation 6 5 2 2" xfId="7257" xr:uid="{D1A9763C-CACF-4C1F-A094-68A8CCD94D62}"/>
    <cellStyle name="Calculation 6 5 2 2 2" xfId="16246" xr:uid="{FDFDF4BA-9FC2-444A-8DA3-7756A21B4FE6}"/>
    <cellStyle name="Calculation 6 5 2 2 2 2" xfId="40780" xr:uid="{1623279D-B094-4AC5-A091-CAB16285EA59}"/>
    <cellStyle name="Calculation 6 5 2 2 2 3" xfId="56404" xr:uid="{E65F050B-8F3E-4D4A-941A-3A4103D882DF}"/>
    <cellStyle name="Calculation 6 5 2 2 3" xfId="22871" xr:uid="{36C0A89B-5D31-4961-95A3-24DC4D75B3D3}"/>
    <cellStyle name="Calculation 6 5 2 2 4" xfId="49622" xr:uid="{D0013523-DE72-4F90-9632-5541C1C74BE0}"/>
    <cellStyle name="Calculation 6 5 2 3" xfId="9894" xr:uid="{E9247800-4E20-49F2-87FC-0954DF89DC4A}"/>
    <cellStyle name="Calculation 6 5 2 3 2" xfId="18883" xr:uid="{AF38CCAC-1D17-4938-8121-FEE993067E8E}"/>
    <cellStyle name="Calculation 6 5 2 3 2 2" xfId="37651" xr:uid="{BF3D1883-EB35-4974-9072-520437B0AFE8}"/>
    <cellStyle name="Calculation 6 5 2 3 2 3" xfId="57658" xr:uid="{3B153CD2-0E03-480F-8980-E033E62C7A02}"/>
    <cellStyle name="Calculation 6 5 2 3 3" xfId="39961" xr:uid="{A27E68F8-B83F-498B-970F-1F8376282291}"/>
    <cellStyle name="Calculation 6 5 2 3 4" xfId="50876" xr:uid="{5AFCFAF9-ECD9-4FF4-91BB-19CBFDE3328D}"/>
    <cellStyle name="Calculation 6 5 2 4" xfId="13660" xr:uid="{200C346D-ABAC-4E56-9DD1-8D749E12C4C9}"/>
    <cellStyle name="Calculation 6 5 2 4 2" xfId="22968" xr:uid="{D7C81D9C-72E9-4BEF-86DF-7C38CD053711}"/>
    <cellStyle name="Calculation 6 5 2 4 2 2" xfId="54546" xr:uid="{A1290B09-74CD-4FA8-9E84-2E5F9E795870}"/>
    <cellStyle name="Calculation 6 5 2 4 3" xfId="47739" xr:uid="{E01465DA-C3D1-40BF-8F01-0B69C96BF62A}"/>
    <cellStyle name="Calculation 6 5 2 5" xfId="23682" xr:uid="{095B0378-BD2C-40FB-8750-8FA8B98E05BE}"/>
    <cellStyle name="Calculation 6 5 2 5 2" xfId="52963" xr:uid="{C88358BF-667C-4DFF-A083-4EDC20CCC6C3}"/>
    <cellStyle name="Calculation 6 5 2 6" xfId="46128" xr:uid="{10C1F43C-43B2-4D8F-B760-6CE3C43ADFBC}"/>
    <cellStyle name="Calculation 6 5 3" xfId="2727" xr:uid="{BB7D87DF-86B6-421F-B3F7-7F1D53A39B3C}"/>
    <cellStyle name="Calculation 6 5 3 2" xfId="36431" xr:uid="{9B7D9F22-5E56-4D29-A9EA-E35899E31CAC}"/>
    <cellStyle name="Calculation 6 5 3 2 2" xfId="56809" xr:uid="{9F68C24D-51B9-463E-8EBA-7DFDA448D068}"/>
    <cellStyle name="Calculation 6 5 3 2 3" xfId="50027" xr:uid="{3DC2FA1A-AFE2-4381-BF24-09527B6C1B11}"/>
    <cellStyle name="Calculation 6 5 3 3" xfId="51421" xr:uid="{052E0201-350A-4DF9-8083-80A3853C3711}"/>
    <cellStyle name="Calculation 6 5 3 3 2" xfId="58203" xr:uid="{7A855DDA-0979-4250-BB6D-2FDCAC255A3E}"/>
    <cellStyle name="Calculation 6 5 3 4" xfId="48144" xr:uid="{28BE1581-71B8-496D-BE8F-8D19B61E3752}"/>
    <cellStyle name="Calculation 6 5 3 4 2" xfId="54936" xr:uid="{B273EC7D-129D-4128-8E28-D539418E924E}"/>
    <cellStyle name="Calculation 6 5 3 5" xfId="53236" xr:uid="{27C5EAA6-8479-4D76-A1A0-1AB4C1FF33CE}"/>
    <cellStyle name="Calculation 6 5 3 6" xfId="46530" xr:uid="{BFC8429D-E05D-4D2C-8777-1BBAF6730F79}"/>
    <cellStyle name="Calculation 6 5 4" xfId="35668" xr:uid="{69369F21-C50E-4EF2-80A4-DE97FD434714}"/>
    <cellStyle name="Calculation 6 5 4 2" xfId="55932" xr:uid="{9D3ECF61-1AEC-4F45-A798-1720A5592F9E}"/>
    <cellStyle name="Calculation 6 5 4 3" xfId="49150" xr:uid="{E089A728-624A-49DA-8555-9A01ADEC57FD}"/>
    <cellStyle name="Calculation 6 5 5" xfId="44399" xr:uid="{505AAC15-D767-4E9D-86FB-B3F9385EA37A}"/>
    <cellStyle name="Calculation 6 5 5 2" xfId="58246" xr:uid="{20ED57BB-18A9-43D7-9D19-B106F2C158E3}"/>
    <cellStyle name="Calculation 6 5 5 3" xfId="51464" xr:uid="{6410BAA8-2C38-4248-8E91-62C9525FF4F6}"/>
    <cellStyle name="Calculation 6 5 6" xfId="45617" xr:uid="{DC8EAA41-F87D-4946-9872-FBAA5F4CB5BF}"/>
    <cellStyle name="Calculation 6 5 6 2" xfId="54098" xr:uid="{A07A2F13-5DA7-4FDB-886D-87D5BAD7CA52}"/>
    <cellStyle name="Calculation 6 5 7" xfId="52700" xr:uid="{A9B81655-B093-445F-AA2C-6290F03C1EE2}"/>
    <cellStyle name="Calculation 6 6" xfId="608" xr:uid="{E356B1C1-463E-4220-A33B-A5F21458DB10}"/>
    <cellStyle name="Calculation 6 6 2" xfId="4995" xr:uid="{A0D2AD89-2F24-4F22-A948-2EB2B2420841}"/>
    <cellStyle name="Calculation 6 6 2 2" xfId="7581" xr:uid="{AE72C468-AB77-4E89-AA99-630ED1873D97}"/>
    <cellStyle name="Calculation 6 6 2 2 2" xfId="16570" xr:uid="{F4C2A96C-E8A8-4AE0-942C-FA3D5FC0A171}"/>
    <cellStyle name="Calculation 6 6 2 2 2 2" xfId="43287" xr:uid="{1C668E80-82F5-4659-A4D1-E0B7989AA606}"/>
    <cellStyle name="Calculation 6 6 2 2 2 3" xfId="56440" xr:uid="{BD344BA3-DBD7-4980-9C1B-65D0F77824DC}"/>
    <cellStyle name="Calculation 6 6 2 2 3" xfId="28195" xr:uid="{58BA904A-30E1-4D1D-8950-EF85F892F980}"/>
    <cellStyle name="Calculation 6 6 2 2 4" xfId="49658" xr:uid="{3F18F9A3-927E-4055-ADD1-6E3F454C5A78}"/>
    <cellStyle name="Calculation 6 6 2 3" xfId="10218" xr:uid="{2D2FCDE9-97F6-4872-B550-ADAE4CB457CC}"/>
    <cellStyle name="Calculation 6 6 2 3 2" xfId="19207" xr:uid="{71059897-9F5B-432A-A654-CE6B4562BB37}"/>
    <cellStyle name="Calculation 6 6 2 3 2 2" xfId="26346" xr:uid="{1AEAAA07-AA72-4247-8DE4-90B478E11046}"/>
    <cellStyle name="Calculation 6 6 2 3 2 3" xfId="58056" xr:uid="{4CD63A9C-3B2F-482C-B098-407BBCA1289E}"/>
    <cellStyle name="Calculation 6 6 2 3 3" xfId="22643" xr:uid="{95745C9B-F579-4393-8A72-9A3CDD2BF54B}"/>
    <cellStyle name="Calculation 6 6 2 3 4" xfId="51274" xr:uid="{D98D607A-2936-4809-8F66-123BA51EAB48}"/>
    <cellStyle name="Calculation 6 6 2 4" xfId="13984" xr:uid="{BD1CDD50-7787-4EAD-9228-FE0137D53114}"/>
    <cellStyle name="Calculation 6 6 2 4 2" xfId="42432" xr:uid="{93C30E66-C662-4D25-B601-FAC92A38FBF5}"/>
    <cellStyle name="Calculation 6 6 2 4 2 2" xfId="54579" xr:uid="{F5721D00-580E-47D5-AEC8-510D06DA560F}"/>
    <cellStyle name="Calculation 6 6 2 4 3" xfId="47775" xr:uid="{72B1B7A0-09ED-465B-8BF5-27C365B21CDB}"/>
    <cellStyle name="Calculation 6 6 2 5" xfId="33251" xr:uid="{8681F364-C784-45E6-83D5-DEA553E5C90D}"/>
    <cellStyle name="Calculation 6 6 2 5 2" xfId="52982" xr:uid="{123D9032-E428-433A-A135-0FB6FC33C88D}"/>
    <cellStyle name="Calculation 6 6 2 6" xfId="46161" xr:uid="{39B0CEFA-9FE5-4249-AEB7-3A055BCABC1E}"/>
    <cellStyle name="Calculation 6 6 3" xfId="3045" xr:uid="{FA0494CE-F04F-4A3A-9B93-7E2DD7B14CFE}"/>
    <cellStyle name="Calculation 6 6 3 2" xfId="37920" xr:uid="{227C7339-6733-4D4E-91E3-CD9D802EB826}"/>
    <cellStyle name="Calculation 6 6 3 2 2" xfId="56842" xr:uid="{A0F0EAFD-727B-4ADF-AB2B-0D7FB61DA7DB}"/>
    <cellStyle name="Calculation 6 6 3 2 3" xfId="50060" xr:uid="{06AF9716-B00F-47F9-B87C-8ECC618C3E31}"/>
    <cellStyle name="Calculation 6 6 3 3" xfId="51493" xr:uid="{43F57345-E0C2-4158-8F02-C21BC70716ED}"/>
    <cellStyle name="Calculation 6 6 3 3 2" xfId="58275" xr:uid="{D3149B74-02E7-4EBF-911F-9E39CB107AA3}"/>
    <cellStyle name="Calculation 6 6 3 4" xfId="48177" xr:uid="{759D13BC-ADFA-4623-A8C1-B071E11438C4}"/>
    <cellStyle name="Calculation 6 6 3 4 2" xfId="54969" xr:uid="{5B549C37-676C-4119-8619-57707182D561}"/>
    <cellStyle name="Calculation 6 6 3 5" xfId="53269" xr:uid="{35DD45FF-333F-490C-804B-F758CD4D41AE}"/>
    <cellStyle name="Calculation 6 6 3 6" xfId="46563" xr:uid="{6C8ADF46-08F7-4303-97CE-311637E82D11}"/>
    <cellStyle name="Calculation 6 6 4" xfId="23645" xr:uid="{C9D7D0BA-7B72-44D8-9549-C89061551648}"/>
    <cellStyle name="Calculation 6 6 4 2" xfId="55968" xr:uid="{61DEECA5-63F9-477F-A097-6AC7A49C1C1F}"/>
    <cellStyle name="Calculation 6 6 4 3" xfId="49186" xr:uid="{C8BC2349-5827-4A37-84AD-97743678566F}"/>
    <cellStyle name="Calculation 6 6 5" xfId="44453" xr:uid="{989D6269-92EF-448A-B605-4671A94CBD93}"/>
    <cellStyle name="Calculation 6 6 5 2" xfId="57976" xr:uid="{29D8DB9E-C4EE-4D97-8BE6-EF69FE228B29}"/>
    <cellStyle name="Calculation 6 6 5 3" xfId="51194" xr:uid="{1882C860-C2D5-44EC-A415-603CC3259A21}"/>
    <cellStyle name="Calculation 6 6 6" xfId="45653" xr:uid="{4DE9337D-B715-4B73-9B84-869CBF244C88}"/>
    <cellStyle name="Calculation 6 6 6 2" xfId="54131" xr:uid="{6C858DEB-5561-4267-9B0F-51039D46F1B8}"/>
    <cellStyle name="Calculation 6 6 7" xfId="52719" xr:uid="{AF32CF2E-D2A5-43D6-9657-CE347DDEB26D}"/>
    <cellStyle name="Calculation 6 7" xfId="953" xr:uid="{4BF21B95-A224-4BB9-B6A0-45B469FAF3E9}"/>
    <cellStyle name="Calculation 6 7 2" xfId="5316" xr:uid="{96581ECE-A932-465D-99DC-1D4FEF095827}"/>
    <cellStyle name="Calculation 6 7 2 2" xfId="7902" xr:uid="{15BDBC3A-AB56-4DB6-8B80-F6FE4AE214A8}"/>
    <cellStyle name="Calculation 6 7 2 2 2" xfId="16891" xr:uid="{F9D4F60C-1EDA-48D4-ACCF-B478C99821D3}"/>
    <cellStyle name="Calculation 6 7 2 2 2 2" xfId="26406" xr:uid="{AE8D3C60-B465-4EA0-8E3C-F454A81F07C6}"/>
    <cellStyle name="Calculation 6 7 2 2 2 3" xfId="56476" xr:uid="{B3FC3036-A692-41EF-BA7A-51DAAEC33427}"/>
    <cellStyle name="Calculation 6 7 2 2 3" xfId="26113" xr:uid="{71EA4FE9-6012-4BB8-BDEF-17D8D509EDC0}"/>
    <cellStyle name="Calculation 6 7 2 2 4" xfId="49694" xr:uid="{7D4B69CB-9D6F-4F1A-A161-C1EBEA037195}"/>
    <cellStyle name="Calculation 6 7 2 3" xfId="10539" xr:uid="{F4518A00-9451-41FB-BE5B-CFDDD0080023}"/>
    <cellStyle name="Calculation 6 7 2 3 2" xfId="19528" xr:uid="{789D543A-4325-412A-A183-079422D3B41D}"/>
    <cellStyle name="Calculation 6 7 2 3 2 2" xfId="31985" xr:uid="{C9CB4139-7530-4BFA-9B7B-DBC92F109813}"/>
    <cellStyle name="Calculation 6 7 2 3 2 3" xfId="58383" xr:uid="{5A8FDA00-406B-4DD3-A80E-CE4AEAC3BF20}"/>
    <cellStyle name="Calculation 6 7 2 3 3" xfId="43874" xr:uid="{FDEAAA89-E265-4261-BB03-92D0C69367D8}"/>
    <cellStyle name="Calculation 6 7 2 3 4" xfId="51602" xr:uid="{4484B335-651B-432B-BB17-91D4BD460CC2}"/>
    <cellStyle name="Calculation 6 7 2 4" xfId="14305" xr:uid="{E1E1D33B-865A-43BB-97F2-BD19718126D0}"/>
    <cellStyle name="Calculation 6 7 2 4 2" xfId="40914" xr:uid="{D2BF0C26-FCA4-4A42-B7C7-62A7DE23E8C4}"/>
    <cellStyle name="Calculation 6 7 2 4 2 2" xfId="54615" xr:uid="{A683AB6C-032E-4F45-A4B7-D17BF9560696}"/>
    <cellStyle name="Calculation 6 7 2 4 3" xfId="47811" xr:uid="{EE64A2BF-F0B4-465C-BD36-34A77D06C60A}"/>
    <cellStyle name="Calculation 6 7 2 5" xfId="23226" xr:uid="{3309544A-799C-497A-AA2F-37C7EB05DC62}"/>
    <cellStyle name="Calculation 6 7 2 5 2" xfId="53003" xr:uid="{CEBC9024-ACF6-45F3-A614-4DA64FA8E3F2}"/>
    <cellStyle name="Calculation 6 7 2 6" xfId="46197" xr:uid="{8329BEB0-0AD9-4C13-8D10-AE613834C235}"/>
    <cellStyle name="Calculation 6 7 3" xfId="3390" xr:uid="{F8DDA72A-79AF-4A63-9521-291F7D92FBDF}"/>
    <cellStyle name="Calculation 6 7 3 2" xfId="42948" xr:uid="{1CC86988-2CC1-46B0-BB31-21EAE8BC5241}"/>
    <cellStyle name="Calculation 6 7 3 2 2" xfId="56878" xr:uid="{04AFE06D-AF3B-4B57-896A-9D5CEF2529A6}"/>
    <cellStyle name="Calculation 6 7 3 2 3" xfId="50096" xr:uid="{1FD2F471-59C5-4B02-8808-D80C7BA5EBBE}"/>
    <cellStyle name="Calculation 6 7 3 3" xfId="51868" xr:uid="{295FEE36-E3FF-455C-9F20-08C4FCFD43B6}"/>
    <cellStyle name="Calculation 6 7 3 3 2" xfId="58649" xr:uid="{AD083B08-26BA-47F9-B274-76E51C10D4C4}"/>
    <cellStyle name="Calculation 6 7 3 4" xfId="48213" xr:uid="{227D8231-A6FE-459F-8575-A62DC5C322BC}"/>
    <cellStyle name="Calculation 6 7 3 4 2" xfId="55005" xr:uid="{A1D010DF-7418-45A9-97C8-C01744F29248}"/>
    <cellStyle name="Calculation 6 7 3 5" xfId="53305" xr:uid="{93A2E2F0-DC3D-4D94-B671-B331CF36958B}"/>
    <cellStyle name="Calculation 6 7 3 6" xfId="46599" xr:uid="{84D57D2A-44F1-4FC5-A888-E4C83F250C27}"/>
    <cellStyle name="Calculation 6 7 4" xfId="25356" xr:uid="{18A2520F-25AC-4694-9783-818EE06B8676}"/>
    <cellStyle name="Calculation 6 7 4 2" xfId="56004" xr:uid="{CF34EA12-3876-4717-9422-F4AB8D88E534}"/>
    <cellStyle name="Calculation 6 7 4 3" xfId="49222" xr:uid="{DEE8A6F0-0B68-4B00-A28B-8A3D35C385AE}"/>
    <cellStyle name="Calculation 6 7 5" xfId="44408" xr:uid="{C61E30B5-4529-4D3A-8ACD-85100C19CB60}"/>
    <cellStyle name="Calculation 6 7 5 2" xfId="58647" xr:uid="{A0863D31-37D9-495A-97BD-29203EE0CF95}"/>
    <cellStyle name="Calculation 6 7 5 3" xfId="51866" xr:uid="{7D49F7DA-04EC-4243-9532-6CFA1B809AE1}"/>
    <cellStyle name="Calculation 6 7 6" xfId="45689" xr:uid="{5F30F3E3-BBC7-440C-BB57-D3BDF698CE85}"/>
    <cellStyle name="Calculation 6 7 6 2" xfId="54167" xr:uid="{D9C4C9F7-149B-40F2-999B-A985942774C4}"/>
    <cellStyle name="Calculation 6 7 7" xfId="52740" xr:uid="{BDAB27C6-1E0D-46B2-B82B-A9B2EF3BE04A}"/>
    <cellStyle name="Calculation 6 8" xfId="1297" xr:uid="{F358ADDB-E08E-4667-9263-246A7F11AD7B}"/>
    <cellStyle name="Calculation 6 8 2" xfId="5642" xr:uid="{C1A4F67B-7281-4493-AF94-28076FD85AE0}"/>
    <cellStyle name="Calculation 6 8 2 2" xfId="8228" xr:uid="{C02FD515-6566-4AB5-BEDC-4C005E608BBC}"/>
    <cellStyle name="Calculation 6 8 2 2 2" xfId="17217" xr:uid="{B23FD11D-7631-444D-B207-29FF19186EC4}"/>
    <cellStyle name="Calculation 6 8 2 2 2 2" xfId="22235" xr:uid="{4AF83639-B637-4215-90A8-2519E86476AF}"/>
    <cellStyle name="Calculation 6 8 2 2 2 3" xfId="56523" xr:uid="{9C0531B3-179B-48AD-97AF-540898B91F7D}"/>
    <cellStyle name="Calculation 6 8 2 2 3" xfId="40306" xr:uid="{73F9C701-AA6F-41EF-A4EB-1163E0137E8A}"/>
    <cellStyle name="Calculation 6 8 2 2 4" xfId="49741" xr:uid="{6B272FBC-C84A-4914-B00C-0563E7E1109C}"/>
    <cellStyle name="Calculation 6 8 2 3" xfId="10865" xr:uid="{4D3CAE7B-A632-4EE3-9905-1121389AFDFB}"/>
    <cellStyle name="Calculation 6 8 2 3 2" xfId="19854" xr:uid="{EF9B32B2-E816-4F2E-ADD8-01B9F9753B69}"/>
    <cellStyle name="Calculation 6 8 2 3 2 2" xfId="23373" xr:uid="{775C5395-D897-4227-B57B-E1486B235FD7}"/>
    <cellStyle name="Calculation 6 8 2 3 2 3" xfId="58251" xr:uid="{C0CC3BE0-3012-4E80-8AF1-A207ED5855C8}"/>
    <cellStyle name="Calculation 6 8 2 3 3" xfId="35376" xr:uid="{DEE0D8FF-D5CB-49A6-8E74-E882A8909E63}"/>
    <cellStyle name="Calculation 6 8 2 3 4" xfId="51469" xr:uid="{CC88F787-02FB-4577-93F6-119D00878B7A}"/>
    <cellStyle name="Calculation 6 8 2 4" xfId="14631" xr:uid="{DF11C335-C725-495D-AB16-D344E17FAD80}"/>
    <cellStyle name="Calculation 6 8 2 4 2" xfId="39525" xr:uid="{6295B13F-6A39-49E7-965A-C31FB4BC355C}"/>
    <cellStyle name="Calculation 6 8 2 4 2 2" xfId="54659" xr:uid="{6B4B4A78-5DF2-4D53-B7B0-5CCB7AA6322A}"/>
    <cellStyle name="Calculation 6 8 2 4 3" xfId="47858" xr:uid="{C1CB0CBC-7734-451D-B0EE-7B26BEE04CF8}"/>
    <cellStyle name="Calculation 6 8 2 5" xfId="26807" xr:uid="{F80747D0-166F-4B21-8939-891BA8DAD217}"/>
    <cellStyle name="Calculation 6 8 2 5 2" xfId="53027" xr:uid="{585BA15C-BFF1-45AC-BBF4-FB0C47C87878}"/>
    <cellStyle name="Calculation 6 8 2 6" xfId="46244" xr:uid="{5642E21F-D3DC-4013-A5DE-D440D2B14966}"/>
    <cellStyle name="Calculation 6 8 3" xfId="3734" xr:uid="{45771980-92B6-45C2-8D47-70340FD9DAD4}"/>
    <cellStyle name="Calculation 6 8 3 2" xfId="43254" xr:uid="{7D22E5BF-31CE-4D4A-96F8-53A0D2311D12}"/>
    <cellStyle name="Calculation 6 8 3 2 2" xfId="56922" xr:uid="{349151AF-9B41-4271-B79C-19B42A84ECC4}"/>
    <cellStyle name="Calculation 6 8 3 2 3" xfId="50140" xr:uid="{FA297BF8-56DD-4FD3-B4FA-C7607E16BDC7}"/>
    <cellStyle name="Calculation 6 8 3 3" xfId="51098" xr:uid="{A1CE1465-80A1-45EA-BBF3-D7F412BFB162}"/>
    <cellStyle name="Calculation 6 8 3 3 2" xfId="57880" xr:uid="{1F8E7B12-D4F4-4FF0-8E30-583BB8E82C06}"/>
    <cellStyle name="Calculation 6 8 3 4" xfId="48257" xr:uid="{887EBD2C-269A-4C5E-A517-941A9D739D4F}"/>
    <cellStyle name="Calculation 6 8 3 4 2" xfId="55049" xr:uid="{A1716224-F0BD-418E-BE95-B19B0058155F}"/>
    <cellStyle name="Calculation 6 8 3 5" xfId="53349" xr:uid="{562DC5D6-6CDF-4433-B87A-B5ED3D1D4D3F}"/>
    <cellStyle name="Calculation 6 8 3 6" xfId="46643" xr:uid="{C7B46BF6-FCCA-4EDE-93EC-367D80F36B13}"/>
    <cellStyle name="Calculation 6 8 4" xfId="35044" xr:uid="{6EBE1DDB-A1AA-4652-9A0D-CAA88C5AA09F}"/>
    <cellStyle name="Calculation 6 8 4 2" xfId="56051" xr:uid="{B8EC66E3-FA7D-470B-B766-A7459250A0EE}"/>
    <cellStyle name="Calculation 6 8 4 3" xfId="49269" xr:uid="{6734927A-BB0A-4545-A99D-F79A30C527ED}"/>
    <cellStyle name="Calculation 6 8 5" xfId="44530" xr:uid="{50CC4627-7B49-4620-B36C-4116555A10C7}"/>
    <cellStyle name="Calculation 6 8 5 2" xfId="58295" xr:uid="{BA463B3D-18E7-4709-8798-32C03F28CA82}"/>
    <cellStyle name="Calculation 6 8 5 3" xfId="51513" xr:uid="{50381C78-339B-46AA-A4D3-2510082F8EC7}"/>
    <cellStyle name="Calculation 6 8 6" xfId="45736" xr:uid="{AF585D4D-5745-4D48-9DD0-077AA0872400}"/>
    <cellStyle name="Calculation 6 8 6 2" xfId="54211" xr:uid="{BEDC4BF7-C0A5-4B33-A71F-6D10598128DA}"/>
    <cellStyle name="Calculation 6 8 7" xfId="52764" xr:uid="{58F433B9-DEBB-4D59-A7FC-86F7200DC90D}"/>
    <cellStyle name="Calculation 6 9" xfId="1791" xr:uid="{CCE3463B-1A3F-4717-AE27-BBD52BBB17D1}"/>
    <cellStyle name="Calculation 6 9 2" xfId="6108" xr:uid="{ED47C172-7A70-489A-89A0-E1FF4B78E774}"/>
    <cellStyle name="Calculation 6 9 2 2" xfId="8694" xr:uid="{CBFB6C5F-D0F6-4B96-962B-AE17713DBB18}"/>
    <cellStyle name="Calculation 6 9 2 2 2" xfId="17683" xr:uid="{CB8541AE-2F55-4FBB-9654-38BD1A9387D8}"/>
    <cellStyle name="Calculation 6 9 2 2 2 2" xfId="24483" xr:uid="{358C97CB-A5F1-46B9-B6DE-A4E89772BBAE}"/>
    <cellStyle name="Calculation 6 9 2 2 2 3" xfId="56564" xr:uid="{6C1744B2-5EDA-4EB3-B540-9BEB123E1078}"/>
    <cellStyle name="Calculation 6 9 2 2 3" xfId="24022" xr:uid="{74D115A3-E4E6-4559-B375-7D0B13FB7C31}"/>
    <cellStyle name="Calculation 6 9 2 2 4" xfId="49782" xr:uid="{AF8C4B83-65A6-4BB0-A679-7FC15B66393B}"/>
    <cellStyle name="Calculation 6 9 2 3" xfId="11331" xr:uid="{A38EB8C1-2013-4730-AA74-82FC83482D62}"/>
    <cellStyle name="Calculation 6 9 2 3 2" xfId="20320" xr:uid="{7C3F4426-BD32-4276-B2ED-261E7C4A5857}"/>
    <cellStyle name="Calculation 6 9 2 3 2 2" xfId="27930" xr:uid="{35F59061-D03B-42D6-8CC6-081387112348}"/>
    <cellStyle name="Calculation 6 9 2 3 2 3" xfId="59059" xr:uid="{1981D294-2C85-41F4-B330-7F45C5DEFF02}"/>
    <cellStyle name="Calculation 6 9 2 3 3" xfId="43842" xr:uid="{8823AACD-5E4A-4686-A1CB-09641981E6EB}"/>
    <cellStyle name="Calculation 6 9 2 3 4" xfId="52278" xr:uid="{0F8A07C8-591D-4329-9EAB-81D0FB2518AB}"/>
    <cellStyle name="Calculation 6 9 2 4" xfId="15097" xr:uid="{B934D91E-31D6-441C-A4CD-58F81948CF2C}"/>
    <cellStyle name="Calculation 6 9 2 4 2" xfId="28553" xr:uid="{8C92DA17-603F-4D3E-B82A-C8FB9762A213}"/>
    <cellStyle name="Calculation 6 9 2 4 2 2" xfId="54697" xr:uid="{95FDA95F-4DF3-455B-9B9F-1090F91B5EE5}"/>
    <cellStyle name="Calculation 6 9 2 4 3" xfId="47899" xr:uid="{9A3222BE-1293-47F7-8161-2DDA82F2A9EA}"/>
    <cellStyle name="Calculation 6 9 2 5" xfId="33182" xr:uid="{678E8C9F-B2FA-48C8-BB4A-68261DFD8C11}"/>
    <cellStyle name="Calculation 6 9 2 5 2" xfId="53050" xr:uid="{94998395-0BA5-4100-BCD3-166E09A640E1}"/>
    <cellStyle name="Calculation 6 9 2 6" xfId="46285" xr:uid="{28DC5E39-03A9-4449-AB32-CD8F86790BDA}"/>
    <cellStyle name="Calculation 6 9 3" xfId="4228" xr:uid="{83399E74-FFCE-477B-A9E3-A2C765FEFEE9}"/>
    <cellStyle name="Calculation 6 9 3 2" xfId="30071" xr:uid="{2E0914B0-F8EF-47BB-8072-109DAA0214A5}"/>
    <cellStyle name="Calculation 6 9 3 2 2" xfId="56960" xr:uid="{FFBDF17D-1A57-422B-8498-2105B18C9B78}"/>
    <cellStyle name="Calculation 6 9 3 2 3" xfId="50178" xr:uid="{BFB5370A-580F-4338-9873-7C127319E9B0}"/>
    <cellStyle name="Calculation 6 9 3 3" xfId="50883" xr:uid="{ACF2C44B-4A0A-4F88-8CA1-B73C50C9E5B1}"/>
    <cellStyle name="Calculation 6 9 3 3 2" xfId="57665" xr:uid="{FE40384A-2FB3-4952-A3C3-DD605A7CAF14}"/>
    <cellStyle name="Calculation 6 9 3 4" xfId="48295" xr:uid="{0328A66B-47C6-4C87-8537-9579C6A31CC3}"/>
    <cellStyle name="Calculation 6 9 3 4 2" xfId="55087" xr:uid="{FD8ADF5B-66DD-4C06-9BFD-8DF01A037349}"/>
    <cellStyle name="Calculation 6 9 3 5" xfId="53387" xr:uid="{10186777-89F4-432D-AE62-809E5908C2FF}"/>
    <cellStyle name="Calculation 6 9 3 6" xfId="46681" xr:uid="{3A5EEAD6-F306-40BB-B355-AD3BE33EDD49}"/>
    <cellStyle name="Calculation 6 9 4" xfId="26024" xr:uid="{07C9879B-E316-46ED-9435-AEBBD4CE4DC2}"/>
    <cellStyle name="Calculation 6 9 4 2" xfId="56092" xr:uid="{8FA89E20-F672-4E10-81F0-E0E212BAC22B}"/>
    <cellStyle name="Calculation 6 9 4 3" xfId="49310" xr:uid="{4DD71C96-0A03-43D2-9EAB-9F8F19D89F2C}"/>
    <cellStyle name="Calculation 6 9 5" xfId="44513" xr:uid="{044966A9-2CB9-48C0-AD87-70D9B24D8AA0}"/>
    <cellStyle name="Calculation 6 9 5 2" xfId="57855" xr:uid="{6A985BF2-1DD2-4AF9-8999-B783BEA9743E}"/>
    <cellStyle name="Calculation 6 9 5 3" xfId="51073" xr:uid="{EBCDA87E-8B90-45DB-B96F-8AF2BF449C27}"/>
    <cellStyle name="Calculation 6 9 6" xfId="45777" xr:uid="{92FA36D0-48CA-44DE-8802-B8F3EF6838EE}"/>
    <cellStyle name="Calculation 6 9 6 2" xfId="54249" xr:uid="{80671634-6E21-4B3C-9743-8A4B38570A77}"/>
    <cellStyle name="Calculation 6 9 7" xfId="52787" xr:uid="{801C25FE-FF17-40E5-B273-B8989B33383F}"/>
    <cellStyle name="Calculation 7" xfId="102" xr:uid="{C4BF9F3C-1071-433C-B7C0-A024E089380D}"/>
    <cellStyle name="Calculation 7 10" xfId="1642" xr:uid="{0EFEA3E2-61FF-4DB9-8070-CD3FDFCB9C31}"/>
    <cellStyle name="Calculation 7 10 2" xfId="5976" xr:uid="{113B4168-AAF0-4F1D-B4DD-9B31A90DBB97}"/>
    <cellStyle name="Calculation 7 10 2 2" xfId="8562" xr:uid="{617ADFD4-F181-449A-9399-155FCC409EC9}"/>
    <cellStyle name="Calculation 7 10 2 2 2" xfId="17551" xr:uid="{2C1E92C0-452E-44AD-91CF-F34BF1399CC5}"/>
    <cellStyle name="Calculation 7 10 2 2 2 2" xfId="43072" xr:uid="{E5F39579-111F-4780-B6E7-D0F16E359FD4}"/>
    <cellStyle name="Calculation 7 10 2 2 3" xfId="22536" xr:uid="{310E5F2C-0057-47AF-862C-05D093DF6C13}"/>
    <cellStyle name="Calculation 7 10 2 3" xfId="11199" xr:uid="{E254C60A-7547-4FF5-B90F-D46BD66BCDB8}"/>
    <cellStyle name="Calculation 7 10 2 3 2" xfId="20188" xr:uid="{A52CB670-77F5-4D85-B920-2F543D377B10}"/>
    <cellStyle name="Calculation 7 10 2 3 2 2" xfId="32805" xr:uid="{14200523-6085-4314-95DF-C1114072E20B}"/>
    <cellStyle name="Calculation 7 10 2 3 3" xfId="41617" xr:uid="{25AEA123-9419-4F99-98BB-85BADD59FEAA}"/>
    <cellStyle name="Calculation 7 10 2 4" xfId="14965" xr:uid="{F58328A4-F47F-44EF-8174-DEF0D72D9CA0}"/>
    <cellStyle name="Calculation 7 10 2 4 2" xfId="33600" xr:uid="{69CF7920-8988-4371-98C9-92FCC5178F12}"/>
    <cellStyle name="Calculation 7 10 2 5" xfId="23961" xr:uid="{345D2DFA-4FCA-40E4-A5EA-52DD98F75510}"/>
    <cellStyle name="Calculation 7 10 3" xfId="4079" xr:uid="{7D3B97EA-55F7-4323-B04E-580B60725D8D}"/>
    <cellStyle name="Calculation 7 10 3 2" xfId="31916" xr:uid="{09A17ED7-857C-404A-B531-EB4CECFC5D1B}"/>
    <cellStyle name="Calculation 7 10 4" xfId="27557" xr:uid="{0031B6F1-2A54-4CF6-A0B2-3CA541ECD20E}"/>
    <cellStyle name="Calculation 7 11" xfId="2609" xr:uid="{D7BB8FCF-68EB-4A65-9585-C8BEE4C4CA7C}"/>
    <cellStyle name="Calculation 7 11 2" xfId="6850" xr:uid="{BCA70A51-7309-478A-81BE-4CD784CFA7C3}"/>
    <cellStyle name="Calculation 7 11 2 2" xfId="15839" xr:uid="{936B581F-EE07-4C61-BE13-A18E99832ED2}"/>
    <cellStyle name="Calculation 7 11 2 2 2" xfId="24349" xr:uid="{44B826D8-C721-4F08-894E-357CC699F984}"/>
    <cellStyle name="Calculation 7 11 2 3" xfId="26057" xr:uid="{5A105065-0FC8-4B92-BCAB-441B241C7D17}"/>
    <cellStyle name="Calculation 7 11 3" xfId="9420" xr:uid="{EB667FE0-4468-46F4-A2EF-3AE61C2B2F56}"/>
    <cellStyle name="Calculation 7 11 3 2" xfId="18409" xr:uid="{CDE01184-0545-48F7-B307-061613164756}"/>
    <cellStyle name="Calculation 7 11 3 2 2" xfId="42165" xr:uid="{8B7AF687-B9F0-44ED-A749-63F4C71A8894}"/>
    <cellStyle name="Calculation 7 11 3 3" xfId="38816" xr:uid="{E8F9CEC4-3986-4C55-933F-597151A07A8C}"/>
    <cellStyle name="Calculation 7 11 4" xfId="13463" xr:uid="{A754D491-B87B-4D1A-B0B8-CAE6B490493C}"/>
    <cellStyle name="Calculation 7 11 4 2" xfId="33536" xr:uid="{FEB0E0D4-C6E0-4CFF-9D6E-1E216E693DED}"/>
    <cellStyle name="Calculation 7 11 5" xfId="42411" xr:uid="{5A72B581-333D-42AF-B102-F42E52F9B017}"/>
    <cellStyle name="Calculation 7 12" xfId="6558" xr:uid="{F16231F0-354F-4884-953A-9A35BD285CB0}"/>
    <cellStyle name="Calculation 7 12 2" xfId="11775" xr:uid="{7C5778EE-2C2F-471D-A922-B761C44B358A}"/>
    <cellStyle name="Calculation 7 12 2 2" xfId="20764" xr:uid="{BD4F6F03-7AA8-4191-91FF-A1FE3C099458}"/>
    <cellStyle name="Calculation 7 12 2 2 2" xfId="38221" xr:uid="{8872FAF3-7EBE-4FD7-A3BD-3F9E195142E8}"/>
    <cellStyle name="Calculation 7 12 2 3" xfId="41514" xr:uid="{E8092786-7863-4A13-9359-FA9EFFB72CAE}"/>
    <cellStyle name="Calculation 7 12 3" xfId="15547" xr:uid="{0F4F92F9-6809-4940-8D12-5BF8A3D1B7E1}"/>
    <cellStyle name="Calculation 7 12 3 2" xfId="22112" xr:uid="{5335D0C8-7B70-460B-9B04-AB510A7C9044}"/>
    <cellStyle name="Calculation 7 12 4" xfId="38593" xr:uid="{F441010B-A976-4755-8E24-C8256E749A9F}"/>
    <cellStyle name="Calculation 7 13" xfId="9138" xr:uid="{91D8951F-2F3D-4C9E-A581-93F60D965E4E}"/>
    <cellStyle name="Calculation 7 13 2" xfId="18127" xr:uid="{07B46507-2013-4263-99A3-A91CD97D79BF}"/>
    <cellStyle name="Calculation 7 13 2 2" xfId="31640" xr:uid="{42DA8191-A937-459B-83F5-903E322F1492}"/>
    <cellStyle name="Calculation 7 13 3" xfId="25498" xr:uid="{13D26A40-2154-433A-9630-C501D20A4EE3}"/>
    <cellStyle name="Calculation 7 14" xfId="9704" xr:uid="{7949EA04-3C26-437F-9DDE-B6F183D2F481}"/>
    <cellStyle name="Calculation 7 14 2" xfId="18693" xr:uid="{B278BDDB-3446-4947-8B1E-BE55076849A3}"/>
    <cellStyle name="Calculation 7 14 2 2" xfId="40981" xr:uid="{CCC97A3F-8BBF-4417-84AE-DFCD0A0EDABC}"/>
    <cellStyle name="Calculation 7 14 3" xfId="40491" xr:uid="{DE00DF02-F927-4DA1-9349-89F71A40A57A}"/>
    <cellStyle name="Calculation 7 15" xfId="2262" xr:uid="{F2032D4A-1AF1-47C9-A0FC-4878DB09CBB9}"/>
    <cellStyle name="Calculation 7 15 2" xfId="42046" xr:uid="{AA2CC853-9A98-4497-8D9E-6BEEF9217ECB}"/>
    <cellStyle name="Calculation 7 16" xfId="13171" xr:uid="{228CD60D-DB5E-41E1-839D-31700CBD0FCB}"/>
    <cellStyle name="Calculation 7 16 2" xfId="40835" xr:uid="{F8771DD9-5108-4FE0-ADCF-EC25D5C4A6E3}"/>
    <cellStyle name="Calculation 7 17" xfId="24897" xr:uid="{D8F2D3DB-A288-4EF5-AC3E-6FC2916A7049}"/>
    <cellStyle name="Calculation 7 18" xfId="44228" xr:uid="{5E7C70DD-B34D-463A-BC47-5D239E28C5BB}"/>
    <cellStyle name="Calculation 7 19" xfId="45503" xr:uid="{74B97045-E3BE-40B4-ABAE-FDA427DE7F47}"/>
    <cellStyle name="Calculation 7 2" xfId="330" xr:uid="{E94F5848-F531-4E68-A1E8-B108F60ED082}"/>
    <cellStyle name="Calculation 7 2 10" xfId="6632" xr:uid="{56042CF8-FC30-45DA-9EC5-EE3933D4E3EC}"/>
    <cellStyle name="Calculation 7 2 10 2" xfId="11838" xr:uid="{21564002-68F6-411A-9E99-443E028E7C10}"/>
    <cellStyle name="Calculation 7 2 10 2 2" xfId="20827" xr:uid="{1E42C275-BD8E-43AC-93E4-B49A27415877}"/>
    <cellStyle name="Calculation 7 2 10 2 2 2" xfId="31905" xr:uid="{ECDF4425-FB83-4444-99AF-05E7754B7E7E}"/>
    <cellStyle name="Calculation 7 2 10 2 3" xfId="40528" xr:uid="{F9BF9ECB-279F-4F17-A6EB-F99BB501D382}"/>
    <cellStyle name="Calculation 7 2 10 3" xfId="15621" xr:uid="{1F689B4F-02A6-44BD-B1AF-9742D34C2BE8}"/>
    <cellStyle name="Calculation 7 2 10 3 2" xfId="23722" xr:uid="{D89C278F-E8D8-42BC-818F-B08DAE6F53E2}"/>
    <cellStyle name="Calculation 7 2 10 4" xfId="28987" xr:uid="{04E30E8D-5DDA-46E1-83C3-607D1648B8D5}"/>
    <cellStyle name="Calculation 7 2 11" xfId="9201" xr:uid="{D23BA386-4D99-46BF-83BB-A3FF08B1DCD0}"/>
    <cellStyle name="Calculation 7 2 11 2" xfId="18190" xr:uid="{8772D71D-3850-4191-8BC2-78CDA7CFC94A}"/>
    <cellStyle name="Calculation 7 2 11 2 2" xfId="42685" xr:uid="{AC66BB96-FFEB-415E-B354-E7B353FFB641}"/>
    <cellStyle name="Calculation 7 2 11 3" xfId="38280" xr:uid="{25EEE7F5-1BB2-4EA2-91F7-0CBCF3FFCA83}"/>
    <cellStyle name="Calculation 7 2 12" xfId="9800" xr:uid="{FDCB541B-3909-4E8D-9799-241110107072}"/>
    <cellStyle name="Calculation 7 2 12 2" xfId="18789" xr:uid="{67525166-3C5C-4AC1-83C6-3E0EB3B5020E}"/>
    <cellStyle name="Calculation 7 2 12 2 2" xfId="25101" xr:uid="{35FBB2D9-10A2-482E-933F-AFD8CEF688F2}"/>
    <cellStyle name="Calculation 7 2 12 3" xfId="32224" xr:uid="{226C7CCB-4DC7-4983-AB2F-7A56C9E8C699}"/>
    <cellStyle name="Calculation 7 2 13" xfId="2336" xr:uid="{E0B79535-3445-47D5-B522-3954255358A6}"/>
    <cellStyle name="Calculation 7 2 13 2" xfId="26367" xr:uid="{D5A5F88B-1B6A-4718-9BCA-D24CD5F9858C}"/>
    <cellStyle name="Calculation 7 2 14" xfId="13245" xr:uid="{596A9F4D-E396-46D9-8DBE-0510220DFD66}"/>
    <cellStyle name="Calculation 7 2 14 2" xfId="40100" xr:uid="{8297F1AB-6E9F-4E0D-9915-74468DE586F4}"/>
    <cellStyle name="Calculation 7 2 15" xfId="41015" xr:uid="{F4D32F53-E2A8-4B8F-99E0-99927151A81B}"/>
    <cellStyle name="Calculation 7 2 16" xfId="46017" xr:uid="{51371BD6-B888-457B-BD88-8D31BED75C63}"/>
    <cellStyle name="Calculation 7 2 2" xfId="462" xr:uid="{52E64AF2-F12E-417D-9801-03C8F3EC5CEE}"/>
    <cellStyle name="Calculation 7 2 2 10" xfId="9326" xr:uid="{615D735A-53CF-4047-BB39-7AB56E408127}"/>
    <cellStyle name="Calculation 7 2 2 10 2" xfId="18315" xr:uid="{935AF98E-42C4-4A74-9099-466CD466E06E}"/>
    <cellStyle name="Calculation 7 2 2 10 2 2" xfId="24135" xr:uid="{13599887-7C41-41F7-9608-F32E89799AAE}"/>
    <cellStyle name="Calculation 7 2 2 10 3" xfId="24628" xr:uid="{C586350E-402E-4987-8E50-447B44533658}"/>
    <cellStyle name="Calculation 7 2 2 11" xfId="12758" xr:uid="{947C07E5-7A67-4D05-8B10-E60565B078C1}"/>
    <cellStyle name="Calculation 7 2 2 11 2" xfId="21747" xr:uid="{AB33A31B-395C-4597-9A3C-4C54199AF97D}"/>
    <cellStyle name="Calculation 7 2 2 11 2 2" xfId="30623" xr:uid="{CF4E5276-C6F6-4DD4-B1A8-EB6B6E831D0A}"/>
    <cellStyle name="Calculation 7 2 2 11 3" xfId="31404" xr:uid="{262F7891-AD7A-4302-98E6-71486D68B2BD}"/>
    <cellStyle name="Calculation 7 2 2 12" xfId="2468" xr:uid="{54FDED7B-98BB-4C02-ABD8-8B73BE5A47FC}"/>
    <cellStyle name="Calculation 7 2 2 12 2" xfId="39640" xr:uid="{38C8BEBB-017C-4EB5-AC72-B11F17F09E47}"/>
    <cellStyle name="Calculation 7 2 2 13" xfId="13377" xr:uid="{5A39C959-F95A-434B-B692-144C6FD4D04C}"/>
    <cellStyle name="Calculation 7 2 2 13 2" xfId="25829" xr:uid="{6A4CE680-01F1-4E2C-8EA5-EB5271527C5A}"/>
    <cellStyle name="Calculation 7 2 2 14" xfId="32682" xr:uid="{6B8990B1-92F2-4881-BD05-594A8622E96B}"/>
    <cellStyle name="Calculation 7 2 2 15" xfId="49508" xr:uid="{EE0AC90D-4BCA-4F85-81EA-9F1BBF11EC43}"/>
    <cellStyle name="Calculation 7 2 2 2" xfId="811" xr:uid="{9CE3E2AB-BB8C-4393-B26B-0922C7A2108C}"/>
    <cellStyle name="Calculation 7 2 2 2 2" xfId="5180" xr:uid="{0234D1FE-EEE3-4F1B-A9F3-AFCAB6BC8AF8}"/>
    <cellStyle name="Calculation 7 2 2 2 2 2" xfId="7766" xr:uid="{B0CE8B1E-33EC-4D70-A072-675E4FEC2087}"/>
    <cellStyle name="Calculation 7 2 2 2 2 2 2" xfId="16755" xr:uid="{0AE7F56B-D488-4E38-BD69-01430ADC517D}"/>
    <cellStyle name="Calculation 7 2 2 2 2 2 2 2" xfId="41322" xr:uid="{83D0AF6C-EB70-4657-89CB-4CFA9BC7102A}"/>
    <cellStyle name="Calculation 7 2 2 2 2 2 3" xfId="22366" xr:uid="{5A55658F-9C2D-455E-8DA7-6603464E0D33}"/>
    <cellStyle name="Calculation 7 2 2 2 2 3" xfId="10403" xr:uid="{16A5D1F4-EBD9-4ACE-BD10-A6FA3EB3E696}"/>
    <cellStyle name="Calculation 7 2 2 2 2 3 2" xfId="19392" xr:uid="{1AE44B1D-E6E5-4D95-BDF0-FFAFA34FD960}"/>
    <cellStyle name="Calculation 7 2 2 2 2 3 2 2" xfId="25563" xr:uid="{B2E84066-27BD-4C7E-A0D4-3BC8DAAD2D0E}"/>
    <cellStyle name="Calculation 7 2 2 2 2 3 3" xfId="40113" xr:uid="{6762A476-8976-4A48-A9FE-38633CBD0490}"/>
    <cellStyle name="Calculation 7 2 2 2 2 4" xfId="14169" xr:uid="{D3A9BBFC-294F-4DA5-BA4E-A6660C2275FB}"/>
    <cellStyle name="Calculation 7 2 2 2 2 4 2" xfId="30867" xr:uid="{3A2173C4-33D4-4EB1-8EC3-6A4912FECE89}"/>
    <cellStyle name="Calculation 7 2 2 2 2 5" xfId="30887" xr:uid="{BE0DC9C7-4F94-4AAE-ACC7-28FE6688EE0B}"/>
    <cellStyle name="Calculation 7 2 2 2 3" xfId="3248" xr:uid="{9B21C7DB-1C56-4700-9BDC-219FC76A2516}"/>
    <cellStyle name="Calculation 7 2 2 2 3 2" xfId="42998" xr:uid="{B68C547F-B35D-4871-867E-ED905DE2D7DB}"/>
    <cellStyle name="Calculation 7 2 2 2 4" xfId="28827" xr:uid="{07BEC99F-85EF-4C32-A036-25B9D6D779C2}"/>
    <cellStyle name="Calculation 7 2 2 2 5" xfId="56290" xr:uid="{2A6FFF84-A5E1-407B-80AE-243D51FC84AD}"/>
    <cellStyle name="Calculation 7 2 2 3" xfId="1156" xr:uid="{307E3D2E-6A00-438B-BBD1-0F5D44EA2380}"/>
    <cellStyle name="Calculation 7 2 2 3 2" xfId="5501" xr:uid="{EFE14C8C-B1CE-4793-90C2-41C6A94014C6}"/>
    <cellStyle name="Calculation 7 2 2 3 2 2" xfId="8087" xr:uid="{33B3BE09-3DBB-4F77-92A0-78EC458082CF}"/>
    <cellStyle name="Calculation 7 2 2 3 2 2 2" xfId="17076" xr:uid="{99CD037C-9694-4172-A675-9B95D06EFC97}"/>
    <cellStyle name="Calculation 7 2 2 3 2 2 2 2" xfId="36019" xr:uid="{B6C74805-16A0-4BB3-8819-29C698287253}"/>
    <cellStyle name="Calculation 7 2 2 3 2 2 3" xfId="31170" xr:uid="{6411B077-8D03-47F1-AF2F-4A289A779B20}"/>
    <cellStyle name="Calculation 7 2 2 3 2 3" xfId="10724" xr:uid="{9C466EF3-2F2C-4473-BA48-BB36F85AD8F8}"/>
    <cellStyle name="Calculation 7 2 2 3 2 3 2" xfId="19713" xr:uid="{2A052873-E7E7-42F5-99B3-A6F85B1804BF}"/>
    <cellStyle name="Calculation 7 2 2 3 2 3 2 2" xfId="33572" xr:uid="{62F36EB5-0F87-448F-AD6F-2EB6AA3124F0}"/>
    <cellStyle name="Calculation 7 2 2 3 2 3 3" xfId="22531" xr:uid="{473B4A89-E959-4EE4-BDF0-7CAF91A4AEE3}"/>
    <cellStyle name="Calculation 7 2 2 3 2 4" xfId="14490" xr:uid="{F1153B93-BEE1-4BD1-BC9E-928008698D4C}"/>
    <cellStyle name="Calculation 7 2 2 3 2 4 2" xfId="35386" xr:uid="{0E2BEA9C-7AD2-4160-B742-5D1735321A1B}"/>
    <cellStyle name="Calculation 7 2 2 3 2 5" xfId="31285" xr:uid="{328589E1-AFAC-4847-A40A-34CDD90F96D8}"/>
    <cellStyle name="Calculation 7 2 2 3 3" xfId="3593" xr:uid="{3C7A136F-109D-46B3-A4BF-D15794A165A0}"/>
    <cellStyle name="Calculation 7 2 2 3 3 2" xfId="25954" xr:uid="{E9860A33-580C-4678-A8DF-D23C600C5451}"/>
    <cellStyle name="Calculation 7 2 2 3 4" xfId="40969" xr:uid="{D6F2D043-DF13-4EF8-B915-14C13C5CB36E}"/>
    <cellStyle name="Calculation 7 2 2 4" xfId="1500" xr:uid="{B85869A7-1F80-4EFD-BDF8-C0C24C909060}"/>
    <cellStyle name="Calculation 7 2 2 4 2" xfId="5845" xr:uid="{7A25CA2B-3D60-44C5-933C-96C698503716}"/>
    <cellStyle name="Calculation 7 2 2 4 2 2" xfId="8431" xr:uid="{9B9B85C5-067B-4FB4-B063-42B623F5FE39}"/>
    <cellStyle name="Calculation 7 2 2 4 2 2 2" xfId="17420" xr:uid="{1F2551FE-155F-413E-BD0D-8BC2E6232D6E}"/>
    <cellStyle name="Calculation 7 2 2 4 2 2 2 2" xfId="25855" xr:uid="{85AD0D30-2DC7-48F6-AA29-21D084F4400C}"/>
    <cellStyle name="Calculation 7 2 2 4 2 2 3" xfId="36010" xr:uid="{7351927D-8A50-4A57-B1DD-7EEF538B8768}"/>
    <cellStyle name="Calculation 7 2 2 4 2 3" xfId="11068" xr:uid="{CBE9984F-04BB-48FC-8932-DADF50CFE3E2}"/>
    <cellStyle name="Calculation 7 2 2 4 2 3 2" xfId="20057" xr:uid="{34319AE6-85A1-471C-856B-40053C1DC3FF}"/>
    <cellStyle name="Calculation 7 2 2 4 2 3 2 2" xfId="42328" xr:uid="{22804B31-C735-405F-8939-2685C8AB724D}"/>
    <cellStyle name="Calculation 7 2 2 4 2 3 3" xfId="37838" xr:uid="{570A22EA-0E5C-4F02-A2D9-4ADF1B12A841}"/>
    <cellStyle name="Calculation 7 2 2 4 2 4" xfId="14834" xr:uid="{A95E2093-2C00-4841-9CF8-C1F7EC5452DC}"/>
    <cellStyle name="Calculation 7 2 2 4 2 4 2" xfId="36745" xr:uid="{FD5249B4-5925-46D7-BE00-4792C5D00999}"/>
    <cellStyle name="Calculation 7 2 2 4 2 5" xfId="36419" xr:uid="{F3ED20B8-8C41-4E00-AE59-673412C132AF}"/>
    <cellStyle name="Calculation 7 2 2 4 3" xfId="3937" xr:uid="{B6D6F427-9657-448B-A0E2-FE2A05CCE4CF}"/>
    <cellStyle name="Calculation 7 2 2 4 3 2" xfId="40673" xr:uid="{5711DEDD-CC41-4FB1-BF8D-4FEBBFC6806A}"/>
    <cellStyle name="Calculation 7 2 2 4 4" xfId="32965" xr:uid="{5C3593CD-5873-43B7-8ADC-B8D28B65FBF5}"/>
    <cellStyle name="Calculation 7 2 2 5" xfId="893" xr:uid="{67D2109D-92FD-4828-B223-DF388395DB20}"/>
    <cellStyle name="Calculation 7 2 2 5 2" xfId="5262" xr:uid="{C7D59758-E7FA-40AB-ABE4-A9919F2A357C}"/>
    <cellStyle name="Calculation 7 2 2 5 2 2" xfId="7848" xr:uid="{C135CCC7-39FF-4926-9C94-33013A8778E6}"/>
    <cellStyle name="Calculation 7 2 2 5 2 2 2" xfId="16837" xr:uid="{2190250F-72B5-40C7-9DC6-03615033687F}"/>
    <cellStyle name="Calculation 7 2 2 5 2 2 2 2" xfId="23597" xr:uid="{F16C2EBE-4992-4B0C-B175-F38A6F6CAD77}"/>
    <cellStyle name="Calculation 7 2 2 5 2 2 3" xfId="30080" xr:uid="{46CE0306-9ED9-4527-94F1-CC6ECFFDF9F2}"/>
    <cellStyle name="Calculation 7 2 2 5 2 3" xfId="10485" xr:uid="{E25DA3E4-DC0B-4BBB-B7BA-4A65F6E9F71D}"/>
    <cellStyle name="Calculation 7 2 2 5 2 3 2" xfId="19474" xr:uid="{E459F2F3-28A9-4E15-B66D-1F7CC7B05CDE}"/>
    <cellStyle name="Calculation 7 2 2 5 2 3 2 2" xfId="31817" xr:uid="{4128399F-630C-4341-8D75-67B12649FC27}"/>
    <cellStyle name="Calculation 7 2 2 5 2 3 3" xfId="31147" xr:uid="{20148DA6-B0AE-46E0-8C76-A14E4A66F8C2}"/>
    <cellStyle name="Calculation 7 2 2 5 2 4" xfId="14251" xr:uid="{5C8C1FBF-B12E-4964-A02C-8ADEFDC24D4D}"/>
    <cellStyle name="Calculation 7 2 2 5 2 4 2" xfId="39929" xr:uid="{01F98652-6FBB-4A70-BB35-F32DC66ACE80}"/>
    <cellStyle name="Calculation 7 2 2 5 2 5" xfId="38267" xr:uid="{002A3AE6-26D2-41A8-8A13-43B9A613A702}"/>
    <cellStyle name="Calculation 7 2 2 5 3" xfId="3330" xr:uid="{3F09DAFD-09B6-476D-9C65-FEF08B9078F2}"/>
    <cellStyle name="Calculation 7 2 2 5 3 2" xfId="37416" xr:uid="{FB0F7508-5655-468B-A2FA-C90C183E5AAA}"/>
    <cellStyle name="Calculation 7 2 2 5 4" xfId="39387" xr:uid="{0C614420-F087-40FD-BAD2-6E828B428F4E}"/>
    <cellStyle name="Calculation 7 2 2 6" xfId="2119" xr:uid="{920FB143-18E4-4653-A297-AB6C02A59529}"/>
    <cellStyle name="Calculation 7 2 2 6 2" xfId="6420" xr:uid="{E2099155-5309-4482-BFC7-1BA6FB6F293F}"/>
    <cellStyle name="Calculation 7 2 2 6 2 2" xfId="9006" xr:uid="{CB2BB651-0860-4485-B149-F1024D3939A5}"/>
    <cellStyle name="Calculation 7 2 2 6 2 2 2" xfId="17995" xr:uid="{707CB0FD-4367-4C63-8812-6758A0923045}"/>
    <cellStyle name="Calculation 7 2 2 6 2 2 2 2" xfId="22259" xr:uid="{181F8792-0C22-4E4B-92CF-58A0E3BBB4A2}"/>
    <cellStyle name="Calculation 7 2 2 6 2 2 3" xfId="34453" xr:uid="{ABFE6BCE-CD74-4DE0-A281-282768206745}"/>
    <cellStyle name="Calculation 7 2 2 6 2 3" xfId="11643" xr:uid="{0CBF5D6E-5683-4196-9AD2-CD32A589E6A0}"/>
    <cellStyle name="Calculation 7 2 2 6 2 3 2" xfId="20632" xr:uid="{9F2E1E4A-FCA2-436A-A341-DE2777E55F4A}"/>
    <cellStyle name="Calculation 7 2 2 6 2 3 2 2" xfId="36250" xr:uid="{33FEE5D2-349A-4298-8165-8CE39AB11F06}"/>
    <cellStyle name="Calculation 7 2 2 6 2 3 3" xfId="24294" xr:uid="{C966F2D3-5C1C-4DAA-B67A-197D36420482}"/>
    <cellStyle name="Calculation 7 2 2 6 2 4" xfId="15409" xr:uid="{42879E38-97C2-4E5C-807C-28C2B1C12C8D}"/>
    <cellStyle name="Calculation 7 2 2 6 2 4 2" xfId="30584" xr:uid="{FA64F46F-8B23-4483-9DD4-9AFC6FD14F48}"/>
    <cellStyle name="Calculation 7 2 2 6 2 5" xfId="39668" xr:uid="{ACF8958D-2B40-4121-B511-387BE1E90019}"/>
    <cellStyle name="Calculation 7 2 2 6 3" xfId="4556" xr:uid="{15094DD8-5ED0-4165-8D71-FA6A9BE77FD2}"/>
    <cellStyle name="Calculation 7 2 2 6 3 2" xfId="30285" xr:uid="{82B42BC5-7C29-4F0C-A918-DC3B934457A7}"/>
    <cellStyle name="Calculation 7 2 2 6 4" xfId="31915" xr:uid="{9295D6D8-9DE1-4B56-A15E-9DB0B0D0111C}"/>
    <cellStyle name="Calculation 7 2 2 7" xfId="2929" xr:uid="{C80CF51E-1545-4507-8D77-25DB6F72C891}"/>
    <cellStyle name="Calculation 7 2 2 7 2" xfId="7079" xr:uid="{EDADE62E-2C8A-4886-A95E-56F831916F93}"/>
    <cellStyle name="Calculation 7 2 2 7 2 2" xfId="12205" xr:uid="{CF992035-56AA-41D7-8559-3D82566EB531}"/>
    <cellStyle name="Calculation 7 2 2 7 2 2 2" xfId="21194" xr:uid="{04612AC3-3F80-452C-B9E8-AC5953B09A68}"/>
    <cellStyle name="Calculation 7 2 2 7 2 2 2 2" xfId="32462" xr:uid="{43DB6287-6DF8-483F-BBEF-7441F7982EE5}"/>
    <cellStyle name="Calculation 7 2 2 7 2 2 3" xfId="30745" xr:uid="{43A69FB4-7425-481D-A82B-0B44028AE2D1}"/>
    <cellStyle name="Calculation 7 2 2 7 2 3" xfId="12999" xr:uid="{071660E2-9491-4465-B0B6-F46CF43ED198}"/>
    <cellStyle name="Calculation 7 2 2 7 2 3 2" xfId="21988" xr:uid="{89AA68CB-DE34-4990-88FC-2F21DC67DABB}"/>
    <cellStyle name="Calculation 7 2 2 7 2 3 2 2" xfId="28069" xr:uid="{05E403FF-1087-4A46-933E-D569E73B4F48}"/>
    <cellStyle name="Calculation 7 2 2 7 2 3 3" xfId="24491" xr:uid="{DB4A1461-5A19-459D-BFFD-4C6CBB3BA050}"/>
    <cellStyle name="Calculation 7 2 2 7 2 4" xfId="16068" xr:uid="{3D6E61A8-34F7-4FBB-9718-28EC08AA2764}"/>
    <cellStyle name="Calculation 7 2 2 7 2 4 2" xfId="26980" xr:uid="{AF4C5C60-E8F9-4BB0-9766-52D1950408A7}"/>
    <cellStyle name="Calculation 7 2 2 7 2 5" xfId="32483" xr:uid="{993E67C6-AE46-4357-970F-197981FE9F92}"/>
    <cellStyle name="Calculation 7 2 2 7 3" xfId="9642" xr:uid="{D2B8E2FF-1116-4E86-B1E4-31C817506D77}"/>
    <cellStyle name="Calculation 7 2 2 7 3 2" xfId="18631" xr:uid="{7669FAEA-68B5-4832-B835-0397FD63E866}"/>
    <cellStyle name="Calculation 7 2 2 7 3 2 2" xfId="33422" xr:uid="{17BB4E8E-4691-4B70-8DC6-547938A995E8}"/>
    <cellStyle name="Calculation 7 2 2 7 3 3" xfId="29317" xr:uid="{AE0AE715-7C5A-40D8-B8F5-FE35ED42E19C}"/>
    <cellStyle name="Calculation 7 2 2 7 4" xfId="38049" xr:uid="{E90321F9-CA5F-494A-842B-C8AFA0EF02D4}"/>
    <cellStyle name="Calculation 7 2 2 8" xfId="4856" xr:uid="{F66081D8-A1BC-4125-AD28-1BFBBC728B0F}"/>
    <cellStyle name="Calculation 7 2 2 8 2" xfId="7442" xr:uid="{18AF3881-9E9A-488B-B865-C693208024D3}"/>
    <cellStyle name="Calculation 7 2 2 8 2 2" xfId="16431" xr:uid="{D5E5E067-34EB-4321-AD6B-483D32634C2B}"/>
    <cellStyle name="Calculation 7 2 2 8 2 2 2" xfId="35279" xr:uid="{DE94B60B-7C85-49C6-881F-81E21D47E02F}"/>
    <cellStyle name="Calculation 7 2 2 8 2 3" xfId="28251" xr:uid="{DBB31E4F-ABAC-44F1-8ADF-4A8973533CED}"/>
    <cellStyle name="Calculation 7 2 2 8 3" xfId="10079" xr:uid="{AA5AE7C4-9D6D-4701-BF91-2E92228D3EFE}"/>
    <cellStyle name="Calculation 7 2 2 8 3 2" xfId="19068" xr:uid="{38649F64-835C-481F-921D-FBD3F332452D}"/>
    <cellStyle name="Calculation 7 2 2 8 3 2 2" xfId="40118" xr:uid="{D1769D67-A364-4921-A68C-D1574B2BC83F}"/>
    <cellStyle name="Calculation 7 2 2 8 3 3" xfId="40108" xr:uid="{37CF5E77-532C-475C-8884-0E10EEA4BF5A}"/>
    <cellStyle name="Calculation 7 2 2 8 4" xfId="13845" xr:uid="{0F58A381-3E91-43C5-9B35-23937B58CB56}"/>
    <cellStyle name="Calculation 7 2 2 8 4 2" xfId="34088" xr:uid="{39F2A962-8C99-451E-881D-331D947EF05C}"/>
    <cellStyle name="Calculation 7 2 2 8 5" xfId="38632" xr:uid="{7BCEF6E2-E551-424A-ADDF-55C82431B401}"/>
    <cellStyle name="Calculation 7 2 2 9" xfId="6764" xr:uid="{7E4D93FF-8101-4425-B10C-4AAF534425FF}"/>
    <cellStyle name="Calculation 7 2 2 9 2" xfId="11963" xr:uid="{C49264F3-2EFF-4003-9806-09C7440C890F}"/>
    <cellStyle name="Calculation 7 2 2 9 2 2" xfId="20952" xr:uid="{CFF5F854-4B7D-43DD-BE48-E3C771F61BEA}"/>
    <cellStyle name="Calculation 7 2 2 9 2 2 2" xfId="42358" xr:uid="{7A12ADA1-444D-411B-964B-6A723F75A60C}"/>
    <cellStyle name="Calculation 7 2 2 9 2 3" xfId="35743" xr:uid="{F77D273D-5637-461B-9E10-EE35B6475102}"/>
    <cellStyle name="Calculation 7 2 2 9 3" xfId="15753" xr:uid="{A940C0B4-FA33-4D8A-89DF-1A7A2F8C0C0B}"/>
    <cellStyle name="Calculation 7 2 2 9 3 2" xfId="40872" xr:uid="{9313696E-F600-4E8A-845D-3B653CABFA22}"/>
    <cellStyle name="Calculation 7 2 2 9 4" xfId="39992" xr:uid="{BAF5FA36-B5AB-4EFD-9891-4ED658EB57B8}"/>
    <cellStyle name="Calculation 7 2 3" xfId="679" xr:uid="{7279C86A-4883-4D14-A5FD-D0914DF90CF7}"/>
    <cellStyle name="Calculation 7 2 3 2" xfId="5055" xr:uid="{94452880-CC7E-4010-8331-051C7BF6A570}"/>
    <cellStyle name="Calculation 7 2 3 2 2" xfId="7641" xr:uid="{E7ACF3E0-27F4-4A98-ABAA-41974B49E5C2}"/>
    <cellStyle name="Calculation 7 2 3 2 2 2" xfId="16630" xr:uid="{66370BBE-7ECE-4723-9356-3BA375C98EF1}"/>
    <cellStyle name="Calculation 7 2 3 2 2 2 2" xfId="32168" xr:uid="{0C08E995-36BC-4251-A42E-E1F352FD5557}"/>
    <cellStyle name="Calculation 7 2 3 2 2 3" xfId="33274" xr:uid="{397716A9-A3B8-4D44-BC98-3453919B76D5}"/>
    <cellStyle name="Calculation 7 2 3 2 3" xfId="10278" xr:uid="{C79A77FE-A443-445C-A0A9-7DD14C1D89F1}"/>
    <cellStyle name="Calculation 7 2 3 2 3 2" xfId="19267" xr:uid="{3C5A11AA-0C59-4A1A-84EA-F8F29B9C8546}"/>
    <cellStyle name="Calculation 7 2 3 2 3 2 2" xfId="27950" xr:uid="{25A9C5C3-58A9-4D97-A341-AEA122335879}"/>
    <cellStyle name="Calculation 7 2 3 2 3 3" xfId="41369" xr:uid="{A539885F-111B-4FB5-BE4B-29F598AD5B70}"/>
    <cellStyle name="Calculation 7 2 3 2 4" xfId="14044" xr:uid="{524E52BF-50CF-4ECB-988C-9CEF719BB6D9}"/>
    <cellStyle name="Calculation 7 2 3 2 4 2" xfId="33524" xr:uid="{37EF68A0-B47C-4F01-994C-4DDC6C63A96F}"/>
    <cellStyle name="Calculation 7 2 3 2 5" xfId="39237" xr:uid="{3D257960-81C5-43D5-B2A5-6BBC3286292F}"/>
    <cellStyle name="Calculation 7 2 3 2 6" xfId="58511" xr:uid="{4AFB5697-EEA9-49DB-9ABD-E5CEBDBF054F}"/>
    <cellStyle name="Calculation 7 2 3 3" xfId="3116" xr:uid="{827826AC-BEEC-4767-9C07-099C44CD1B7E}"/>
    <cellStyle name="Calculation 7 2 3 3 2" xfId="40977" xr:uid="{758C2BD6-D165-4548-92AD-1FA5F73D373E}"/>
    <cellStyle name="Calculation 7 2 3 4" xfId="37729" xr:uid="{7EB35912-3681-4BE0-9D62-DA6F6BB17464}"/>
    <cellStyle name="Calculation 7 2 3 5" xfId="51730" xr:uid="{47C4BB11-6A81-430D-80EE-89A1516DE95D}"/>
    <cellStyle name="Calculation 7 2 4" xfId="1024" xr:uid="{D4CB3B48-52F8-4235-B56B-F4BD9EDC2789}"/>
    <cellStyle name="Calculation 7 2 4 2" xfId="5376" xr:uid="{D095034D-DF89-40AB-B9FF-2F59E094BDEF}"/>
    <cellStyle name="Calculation 7 2 4 2 2" xfId="7962" xr:uid="{37FE01C0-91FD-4F9E-9669-36D3B53F4D5E}"/>
    <cellStyle name="Calculation 7 2 4 2 2 2" xfId="16951" xr:uid="{F539BE75-ABFC-4010-887B-18637AD21B8A}"/>
    <cellStyle name="Calculation 7 2 4 2 2 2 2" xfId="37041" xr:uid="{593F75DA-D507-4953-AC6D-E4429A021AE8}"/>
    <cellStyle name="Calculation 7 2 4 2 2 3" xfId="22578" xr:uid="{1C828AE6-B882-4051-B6E6-88B8198C8B11}"/>
    <cellStyle name="Calculation 7 2 4 2 3" xfId="10599" xr:uid="{F1549A54-85B5-4FE2-806C-B5B4BD5C47B4}"/>
    <cellStyle name="Calculation 7 2 4 2 3 2" xfId="19588" xr:uid="{0BAF23F8-4AE0-4AF7-9345-20A8520D9FEE}"/>
    <cellStyle name="Calculation 7 2 4 2 3 2 2" xfId="38203" xr:uid="{D5F6EFE7-4229-4A31-B1AE-71B07206EBAD}"/>
    <cellStyle name="Calculation 7 2 4 2 3 3" xfId="35608" xr:uid="{4325A7F8-6DFF-4B70-A2F3-298887303413}"/>
    <cellStyle name="Calculation 7 2 4 2 4" xfId="14365" xr:uid="{09AB31DC-2FDE-4509-B836-E73B1BE6740F}"/>
    <cellStyle name="Calculation 7 2 4 2 4 2" xfId="27684" xr:uid="{79BD1218-2B13-4475-888B-A7CB19950B1D}"/>
    <cellStyle name="Calculation 7 2 4 2 5" xfId="27159" xr:uid="{4BA466EA-53F5-42AE-80BB-64F755594B71}"/>
    <cellStyle name="Calculation 7 2 4 2 6" xfId="54435" xr:uid="{C0BCFD14-9053-4404-9AB1-5FEB720BAD2F}"/>
    <cellStyle name="Calculation 7 2 4 3" xfId="3461" xr:uid="{2BD7E58A-5B82-4E8E-9BE9-992C87932F91}"/>
    <cellStyle name="Calculation 7 2 4 3 2" xfId="42348" xr:uid="{E944026F-2DDE-4336-AC66-4FBE1458047C}"/>
    <cellStyle name="Calculation 7 2 4 4" xfId="42277" xr:uid="{6B68370D-9EAC-4A6C-8D7F-9C02C18BEB06}"/>
    <cellStyle name="Calculation 7 2 4 5" xfId="47625" xr:uid="{0C6888B0-159A-449F-825D-CD9BBB33BCAC}"/>
    <cellStyle name="Calculation 7 2 5" xfId="1368" xr:uid="{B5A1169D-1049-4EFA-8CDC-648684E167D8}"/>
    <cellStyle name="Calculation 7 2 5 2" xfId="5713" xr:uid="{D792C836-94F5-4C02-83A1-A9C2CAFF9024}"/>
    <cellStyle name="Calculation 7 2 5 2 2" xfId="8299" xr:uid="{5D6CA786-FB75-4030-92FA-0140B01EFD4B}"/>
    <cellStyle name="Calculation 7 2 5 2 2 2" xfId="17288" xr:uid="{DFDD81C9-456E-40F4-9F19-A835443D2233}"/>
    <cellStyle name="Calculation 7 2 5 2 2 2 2" xfId="36412" xr:uid="{CCBCBB74-FFDA-4C48-AFEF-9905EDA01864}"/>
    <cellStyle name="Calculation 7 2 5 2 2 3" xfId="33714" xr:uid="{80ABC702-3ABD-410A-99F1-84773296BDF4}"/>
    <cellStyle name="Calculation 7 2 5 2 3" xfId="10936" xr:uid="{4E7260B6-5E62-4FA6-BF7E-95CC62C9A8A9}"/>
    <cellStyle name="Calculation 7 2 5 2 3 2" xfId="19925" xr:uid="{1346E8FB-7813-424A-B720-ABB494FF7BA6}"/>
    <cellStyle name="Calculation 7 2 5 2 3 2 2" xfId="37291" xr:uid="{40001048-9FE9-482F-BCA8-B85E55CA9641}"/>
    <cellStyle name="Calculation 7 2 5 2 3 3" xfId="22443" xr:uid="{3E2A0356-030E-43AD-883F-174F9AB81BEB}"/>
    <cellStyle name="Calculation 7 2 5 2 4" xfId="14702" xr:uid="{DC140790-F4CD-42C7-99B6-19E3B705D862}"/>
    <cellStyle name="Calculation 7 2 5 2 4 2" xfId="41434" xr:uid="{EB56497A-B661-4DEF-A040-66D89B8FE555}"/>
    <cellStyle name="Calculation 7 2 5 2 5" xfId="43403" xr:uid="{C3C6DBDE-DCE3-4B81-B053-E61EA6FFF9CE}"/>
    <cellStyle name="Calculation 7 2 5 3" xfId="3805" xr:uid="{9D3D5DD5-ACA5-4810-8AA8-280F2A739356}"/>
    <cellStyle name="Calculation 7 2 5 3 2" xfId="24350" xr:uid="{14B904DD-A523-4323-BD83-95EF0077C830}"/>
    <cellStyle name="Calculation 7 2 5 4" xfId="41294" xr:uid="{DA0650D9-0137-440A-AD87-708BDC5BF884}"/>
    <cellStyle name="Calculation 7 2 5 5" xfId="52897" xr:uid="{F6142865-D4CC-4CAA-BC2E-D635A8FCCA9F}"/>
    <cellStyle name="Calculation 7 2 6" xfId="1772" xr:uid="{871EF6D3-DFEB-4286-B147-289331312FEE}"/>
    <cellStyle name="Calculation 7 2 6 2" xfId="6092" xr:uid="{CBF1541F-81DD-4E7E-8D14-EEA9B662D869}"/>
    <cellStyle name="Calculation 7 2 6 2 2" xfId="8678" xr:uid="{36EB641C-E279-4837-97CA-79B332DC52A3}"/>
    <cellStyle name="Calculation 7 2 6 2 2 2" xfId="17667" xr:uid="{0DE70F35-65AD-4717-8FFB-A143C7366BBE}"/>
    <cellStyle name="Calculation 7 2 6 2 2 2 2" xfId="33108" xr:uid="{2415B468-B14B-4F2C-875C-14C2238AC51F}"/>
    <cellStyle name="Calculation 7 2 6 2 2 3" xfId="35943" xr:uid="{37974B18-C1DC-40DE-981B-9632ECDCB17B}"/>
    <cellStyle name="Calculation 7 2 6 2 3" xfId="11315" xr:uid="{108405FE-00EE-41F1-A857-253C38DA5E1D}"/>
    <cellStyle name="Calculation 7 2 6 2 3 2" xfId="20304" xr:uid="{937C6E87-6777-46EC-BC3F-FA8C7A875C8D}"/>
    <cellStyle name="Calculation 7 2 6 2 3 2 2" xfId="40400" xr:uid="{1FC1D309-ED12-4C46-A6A8-0FF86B798685}"/>
    <cellStyle name="Calculation 7 2 6 2 3 3" xfId="27241" xr:uid="{FDEB97C7-4BF2-478F-8858-DE9F09CA855A}"/>
    <cellStyle name="Calculation 7 2 6 2 4" xfId="15081" xr:uid="{9BEB20DC-1B30-47A6-B321-7795BEA1C4AA}"/>
    <cellStyle name="Calculation 7 2 6 2 4 2" xfId="33471" xr:uid="{F9AA2D4F-C351-4F2C-A508-29705156D374}"/>
    <cellStyle name="Calculation 7 2 6 2 5" xfId="39442" xr:uid="{483A21B6-BB24-4DF5-9D5B-E0E65260B15C}"/>
    <cellStyle name="Calculation 7 2 6 3" xfId="4209" xr:uid="{C73A6D12-6D47-4838-8F13-A868C10FBA5C}"/>
    <cellStyle name="Calculation 7 2 6 3 2" xfId="29941" xr:uid="{3D122455-4985-4FEA-8795-2EA670876BAA}"/>
    <cellStyle name="Calculation 7 2 6 4" xfId="25859" xr:uid="{6A9ED329-B9CD-49A2-9643-8CB3A4CC9DCA}"/>
    <cellStyle name="Calculation 7 2 7" xfId="1987" xr:uid="{647210D8-72D0-4181-8600-C7BE465A8AC3}"/>
    <cellStyle name="Calculation 7 2 7 2" xfId="6295" xr:uid="{920CD1DD-D8C8-40B2-80AB-2A661C754AB2}"/>
    <cellStyle name="Calculation 7 2 7 2 2" xfId="8881" xr:uid="{3F42969E-0D23-44AF-A1F4-C680055754CC}"/>
    <cellStyle name="Calculation 7 2 7 2 2 2" xfId="17870" xr:uid="{901BC0FA-F74F-49A0-A24E-320D4673345B}"/>
    <cellStyle name="Calculation 7 2 7 2 2 2 2" xfId="33896" xr:uid="{D613AA4E-9EF9-4CA8-951B-3F905380C1CA}"/>
    <cellStyle name="Calculation 7 2 7 2 2 3" xfId="38256" xr:uid="{F5BEED5E-DB2F-4E9E-9307-7150491C5157}"/>
    <cellStyle name="Calculation 7 2 7 2 3" xfId="11518" xr:uid="{57863754-041A-47C9-891F-7871B59935F6}"/>
    <cellStyle name="Calculation 7 2 7 2 3 2" xfId="20507" xr:uid="{96F6C06E-F96B-4D22-94E1-E227E024775B}"/>
    <cellStyle name="Calculation 7 2 7 2 3 2 2" xfId="24901" xr:uid="{52F7E49A-A036-441E-B2D4-5F0A04268E89}"/>
    <cellStyle name="Calculation 7 2 7 2 3 3" xfId="22985" xr:uid="{B0204933-1673-4683-9C4C-DAE87382EA26}"/>
    <cellStyle name="Calculation 7 2 7 2 4" xfId="15284" xr:uid="{AE6B9F37-A849-4AF0-961B-29A536320529}"/>
    <cellStyle name="Calculation 7 2 7 2 4 2" xfId="39150" xr:uid="{55D653B3-02FC-4164-B3A6-1CBD6E628D91}"/>
    <cellStyle name="Calculation 7 2 7 2 5" xfId="37680" xr:uid="{603C94A3-5AE8-44D9-8B12-4A7A57E43AB8}"/>
    <cellStyle name="Calculation 7 2 7 3" xfId="4424" xr:uid="{06ADFD5D-AFF6-4691-84FB-16E8029EA8E0}"/>
    <cellStyle name="Calculation 7 2 7 3 2" xfId="26029" xr:uid="{178BBB79-6B15-4E1D-B417-69EF193AE340}"/>
    <cellStyle name="Calculation 7 2 7 4" xfId="41463" xr:uid="{D49F1B26-DD6C-4754-96D4-37E510CECB8A}"/>
    <cellStyle name="Calculation 7 2 8" xfId="2798" xr:uid="{EFE50E9B-102D-4C81-9641-2D3A85FD9CE8}"/>
    <cellStyle name="Calculation 7 2 8 2" xfId="6948" xr:uid="{261D01A0-1F40-444F-83A9-3C36F79A0758}"/>
    <cellStyle name="Calculation 7 2 8 2 2" xfId="12077" xr:uid="{79F6CFBA-7E9B-4E93-8E48-C7D3B0355565}"/>
    <cellStyle name="Calculation 7 2 8 2 2 2" xfId="21066" xr:uid="{450F4762-5F80-4D48-BF69-FB275E972233}"/>
    <cellStyle name="Calculation 7 2 8 2 2 2 2" xfId="36120" xr:uid="{FEDA2DD6-096A-4004-BCD9-9814E5D13877}"/>
    <cellStyle name="Calculation 7 2 8 2 2 3" xfId="28594" xr:uid="{F2ACD776-BEA0-4AB4-9EE8-721C44B51B80}"/>
    <cellStyle name="Calculation 7 2 8 2 3" xfId="12899" xr:uid="{F2A89DA9-9B86-491E-A940-68973B260AE0}"/>
    <cellStyle name="Calculation 7 2 8 2 3 2" xfId="21888" xr:uid="{B92BAF24-87ED-4CDB-8312-057C183DCF57}"/>
    <cellStyle name="Calculation 7 2 8 2 3 2 2" xfId="25100" xr:uid="{61C2413B-9762-4F1A-936D-84D62C9D68EF}"/>
    <cellStyle name="Calculation 7 2 8 2 3 3" xfId="24591" xr:uid="{0E34F0C9-F7E0-48CC-A686-7D48CE9B0B74}"/>
    <cellStyle name="Calculation 7 2 8 2 4" xfId="15937" xr:uid="{AC34F2C7-943F-4868-B3AA-B5E4BC74D5EF}"/>
    <cellStyle name="Calculation 7 2 8 2 4 2" xfId="27571" xr:uid="{E7624EC3-039E-4EBC-9662-6F8C4111526E}"/>
    <cellStyle name="Calculation 7 2 8 2 5" xfId="23471" xr:uid="{FE4A436C-C310-4B67-8B01-8B87F8D28934}"/>
    <cellStyle name="Calculation 7 2 8 3" xfId="9511" xr:uid="{A4D5C65E-0E3C-418E-AA09-D433386C9EB0}"/>
    <cellStyle name="Calculation 7 2 8 3 2" xfId="18500" xr:uid="{D2D97A4C-9AC0-4907-90AE-4BB4B14E3409}"/>
    <cellStyle name="Calculation 7 2 8 3 2 2" xfId="26254" xr:uid="{3F0420C6-96F3-4963-AE21-E7364644E08E}"/>
    <cellStyle name="Calculation 7 2 8 3 3" xfId="38474" xr:uid="{AEEE88A0-B2C9-4B9F-9E62-3410D9A4064D}"/>
    <cellStyle name="Calculation 7 2 8 4" xfId="40593" xr:uid="{C0C2194E-1957-41F5-B2BA-60BCCD27F369}"/>
    <cellStyle name="Calculation 7 2 9" xfId="4731" xr:uid="{426B6E36-8A49-4D6F-9393-316824CF9590}"/>
    <cellStyle name="Calculation 7 2 9 2" xfId="7317" xr:uid="{EB0AF440-6678-4979-8779-E75A2636B1FB}"/>
    <cellStyle name="Calculation 7 2 9 2 2" xfId="16306" xr:uid="{84B93625-93F3-4359-BD03-835E97FD8DEB}"/>
    <cellStyle name="Calculation 7 2 9 2 2 2" xfId="26931" xr:uid="{9130B335-2EF4-4C3F-8130-B475CC0FFE16}"/>
    <cellStyle name="Calculation 7 2 9 2 3" xfId="41801" xr:uid="{E1F33918-4975-432C-BEBB-8C53F383BDF5}"/>
    <cellStyle name="Calculation 7 2 9 3" xfId="9954" xr:uid="{40BCF78D-9057-4F4C-8CCB-80208BC64258}"/>
    <cellStyle name="Calculation 7 2 9 3 2" xfId="18943" xr:uid="{BB43C917-C864-4BDA-9491-67B122530B14}"/>
    <cellStyle name="Calculation 7 2 9 3 2 2" xfId="25496" xr:uid="{7DB2BC43-1377-4449-B740-C8641F8A9096}"/>
    <cellStyle name="Calculation 7 2 9 3 3" xfId="23931" xr:uid="{EE6C0CDD-914A-48F6-B385-D00B8B7CE318}"/>
    <cellStyle name="Calculation 7 2 9 4" xfId="13720" xr:uid="{64341172-FE41-44BC-9875-2C2BBDC1243A}"/>
    <cellStyle name="Calculation 7 2 9 4 2" xfId="22276" xr:uid="{196ACC90-603E-427E-B59A-C5F62481E74E}"/>
    <cellStyle name="Calculation 7 2 9 5" xfId="28826" xr:uid="{775F6773-71FE-4FB9-8D1A-7D8CD58B365E}"/>
    <cellStyle name="Calculation 7 3" xfId="394" xr:uid="{8FF46B7A-BC52-4D1F-A262-C24ACC27AD1A}"/>
    <cellStyle name="Calculation 7 3 10" xfId="9263" xr:uid="{E31E0964-1210-4317-98AE-4C2C51A3903C}"/>
    <cellStyle name="Calculation 7 3 10 2" xfId="18252" xr:uid="{89A7C207-BD53-4DF4-B33B-251FFD81A3B9}"/>
    <cellStyle name="Calculation 7 3 10 2 2" xfId="28009" xr:uid="{CDFB202C-2294-4DA5-BBE9-CEC450E224FB}"/>
    <cellStyle name="Calculation 7 3 10 3" xfId="40120" xr:uid="{241BF9F3-B04E-4D89-B07E-A011879D4980}"/>
    <cellStyle name="Calculation 7 3 11" xfId="9701" xr:uid="{0D180A7E-7DBC-49E4-A8C4-B02F8DBC874C}"/>
    <cellStyle name="Calculation 7 3 11 2" xfId="18690" xr:uid="{946DC01C-7614-434C-AD1E-3A7AFB732E4A}"/>
    <cellStyle name="Calculation 7 3 11 2 2" xfId="30172" xr:uid="{ECBB63CB-81A2-41C2-AE5E-FA7909E3B107}"/>
    <cellStyle name="Calculation 7 3 11 3" xfId="27039" xr:uid="{74F9B42E-4D74-4B10-AC1F-6882758C5D3F}"/>
    <cellStyle name="Calculation 7 3 12" xfId="2400" xr:uid="{D8756148-E9D6-4E15-BAEC-4C39D2F90D96}"/>
    <cellStyle name="Calculation 7 3 12 2" xfId="22664" xr:uid="{0FAFFA9D-6137-4A57-BFE2-3F68E88BBF96}"/>
    <cellStyle name="Calculation 7 3 13" xfId="13309" xr:uid="{1901A17B-DB36-41E2-8A6B-BB80701DD759}"/>
    <cellStyle name="Calculation 7 3 13 2" xfId="35737" xr:uid="{D9CCF021-2AA4-43CE-BE83-7CE42137E8A5}"/>
    <cellStyle name="Calculation 7 3 14" xfId="38801" xr:uid="{70A17BD6-B3FD-4D73-96D0-6E5F8CB5BFFA}"/>
    <cellStyle name="Calculation 7 3 15" xfId="46419" xr:uid="{F71A51E7-A46E-4CEC-A956-F776D7CA455B}"/>
    <cellStyle name="Calculation 7 3 2" xfId="743" xr:uid="{E19125F3-F6DA-4541-8DC5-DB597ABEF091}"/>
    <cellStyle name="Calculation 7 3 2 2" xfId="5117" xr:uid="{739084D8-37EF-4E88-B4AB-1E6EBE35CB44}"/>
    <cellStyle name="Calculation 7 3 2 2 2" xfId="7703" xr:uid="{28992FD2-9F4B-4A15-A0D6-73EB7CCB6888}"/>
    <cellStyle name="Calculation 7 3 2 2 2 2" xfId="16692" xr:uid="{9C332159-217A-43B5-8909-D84CD3DD0810}"/>
    <cellStyle name="Calculation 7 3 2 2 2 2 2" xfId="25792" xr:uid="{BFF8965F-6A87-409B-B1F8-6E58888CA8D6}"/>
    <cellStyle name="Calculation 7 3 2 2 2 3" xfId="40861" xr:uid="{0D68165F-6ABC-49B3-9167-C31B9DE76C1A}"/>
    <cellStyle name="Calculation 7 3 2 2 3" xfId="10340" xr:uid="{0898DB2F-6E4A-429E-802F-86B21F1D8F1E}"/>
    <cellStyle name="Calculation 7 3 2 2 3 2" xfId="19329" xr:uid="{074528D8-2B7B-406A-811A-F9293AB5C555}"/>
    <cellStyle name="Calculation 7 3 2 2 3 2 2" xfId="23160" xr:uid="{94B3CC44-B541-46E2-A85F-9586B9B7F756}"/>
    <cellStyle name="Calculation 7 3 2 2 3 3" xfId="36181" xr:uid="{AB8F500D-3957-4D13-9CFC-1A96CA5753D1}"/>
    <cellStyle name="Calculation 7 3 2 2 4" xfId="14106" xr:uid="{E2CECEE5-0425-4FBC-98F5-7B7C7271CB57}"/>
    <cellStyle name="Calculation 7 3 2 2 4 2" xfId="31679" xr:uid="{9E2F4CE2-743D-41EC-AFC4-F2F0E104477B}"/>
    <cellStyle name="Calculation 7 3 2 2 5" xfId="27503" xr:uid="{042D8426-2F23-4CA5-92B0-6742266485CB}"/>
    <cellStyle name="Calculation 7 3 2 2 6" xfId="56698" xr:uid="{FAC44349-A2DD-4676-B84F-BFB22259CDBA}"/>
    <cellStyle name="Calculation 7 3 2 3" xfId="3180" xr:uid="{6362FD44-C1D8-472B-9643-5F809DB1A1C1}"/>
    <cellStyle name="Calculation 7 3 2 3 2" xfId="38775" xr:uid="{44C8B745-0FBE-40A7-A631-EC422667DD1B}"/>
    <cellStyle name="Calculation 7 3 2 4" xfId="31533" xr:uid="{A3BC6C7F-E2F4-4485-9D57-1D2121BD80C4}"/>
    <cellStyle name="Calculation 7 3 2 5" xfId="49916" xr:uid="{83737783-E4DD-448B-B39E-00963B521754}"/>
    <cellStyle name="Calculation 7 3 3" xfId="1088" xr:uid="{BB424D72-F11F-411F-A242-076B44C1C070}"/>
    <cellStyle name="Calculation 7 3 3 2" xfId="5438" xr:uid="{529C1ED7-073F-4751-8C10-AFA256D71743}"/>
    <cellStyle name="Calculation 7 3 3 2 2" xfId="8024" xr:uid="{689F000F-0CDC-4814-906E-A71111744C7C}"/>
    <cellStyle name="Calculation 7 3 3 2 2 2" xfId="17013" xr:uid="{124F9D4A-F682-4CFA-A22F-5356E0B46939}"/>
    <cellStyle name="Calculation 7 3 3 2 2 2 2" xfId="24161" xr:uid="{2EFE84C4-E115-46FA-B8C6-AEF429A53ED0}"/>
    <cellStyle name="Calculation 7 3 3 2 2 3" xfId="29330" xr:uid="{8729349E-F5B8-4C3E-881C-BAA85B666F25}"/>
    <cellStyle name="Calculation 7 3 3 2 3" xfId="10661" xr:uid="{86EE2403-5ACB-46F0-800A-8666D7D6E27B}"/>
    <cellStyle name="Calculation 7 3 3 2 3 2" xfId="19650" xr:uid="{EA283CDA-34A1-42F1-BA58-44B56C8FAE37}"/>
    <cellStyle name="Calculation 7 3 3 2 3 2 2" xfId="39693" xr:uid="{EE4878DE-6F60-48AE-BC30-D2C63D0A7445}"/>
    <cellStyle name="Calculation 7 3 3 2 3 3" xfId="25415" xr:uid="{AC3FEA3F-A640-4745-97AE-125354D2B33C}"/>
    <cellStyle name="Calculation 7 3 3 2 4" xfId="14427" xr:uid="{8B705A73-8E20-416A-AAFF-4424A93BB05D}"/>
    <cellStyle name="Calculation 7 3 3 2 4 2" xfId="31325" xr:uid="{2395F9FA-EACE-4ABD-8E2C-EB6E9B6EB3E4}"/>
    <cellStyle name="Calculation 7 3 3 2 5" xfId="26297" xr:uid="{7B4E4114-C303-4D35-B8DF-E224799DDEEA}"/>
    <cellStyle name="Calculation 7 3 3 2 6" xfId="57644" xr:uid="{C19EE2AC-4018-40D2-81E8-E7A7F713AE8E}"/>
    <cellStyle name="Calculation 7 3 3 3" xfId="3525" xr:uid="{FA62DB10-8E7F-4C85-8340-B638D48D67BD}"/>
    <cellStyle name="Calculation 7 3 3 3 2" xfId="35661" xr:uid="{56C2B254-8514-4A9E-BD92-4C38802309C4}"/>
    <cellStyle name="Calculation 7 3 3 4" xfId="42871" xr:uid="{426AF042-D1B3-4A0B-8D3C-4C0B739DB1B2}"/>
    <cellStyle name="Calculation 7 3 3 5" xfId="50862" xr:uid="{629AE391-52A4-453F-94C2-C2AF0E8A1C3D}"/>
    <cellStyle name="Calculation 7 3 4" xfId="1432" xr:uid="{23EB185E-2912-4C49-99E6-0A72BF836040}"/>
    <cellStyle name="Calculation 7 3 4 2" xfId="5777" xr:uid="{49CB3AC1-C715-4185-8438-627A353F8B33}"/>
    <cellStyle name="Calculation 7 3 4 2 2" xfId="8363" xr:uid="{3E2FD0F4-3942-476C-B1EA-BFB11DF71DA6}"/>
    <cellStyle name="Calculation 7 3 4 2 2 2" xfId="17352" xr:uid="{4D379227-E2E6-4C0D-B2A2-E63AA22739A5}"/>
    <cellStyle name="Calculation 7 3 4 2 2 2 2" xfId="32384" xr:uid="{A03335F2-FC7A-486D-BF3B-54FD825D4EEC}"/>
    <cellStyle name="Calculation 7 3 4 2 2 3" xfId="37412" xr:uid="{37977734-3781-42A6-9C4B-6006E0BD3D94}"/>
    <cellStyle name="Calculation 7 3 4 2 3" xfId="11000" xr:uid="{5173DCA8-0E03-4F51-9929-8866277636D5}"/>
    <cellStyle name="Calculation 7 3 4 2 3 2" xfId="19989" xr:uid="{6594A87C-2484-490A-BA8C-E96257F799B0}"/>
    <cellStyle name="Calculation 7 3 4 2 3 2 2" xfId="30600" xr:uid="{1A4D9BCA-10EC-40CE-BBDB-1CBF5E10EC30}"/>
    <cellStyle name="Calculation 7 3 4 2 3 3" xfId="38955" xr:uid="{9E741702-1092-4876-BE8B-B0A9743B84F6}"/>
    <cellStyle name="Calculation 7 3 4 2 4" xfId="14766" xr:uid="{A5D38F47-436A-4EBD-AA30-ADD2B4072F9C}"/>
    <cellStyle name="Calculation 7 3 4 2 4 2" xfId="32920" xr:uid="{2195A860-D469-422D-8871-F6583585C3E7}"/>
    <cellStyle name="Calculation 7 3 4 2 5" xfId="27762" xr:uid="{BBAEE863-1F4E-4326-9043-065D00D7532C}"/>
    <cellStyle name="Calculation 7 3 4 2 6" xfId="54825" xr:uid="{BDE830DC-6E53-4F60-9998-3F23068074B4}"/>
    <cellStyle name="Calculation 7 3 4 3" xfId="3869" xr:uid="{23C3AE05-C120-494E-8B4C-A593DF20904F}"/>
    <cellStyle name="Calculation 7 3 4 3 2" xfId="23673" xr:uid="{74DB16D3-5CCC-4F31-98D7-69348DC1F572}"/>
    <cellStyle name="Calculation 7 3 4 4" xfId="39133" xr:uid="{086C15AF-3CAD-457C-A412-2BDC60F8C0A1}"/>
    <cellStyle name="Calculation 7 3 4 5" xfId="48033" xr:uid="{4AD57EA4-7B52-494E-B1CA-B7A04C242DAB}"/>
    <cellStyle name="Calculation 7 3 5" xfId="1748" xr:uid="{7B645368-DB4B-4569-B6DF-10DDB84A5069}"/>
    <cellStyle name="Calculation 7 3 5 2" xfId="6072" xr:uid="{AFB403E6-5756-4A64-B410-94ADAFF00883}"/>
    <cellStyle name="Calculation 7 3 5 2 2" xfId="8658" xr:uid="{BD218D84-560F-4D6A-BF33-3706D7526477}"/>
    <cellStyle name="Calculation 7 3 5 2 2 2" xfId="17647" xr:uid="{B4C48248-78DD-4A1B-9BB3-F3516F90CE6C}"/>
    <cellStyle name="Calculation 7 3 5 2 2 2 2" xfId="33402" xr:uid="{6EAE6478-4076-48D5-843E-51505714E215}"/>
    <cellStyle name="Calculation 7 3 5 2 2 3" xfId="24163" xr:uid="{645862FC-E438-412F-8642-BBF6EBB37CC1}"/>
    <cellStyle name="Calculation 7 3 5 2 3" xfId="11295" xr:uid="{E39BDB7A-B560-4499-A7F1-BAB8944D5177}"/>
    <cellStyle name="Calculation 7 3 5 2 3 2" xfId="20284" xr:uid="{9CD95128-2DA9-4227-888B-97F67DE023D8}"/>
    <cellStyle name="Calculation 7 3 5 2 3 2 2" xfId="39952" xr:uid="{99AD3D04-14C5-4CE6-8466-7DBD898DDE10}"/>
    <cellStyle name="Calculation 7 3 5 2 3 3" xfId="42601" xr:uid="{5E698CE7-4B23-4C12-AF61-5EA1EB280B9B}"/>
    <cellStyle name="Calculation 7 3 5 2 4" xfId="15061" xr:uid="{E0271802-740F-4A39-9CF2-F1D7CF3435BE}"/>
    <cellStyle name="Calculation 7 3 5 2 4 2" xfId="44004" xr:uid="{E1142971-96D3-4831-A26F-3825538B92DD}"/>
    <cellStyle name="Calculation 7 3 5 2 5" xfId="30100" xr:uid="{2ED79903-6AC2-472E-BBF6-A85C7D8CAB0D}"/>
    <cellStyle name="Calculation 7 3 5 3" xfId="4185" xr:uid="{17A7A43A-AA93-4D3E-A0F8-3AEC2271FCDE}"/>
    <cellStyle name="Calculation 7 3 5 3 2" xfId="33110" xr:uid="{61AE4537-DAB0-41BB-80A1-370923DBEE8C}"/>
    <cellStyle name="Calculation 7 3 5 4" xfId="24611" xr:uid="{47D8871A-BE6F-4DDB-A4D6-5D38CE4832DC}"/>
    <cellStyle name="Calculation 7 3 5 5" xfId="53125" xr:uid="{8F640A47-715A-437B-B2E4-FA20C8877F9C}"/>
    <cellStyle name="Calculation 7 3 6" xfId="2051" xr:uid="{D70BBDEB-C21B-42FE-B131-70493E49A47F}"/>
    <cellStyle name="Calculation 7 3 6 2" xfId="6357" xr:uid="{15E74362-A3C0-482E-8FC8-3A0A965A1065}"/>
    <cellStyle name="Calculation 7 3 6 2 2" xfId="8943" xr:uid="{131C135E-5358-47D3-B9F2-0FDC3C998DC9}"/>
    <cellStyle name="Calculation 7 3 6 2 2 2" xfId="17932" xr:uid="{8CAB8F51-B5AA-4085-86F5-3FAA04B24F31}"/>
    <cellStyle name="Calculation 7 3 6 2 2 2 2" xfId="27813" xr:uid="{687220AB-CDA9-45FD-A545-FCF8DEE0C1A6}"/>
    <cellStyle name="Calculation 7 3 6 2 2 3" xfId="38860" xr:uid="{663C838F-F8D5-40C2-B325-6E7D25CFBF19}"/>
    <cellStyle name="Calculation 7 3 6 2 3" xfId="11580" xr:uid="{700CAFBA-2633-4128-BF1F-25B9E3661D3B}"/>
    <cellStyle name="Calculation 7 3 6 2 3 2" xfId="20569" xr:uid="{75B29D14-CA6D-4707-9BCA-658441E1FC7E}"/>
    <cellStyle name="Calculation 7 3 6 2 3 2 2" xfId="28748" xr:uid="{2782B7B8-2982-47B4-8B1D-23E1F9CBFC3E}"/>
    <cellStyle name="Calculation 7 3 6 2 3 3" xfId="33399" xr:uid="{E0E44E2F-83C8-4512-B1CB-5632D17A8A51}"/>
    <cellStyle name="Calculation 7 3 6 2 4" xfId="15346" xr:uid="{EAEC29FB-59F2-4F38-B5DE-2F24B8DFD264}"/>
    <cellStyle name="Calculation 7 3 6 2 4 2" xfId="27298" xr:uid="{C432BE63-5A03-4E58-875F-848BE10C7313}"/>
    <cellStyle name="Calculation 7 3 6 2 5" xfId="29037" xr:uid="{79A7E67E-3550-443D-8045-0D7B1D4CD156}"/>
    <cellStyle name="Calculation 7 3 6 3" xfId="4488" xr:uid="{DCE99818-8C62-403B-9686-8BBFE772F4C0}"/>
    <cellStyle name="Calculation 7 3 6 3 2" xfId="34876" xr:uid="{AA7642C2-1561-4FB7-8D9E-848E2978A4B0}"/>
    <cellStyle name="Calculation 7 3 6 4" xfId="30138" xr:uid="{5E5BBD1A-98F0-4261-992E-43644B3A1BE9}"/>
    <cellStyle name="Calculation 7 3 7" xfId="2862" xr:uid="{42941709-1902-4C14-B2E0-75F51A80EB66}"/>
    <cellStyle name="Calculation 7 3 7 2" xfId="7012" xr:uid="{E6F3E997-526D-4EA3-A59C-76B64ADCFABF}"/>
    <cellStyle name="Calculation 7 3 7 2 2" xfId="12140" xr:uid="{51F41917-038C-42C9-8706-5F5CB08F4BDA}"/>
    <cellStyle name="Calculation 7 3 7 2 2 2" xfId="21129" xr:uid="{A94CAC00-DF77-4D54-8FDB-5B8032E62FA5}"/>
    <cellStyle name="Calculation 7 3 7 2 2 2 2" xfId="42429" xr:uid="{8248C953-CA26-43DE-A31A-766AAD7B4799}"/>
    <cellStyle name="Calculation 7 3 7 2 2 3" xfId="38399" xr:uid="{F861EC8B-3235-481F-A1D7-A0C390533191}"/>
    <cellStyle name="Calculation 7 3 7 2 3" xfId="12952" xr:uid="{508109FA-A58D-4C5D-990A-27BC48ADC922}"/>
    <cellStyle name="Calculation 7 3 7 2 3 2" xfId="21941" xr:uid="{D4A8BA55-9BC5-44B8-8623-2B5954568E7B}"/>
    <cellStyle name="Calculation 7 3 7 2 3 2 2" xfId="35784" xr:uid="{18D6FB7C-224A-4A27-A509-C921EC51CB15}"/>
    <cellStyle name="Calculation 7 3 7 2 3 3" xfId="36500" xr:uid="{C3013DFE-3513-4638-950B-25F63999102F}"/>
    <cellStyle name="Calculation 7 3 7 2 4" xfId="16001" xr:uid="{A89AD345-C2A0-4BE8-B1F8-B58598FC0672}"/>
    <cellStyle name="Calculation 7 3 7 2 4 2" xfId="28830" xr:uid="{14AA2056-90DC-4DA5-843E-6A9CD569A560}"/>
    <cellStyle name="Calculation 7 3 7 2 5" xfId="34079" xr:uid="{0597337E-689A-40CA-91DD-6590CF30DB52}"/>
    <cellStyle name="Calculation 7 3 7 3" xfId="9575" xr:uid="{DABFD9FA-9DAD-4F42-820C-C8DBC3B6D509}"/>
    <cellStyle name="Calculation 7 3 7 3 2" xfId="18564" xr:uid="{6A9B711F-417F-4F7F-82F3-C941F52CE135}"/>
    <cellStyle name="Calculation 7 3 7 3 2 2" xfId="27420" xr:uid="{3DCA2EB5-8071-46EB-B7CC-C19D528B9208}"/>
    <cellStyle name="Calculation 7 3 7 3 3" xfId="27730" xr:uid="{EEFC6130-F7C7-48EF-AA21-7D4DBDB46EB3}"/>
    <cellStyle name="Calculation 7 3 7 4" xfId="23725" xr:uid="{112FF689-F248-4BED-AE3E-C12C556D81E9}"/>
    <cellStyle name="Calculation 7 3 8" xfId="4793" xr:uid="{CB7F5561-E878-4EE8-9EB6-31701EBF96A9}"/>
    <cellStyle name="Calculation 7 3 8 2" xfId="7379" xr:uid="{DAF59367-4879-47E1-92CF-EBF82E9A0346}"/>
    <cellStyle name="Calculation 7 3 8 2 2" xfId="16368" xr:uid="{DA164495-46B9-4A1E-8065-4286B9FC739D}"/>
    <cellStyle name="Calculation 7 3 8 2 2 2" xfId="43664" xr:uid="{18AAF654-61B1-4FB0-A4B7-DD5D6FACFA56}"/>
    <cellStyle name="Calculation 7 3 8 2 3" xfId="43086" xr:uid="{F5681DE4-7B7C-4E49-A344-E443F3902B9A}"/>
    <cellStyle name="Calculation 7 3 8 3" xfId="10016" xr:uid="{32C6A880-2BDB-477C-8E80-C994C45B354B}"/>
    <cellStyle name="Calculation 7 3 8 3 2" xfId="19005" xr:uid="{C334D6FB-D330-49AA-90D1-8E14D9BFDB46}"/>
    <cellStyle name="Calculation 7 3 8 3 2 2" xfId="29138" xr:uid="{0FE37240-0023-45F8-94A3-944492E832E5}"/>
    <cellStyle name="Calculation 7 3 8 3 3" xfId="36185" xr:uid="{DD78DAA6-5A92-4BAD-B955-54E0D894332C}"/>
    <cellStyle name="Calculation 7 3 8 4" xfId="13782" xr:uid="{6A136266-6961-44E1-BB04-76FAA0B5403E}"/>
    <cellStyle name="Calculation 7 3 8 4 2" xfId="24612" xr:uid="{9D0D6CAD-CA5F-4886-B9B3-CAFD4F439AF7}"/>
    <cellStyle name="Calculation 7 3 8 5" xfId="30045" xr:uid="{C12B163C-D519-4232-96AC-CABD668CF610}"/>
    <cellStyle name="Calculation 7 3 9" xfId="6696" xr:uid="{9A6C11F5-728F-4A0E-A008-DE05254D2A54}"/>
    <cellStyle name="Calculation 7 3 9 2" xfId="11900" xr:uid="{481D85D0-38AB-4720-BD50-6AE40DC6D4ED}"/>
    <cellStyle name="Calculation 7 3 9 2 2" xfId="20889" xr:uid="{B2508EB1-4BA2-4316-987E-A97518BE32AD}"/>
    <cellStyle name="Calculation 7 3 9 2 2 2" xfId="34966" xr:uid="{0E589B82-5D31-469B-89B5-5A4C3EF34381}"/>
    <cellStyle name="Calculation 7 3 9 2 3" xfId="44073" xr:uid="{766F094F-D3F9-4B71-A4D8-FD9E54D1E3D5}"/>
    <cellStyle name="Calculation 7 3 9 3" xfId="15685" xr:uid="{4B2098E4-53F3-4D04-922E-6B27C3A4121A}"/>
    <cellStyle name="Calculation 7 3 9 3 2" xfId="37614" xr:uid="{6097CD0B-E1CA-4205-ACC4-1EF325C0E13C}"/>
    <cellStyle name="Calculation 7 3 9 4" xfId="39550" xr:uid="{F093951B-B480-4F22-85DE-B618BE3FDD7C}"/>
    <cellStyle name="Calculation 7 4" xfId="496" xr:uid="{84ABF452-D321-4B13-AB77-094D1E0A1380}"/>
    <cellStyle name="Calculation 7 4 10" xfId="49036" xr:uid="{E2EB80A4-F558-4963-9C08-70017A8B5D84}"/>
    <cellStyle name="Calculation 7 4 2" xfId="845" xr:uid="{D5CC463F-D8D9-4DE9-B941-83519B38E662}"/>
    <cellStyle name="Calculation 7 4 2 2" xfId="5214" xr:uid="{987C858A-BDD3-44C1-9951-B85795E3382D}"/>
    <cellStyle name="Calculation 7 4 2 2 2" xfId="7800" xr:uid="{C2EC54DA-0EFD-446D-B110-62275B2B6ED2}"/>
    <cellStyle name="Calculation 7 4 2 2 2 2" xfId="16789" xr:uid="{0924719A-58F0-4DC2-BA4C-41B660C156BA}"/>
    <cellStyle name="Calculation 7 4 2 2 2 2 2" xfId="29789" xr:uid="{45C791ED-61C6-476C-AAF4-3159C9B505F1}"/>
    <cellStyle name="Calculation 7 4 2 2 2 3" xfId="40602" xr:uid="{9D90526F-E6F2-4313-9344-AD26F79FF19B}"/>
    <cellStyle name="Calculation 7 4 2 2 3" xfId="10437" xr:uid="{FE90FE0D-EA3E-43EB-8FA1-92B2B9217EFE}"/>
    <cellStyle name="Calculation 7 4 2 2 3 2" xfId="19426" xr:uid="{45526E08-EDE8-4ADB-8D01-5269F84353D0}"/>
    <cellStyle name="Calculation 7 4 2 2 3 2 2" xfId="32699" xr:uid="{A9424A3E-AB8E-494D-AB73-CF8F2BE2668C}"/>
    <cellStyle name="Calculation 7 4 2 2 3 3" xfId="34657" xr:uid="{16D4DD33-0905-4311-BF50-5411D655C06B}"/>
    <cellStyle name="Calculation 7 4 2 2 4" xfId="14203" xr:uid="{153907E1-AFD4-4060-A25C-B90A0B4AEAB1}"/>
    <cellStyle name="Calculation 7 4 2 2 4 2" xfId="40424" xr:uid="{4A8A1718-1754-40D2-A332-0B36CDB5554B}"/>
    <cellStyle name="Calculation 7 4 2 2 5" xfId="36904" xr:uid="{6E0A5322-F9AD-4825-BDCD-6912F947F73E}"/>
    <cellStyle name="Calculation 7 4 2 3" xfId="3282" xr:uid="{B841E343-0BD9-4F6C-ACD1-120FB30329C3}"/>
    <cellStyle name="Calculation 7 4 2 3 2" xfId="29165" xr:uid="{7659AE4D-78E0-45FC-825C-DC1D0E331126}"/>
    <cellStyle name="Calculation 7 4 2 4" xfId="23328" xr:uid="{87E68C07-FA27-4B11-B3E4-21D6E366BE8A}"/>
    <cellStyle name="Calculation 7 4 2 5" xfId="55818" xr:uid="{1852B606-6940-447A-871C-BECBB6363E38}"/>
    <cellStyle name="Calculation 7 4 3" xfId="1190" xr:uid="{8D54C867-8D40-48F0-8DC2-7F9F78012C48}"/>
    <cellStyle name="Calculation 7 4 3 2" xfId="5535" xr:uid="{6A085A97-70FA-4581-9061-3F56BE6AE11A}"/>
    <cellStyle name="Calculation 7 4 3 2 2" xfId="8121" xr:uid="{5D697DA5-E473-4566-9364-6B856605F953}"/>
    <cellStyle name="Calculation 7 4 3 2 2 2" xfId="17110" xr:uid="{F5AFDEF4-658A-45B2-8615-0D007F787E22}"/>
    <cellStyle name="Calculation 7 4 3 2 2 2 2" xfId="40970" xr:uid="{C4231788-E740-4B92-8880-BC5F1CAD6D53}"/>
    <cellStyle name="Calculation 7 4 3 2 2 3" xfId="33672" xr:uid="{3E6ABBFB-51F4-4E83-B55F-9A1FF719AD38}"/>
    <cellStyle name="Calculation 7 4 3 2 3" xfId="10758" xr:uid="{394866CA-5C6D-4A2D-8CF0-A3DD9F080452}"/>
    <cellStyle name="Calculation 7 4 3 2 3 2" xfId="19747" xr:uid="{B2938991-3D3F-4E5A-8895-055784D14D3F}"/>
    <cellStyle name="Calculation 7 4 3 2 3 2 2" xfId="42136" xr:uid="{3C42DA0C-A2E8-4A8A-8608-F2CC1BD86ACC}"/>
    <cellStyle name="Calculation 7 4 3 2 3 3" xfId="40517" xr:uid="{D2C21E15-4567-4FD0-A0C3-D2787EFE711E}"/>
    <cellStyle name="Calculation 7 4 3 2 4" xfId="14524" xr:uid="{E907F241-C4AA-4014-A3E6-615FD55B3A54}"/>
    <cellStyle name="Calculation 7 4 3 2 4 2" xfId="28638" xr:uid="{5C1B5DE9-B8B2-4909-B946-A4AB418F2DDA}"/>
    <cellStyle name="Calculation 7 4 3 2 5" xfId="33790" xr:uid="{E424AEFC-9BA9-4DBE-AA90-C715A1B32212}"/>
    <cellStyle name="Calculation 7 4 3 3" xfId="3627" xr:uid="{6451B5B4-1EC9-4F24-ABC4-5B431167717F}"/>
    <cellStyle name="Calculation 7 4 3 3 2" xfId="34274" xr:uid="{A3ECF4AB-E5DE-4882-9EDB-6224ACEACFBF}"/>
    <cellStyle name="Calculation 7 4 3 4" xfId="43466" xr:uid="{C30E0504-7217-4FEA-BA75-B0D9CEA43DD5}"/>
    <cellStyle name="Calculation 7 4 4" xfId="1534" xr:uid="{DDC79AFF-F0B4-4704-99F1-279D39BDDD0C}"/>
    <cellStyle name="Calculation 7 4 4 2" xfId="5879" xr:uid="{EF84ED39-E68A-4D0C-8384-D0B0855D2A1C}"/>
    <cellStyle name="Calculation 7 4 4 2 2" xfId="8465" xr:uid="{4C2C7A28-24FA-4818-BA64-FD6F43679C1D}"/>
    <cellStyle name="Calculation 7 4 4 2 2 2" xfId="17454" xr:uid="{34014789-9BFB-46F0-AC02-17F16D95FCC1}"/>
    <cellStyle name="Calculation 7 4 4 2 2 2 2" xfId="32970" xr:uid="{FF34F2CA-A9D3-4937-B3F2-1C771CB1FADE}"/>
    <cellStyle name="Calculation 7 4 4 2 2 3" xfId="40963" xr:uid="{9BAE37D4-12FC-4528-BEF2-AFC75A939E76}"/>
    <cellStyle name="Calculation 7 4 4 2 3" xfId="11102" xr:uid="{5AE57603-629C-4607-9B9F-021C73EE6D9C}"/>
    <cellStyle name="Calculation 7 4 4 2 3 2" xfId="20091" xr:uid="{71B845D5-5DBB-48BC-89BD-71795F09A099}"/>
    <cellStyle name="Calculation 7 4 4 2 3 2 2" xfId="23282" xr:uid="{A63169C1-05FD-4064-9CFA-FF234FEE666B}"/>
    <cellStyle name="Calculation 7 4 4 2 3 3" xfId="40496" xr:uid="{DE299831-E210-48E6-B836-9442B3ED8CB9}"/>
    <cellStyle name="Calculation 7 4 4 2 4" xfId="14868" xr:uid="{CA366B65-996E-4825-A97A-F29A044DAD19}"/>
    <cellStyle name="Calculation 7 4 4 2 4 2" xfId="39248" xr:uid="{5208C44E-41A7-4963-A54F-453BA65B2B10}"/>
    <cellStyle name="Calculation 7 4 4 2 5" xfId="41306" xr:uid="{90C369C0-873F-42BE-8237-6170FAE4D3C0}"/>
    <cellStyle name="Calculation 7 4 4 3" xfId="3971" xr:uid="{9B917F60-092B-47F4-AFAB-93BEDAA59541}"/>
    <cellStyle name="Calculation 7 4 4 3 2" xfId="42931" xr:uid="{7D8624F5-3614-4952-826A-2E637774F670}"/>
    <cellStyle name="Calculation 7 4 4 4" xfId="42636" xr:uid="{7F791330-8FA4-4245-9147-351BA0C93EA9}"/>
    <cellStyle name="Calculation 7 4 5" xfId="1846" xr:uid="{04F5FA18-F6F8-40D3-94F3-2FEB0D88B3C1}"/>
    <cellStyle name="Calculation 7 4 5 2" xfId="6162" xr:uid="{04E22D0A-6672-4B0F-B802-4F2239E68F41}"/>
    <cellStyle name="Calculation 7 4 5 2 2" xfId="8748" xr:uid="{798FFE05-E864-4F14-A1B2-D8CDB8F34873}"/>
    <cellStyle name="Calculation 7 4 5 2 2 2" xfId="17737" xr:uid="{24EA3DD3-2D13-4074-8AC8-46D7F8277E46}"/>
    <cellStyle name="Calculation 7 4 5 2 2 2 2" xfId="35296" xr:uid="{2FC424D2-CD9B-4BEF-9BB6-336BE302B638}"/>
    <cellStyle name="Calculation 7 4 5 2 2 3" xfId="29208" xr:uid="{1F2D4947-239D-4A95-8E4D-A5DA1AA1B3FD}"/>
    <cellStyle name="Calculation 7 4 5 2 3" xfId="11385" xr:uid="{4F108E4C-35A4-482A-A93C-726B8C3C472C}"/>
    <cellStyle name="Calculation 7 4 5 2 3 2" xfId="20374" xr:uid="{F0EF840B-ED84-4D40-9CA9-9FB2638B26AE}"/>
    <cellStyle name="Calculation 7 4 5 2 3 2 2" xfId="39603" xr:uid="{99391062-BEF0-4DAF-ABAC-E3176C341EFA}"/>
    <cellStyle name="Calculation 7 4 5 2 3 3" xfId="26953" xr:uid="{6F3EE2D3-56C8-4FA2-A493-4D500EC107A7}"/>
    <cellStyle name="Calculation 7 4 5 2 4" xfId="15151" xr:uid="{7B18E4E7-138F-48EC-A1DC-B6191F369787}"/>
    <cellStyle name="Calculation 7 4 5 2 4 2" xfId="28127" xr:uid="{ECC1CBF5-C7F9-4531-83E2-BB1995257E8F}"/>
    <cellStyle name="Calculation 7 4 5 2 5" xfId="32371" xr:uid="{81AC5BE6-9757-44F2-AA39-16496801483D}"/>
    <cellStyle name="Calculation 7 4 5 3" xfId="4283" xr:uid="{7B3A4F24-2B34-441A-ADF1-B9A7C8307283}"/>
    <cellStyle name="Calculation 7 4 5 3 2" xfId="34091" xr:uid="{75D50BEB-B1E4-4F15-A26B-BD12C11D77F6}"/>
    <cellStyle name="Calculation 7 4 5 4" xfId="32338" xr:uid="{6C081244-DB3C-4CA9-B2F9-F49F790A220F}"/>
    <cellStyle name="Calculation 7 4 6" xfId="2153" xr:uid="{E4B5E030-1EE0-4753-9F33-AB9A8365A8FA}"/>
    <cellStyle name="Calculation 7 4 6 2" xfId="6454" xr:uid="{0BB49D16-3558-48EA-B2B1-F38EB2A46117}"/>
    <cellStyle name="Calculation 7 4 6 2 2" xfId="9040" xr:uid="{50AB902E-9F03-4C11-804C-136D8C14145B}"/>
    <cellStyle name="Calculation 7 4 6 2 2 2" xfId="18029" xr:uid="{D88A0080-06C3-4484-95F8-46ACF82F50BA}"/>
    <cellStyle name="Calculation 7 4 6 2 2 2 2" xfId="38937" xr:uid="{E3D3308E-BDA8-45E3-BA61-EAF9953B3F4F}"/>
    <cellStyle name="Calculation 7 4 6 2 2 3" xfId="38194" xr:uid="{5CAF1954-BA2F-4B41-9335-A139191D912F}"/>
    <cellStyle name="Calculation 7 4 6 2 3" xfId="11677" xr:uid="{5EC05640-C857-497D-B1EF-BD96F423C6B2}"/>
    <cellStyle name="Calculation 7 4 6 2 3 2" xfId="20666" xr:uid="{3E789FC6-4752-479F-83B9-79BBCB570D3C}"/>
    <cellStyle name="Calculation 7 4 6 2 3 2 2" xfId="41086" xr:uid="{BF23DC1B-F534-485B-87AB-10D60DD6CA47}"/>
    <cellStyle name="Calculation 7 4 6 2 3 3" xfId="34727" xr:uid="{152DB20D-6609-4ED4-9E7F-D1AFAC0C1399}"/>
    <cellStyle name="Calculation 7 4 6 2 4" xfId="15443" xr:uid="{E5D2987F-FE92-4444-9279-19A438E26574}"/>
    <cellStyle name="Calculation 7 4 6 2 4 2" xfId="43078" xr:uid="{629EA444-79A7-4329-A2A4-90113E8506C7}"/>
    <cellStyle name="Calculation 7 4 6 2 5" xfId="28778" xr:uid="{64F15863-7AE2-4E54-AED4-1E7E12D16789}"/>
    <cellStyle name="Calculation 7 4 6 3" xfId="4590" xr:uid="{4E1D2384-180F-46C6-9ABA-6C64A1E8A52F}"/>
    <cellStyle name="Calculation 7 4 6 3 2" xfId="39904" xr:uid="{18CA99C1-DBF0-417E-96CD-53B3339A8877}"/>
    <cellStyle name="Calculation 7 4 6 4" xfId="37383" xr:uid="{CF25422B-0189-4958-906E-A51D9B96D8D6}"/>
    <cellStyle name="Calculation 7 4 7" xfId="4890" xr:uid="{E2A1A5DF-B4FE-4ABE-8C68-A582CCEC0F34}"/>
    <cellStyle name="Calculation 7 4 7 2" xfId="7476" xr:uid="{110B428B-D936-4D4F-A577-0F1B269DFB63}"/>
    <cellStyle name="Calculation 7 4 7 2 2" xfId="16465" xr:uid="{80073751-FFB9-41C5-8ADA-4892E2E43231}"/>
    <cellStyle name="Calculation 7 4 7 2 2 2" xfId="28385" xr:uid="{393629FE-A661-4325-AD0C-8FB7DD85A837}"/>
    <cellStyle name="Calculation 7 4 7 2 3" xfId="38630" xr:uid="{41289FA3-0424-4571-93CB-A5FD759F1770}"/>
    <cellStyle name="Calculation 7 4 7 3" xfId="10113" xr:uid="{DF6683FB-804B-4A83-BFB4-8A8228051267}"/>
    <cellStyle name="Calculation 7 4 7 3 2" xfId="19102" xr:uid="{079EC629-48A5-464F-AA1B-A7CFEAE61F8C}"/>
    <cellStyle name="Calculation 7 4 7 3 2 2" xfId="43864" xr:uid="{9E879856-8E7A-47AB-B9D0-E17AE50F2551}"/>
    <cellStyle name="Calculation 7 4 7 3 3" xfId="34653" xr:uid="{8B0FFF7C-6F12-449F-8068-2C1DF7EE4F11}"/>
    <cellStyle name="Calculation 7 4 7 4" xfId="13879" xr:uid="{39D1BA5B-3E2F-4567-BE59-FC3F97E87B93}"/>
    <cellStyle name="Calculation 7 4 7 4 2" xfId="24353" xr:uid="{0DF7F9C2-2BC7-40E7-B37A-26BEF2A5819D}"/>
    <cellStyle name="Calculation 7 4 7 5" xfId="25608" xr:uid="{F68D1896-0286-4E3C-8530-8CCD96AD7668}"/>
    <cellStyle name="Calculation 7 4 8" xfId="2502" xr:uid="{D40B0046-604A-4303-A7B9-82610DAD8852}"/>
    <cellStyle name="Calculation 7 4 8 2" xfId="28750" xr:uid="{4341B860-3BF3-4684-AACC-11774A3F0AED}"/>
    <cellStyle name="Calculation 7 4 9" xfId="35370" xr:uid="{92F742CC-3A1A-40EC-9B0F-32CF83261B30}"/>
    <cellStyle name="Calculation 7 5" xfId="256" xr:uid="{45DB1BA2-3ABB-4824-BF92-A5FB4213962E}"/>
    <cellStyle name="Calculation 7 5 2" xfId="4668" xr:uid="{0711C150-5D5D-4B5C-B522-006C7B4E8290}"/>
    <cellStyle name="Calculation 7 5 2 2" xfId="7254" xr:uid="{5904FA96-4D77-4CA8-8F51-B6D6046DB3EC}"/>
    <cellStyle name="Calculation 7 5 2 2 2" xfId="16243" xr:uid="{EE1292F8-2306-4C01-ACBD-AA8236C2EDD4}"/>
    <cellStyle name="Calculation 7 5 2 2 2 2" xfId="29972" xr:uid="{AE15237A-C0C7-43AB-BA52-978E109900CA}"/>
    <cellStyle name="Calculation 7 5 2 2 3" xfId="27277" xr:uid="{36F45918-2BB3-4FE7-9957-19FEE2B41C7E}"/>
    <cellStyle name="Calculation 7 5 2 3" xfId="9891" xr:uid="{119E75E8-ED31-4E9A-BE89-29A55B8675AC}"/>
    <cellStyle name="Calculation 7 5 2 3 2" xfId="18880" xr:uid="{08A7C8D6-544E-4180-959F-11D51C96BBDD}"/>
    <cellStyle name="Calculation 7 5 2 3 2 2" xfId="32088" xr:uid="{15E7CA68-C7DF-48C0-8984-3FF1B9C3684E}"/>
    <cellStyle name="Calculation 7 5 2 3 3" xfId="26412" xr:uid="{7D09AFF2-53A0-460E-B92A-011BE8A3D458}"/>
    <cellStyle name="Calculation 7 5 2 4" xfId="13657" xr:uid="{D8F385F8-0EB5-4256-A032-0F6D3E4C6037}"/>
    <cellStyle name="Calculation 7 5 2 4 2" xfId="27307" xr:uid="{697A2F4F-F3E5-447F-8755-E1545806A578}"/>
    <cellStyle name="Calculation 7 5 2 5" xfId="36295" xr:uid="{68FF64E3-745C-4243-A945-58DBF6739AA2}"/>
    <cellStyle name="Calculation 7 5 2 6" xfId="59134" xr:uid="{2381447B-2087-4E47-9ADA-A90221ADF22D}"/>
    <cellStyle name="Calculation 7 5 3" xfId="2724" xr:uid="{7CAA86BB-3C62-4B10-B710-15FAC36971CE}"/>
    <cellStyle name="Calculation 7 5 3 2" xfId="28224" xr:uid="{9DE688BA-6978-4616-ACAC-3C12971CEA8E}"/>
    <cellStyle name="Calculation 7 5 4" xfId="29577" xr:uid="{56C1E642-6AE0-4235-B1D7-172CD4FE584E}"/>
    <cellStyle name="Calculation 7 5 5" xfId="52353" xr:uid="{FB078EBC-FBC2-4B93-A4E7-2B857554DD4F}"/>
    <cellStyle name="Calculation 7 6" xfId="605" xr:uid="{B544A8A1-BF5F-45C4-9B53-8EFB3BA0ED62}"/>
    <cellStyle name="Calculation 7 6 2" xfId="4992" xr:uid="{A31CFB70-A9D6-4378-BC3B-7A99510C398A}"/>
    <cellStyle name="Calculation 7 6 2 2" xfId="7578" xr:uid="{A72407C0-D42F-4446-B229-234780E6E50A}"/>
    <cellStyle name="Calculation 7 6 2 2 2" xfId="16567" xr:uid="{8E6AAE34-D6EF-489B-B1A8-F7A962754651}"/>
    <cellStyle name="Calculation 7 6 2 2 2 2" xfId="38327" xr:uid="{21082E49-054B-4086-9F67-B67253B0B776}"/>
    <cellStyle name="Calculation 7 6 2 2 3" xfId="39445" xr:uid="{BD802D8D-2B1F-42DD-AB85-97A646DA81F8}"/>
    <cellStyle name="Calculation 7 6 2 3" xfId="10215" xr:uid="{7C6305D1-A681-41A6-92CE-17123736E0FC}"/>
    <cellStyle name="Calculation 7 6 2 3 2" xfId="19204" xr:uid="{F4927ED6-2A75-466C-981E-5CDF895E15CD}"/>
    <cellStyle name="Calculation 7 6 2 3 2 2" xfId="35595" xr:uid="{B0F038CE-5880-41D1-A60C-780DEE5F08F4}"/>
    <cellStyle name="Calculation 7 6 2 3 3" xfId="31080" xr:uid="{A427344F-A40B-4939-BCBD-867E4F2BCFA6}"/>
    <cellStyle name="Calculation 7 6 2 4" xfId="13981" xr:uid="{52D1ABA4-5EC2-4F00-855A-461A1F44ECA4}"/>
    <cellStyle name="Calculation 7 6 2 4 2" xfId="23905" xr:uid="{6F6743E4-5520-433A-AC69-0F2FE42BB33C}"/>
    <cellStyle name="Calculation 7 6 2 5" xfId="28665" xr:uid="{2EAF4A99-B2FF-4EC7-9811-4C3F3E6B1A31}"/>
    <cellStyle name="Calculation 7 6 2 6" xfId="53987" xr:uid="{5F488FE3-5513-425E-ADDC-50F8FA37077B}"/>
    <cellStyle name="Calculation 7 6 3" xfId="3042" xr:uid="{7FF0CE98-987D-40EB-B1AF-8EC71B5D62AE}"/>
    <cellStyle name="Calculation 7 6 3 2" xfId="32357" xr:uid="{8B16CB78-138E-48E4-954B-D85EFFC10065}"/>
    <cellStyle name="Calculation 7 6 4" xfId="36257" xr:uid="{4EE6AD0D-EB32-49D4-BCEB-B2F513E66CA8}"/>
    <cellStyle name="Calculation 7 6 5" xfId="47319" xr:uid="{48ED4F26-E5C7-46D7-889A-851B76021548}"/>
    <cellStyle name="Calculation 7 7" xfId="950" xr:uid="{C0DA59B6-3087-463D-BFF4-A99F0EA29FA7}"/>
    <cellStyle name="Calculation 7 7 2" xfId="5313" xr:uid="{6F5D7667-4D76-41DF-BE80-B490AA332147}"/>
    <cellStyle name="Calculation 7 7 2 2" xfId="7899" xr:uid="{646819B2-549B-4BED-AE92-9B0633BC7DC0}"/>
    <cellStyle name="Calculation 7 7 2 2 2" xfId="16888" xr:uid="{02F7EEFE-BDFC-46DD-BF6A-76AD027128C5}"/>
    <cellStyle name="Calculation 7 7 2 2 2 2" xfId="42476" xr:uid="{AF2D1D91-76C8-4ACD-B6C9-C29F72505A5B}"/>
    <cellStyle name="Calculation 7 7 2 2 3" xfId="42397" xr:uid="{9130D91B-8DAC-4D3A-9BA4-E5EC515698AC}"/>
    <cellStyle name="Calculation 7 7 2 3" xfId="10536" xr:uid="{D735F674-69E7-47B2-854D-20A00EC4C8AC}"/>
    <cellStyle name="Calculation 7 7 2 3 2" xfId="19525" xr:uid="{919DDAE0-6FF7-4A90-BF9D-5D9DAF67CDD7}"/>
    <cellStyle name="Calculation 7 7 2 3 2 2" xfId="43621" xr:uid="{F94F7130-12A1-4C4F-9ED0-82BC7C730B91}"/>
    <cellStyle name="Calculation 7 7 2 3 3" xfId="37784" xr:uid="{C91429BC-8E64-4EEE-A911-423F6684047D}"/>
    <cellStyle name="Calculation 7 7 2 4" xfId="14302" xr:uid="{75EFA412-5413-46B1-9B8F-0592011C937A}"/>
    <cellStyle name="Calculation 7 7 2 4 2" xfId="30106" xr:uid="{51DBA4D3-2EDF-4919-88EF-9CDD9BA08925}"/>
    <cellStyle name="Calculation 7 7 2 5" xfId="29657" xr:uid="{F5781595-ACF7-4242-BBC8-3B42FCFBD222}"/>
    <cellStyle name="Calculation 7 7 3" xfId="3387" xr:uid="{4E8C6BDB-4052-4B06-AFBE-2FC6194169FA}"/>
    <cellStyle name="Calculation 7 7 3 2" xfId="37989" xr:uid="{11FF542F-9F63-4E50-A28F-18A5A8796944}"/>
    <cellStyle name="Calculation 7 7 4" xfId="42527" xr:uid="{CA9C0D1C-07EC-47C8-8B8E-1543220B1DAE}"/>
    <cellStyle name="Calculation 7 7 5" xfId="52634" xr:uid="{A0DE4D38-9BEF-4D34-BC9A-53270AB5666B}"/>
    <cellStyle name="Calculation 7 8" xfId="1294" xr:uid="{35ADABDB-EA8A-4BA3-B194-713DD6861A62}"/>
    <cellStyle name="Calculation 7 8 2" xfId="5639" xr:uid="{DD9AD48C-C411-4434-8F81-80CF98279BF7}"/>
    <cellStyle name="Calculation 7 8 2 2" xfId="8225" xr:uid="{18454E73-983D-41B9-A980-599669807041}"/>
    <cellStyle name="Calculation 7 8 2 2 2" xfId="17214" xr:uid="{815709E8-75C8-4266-BF0C-875AC1D387DB}"/>
    <cellStyle name="Calculation 7 8 2 2 2 2" xfId="30941" xr:uid="{4A68BBFA-4FEB-42B6-9F00-FFC8DA9E7DE4}"/>
    <cellStyle name="Calculation 7 8 2 2 3" xfId="26759" xr:uid="{B256F1B0-BB33-4D09-B8E5-5C8B27485CF8}"/>
    <cellStyle name="Calculation 7 8 2 3" xfId="10862" xr:uid="{E366E171-528A-4D16-940F-C891857777AE}"/>
    <cellStyle name="Calculation 7 8 2 3 2" xfId="19851" xr:uid="{2D7C91F5-BABE-4CEE-AD63-1190EDEE8EDF}"/>
    <cellStyle name="Calculation 7 8 2 3 2 2" xfId="40384" xr:uid="{2843CBE1-29D2-4049-B5AE-82F431DF231A}"/>
    <cellStyle name="Calculation 7 8 2 3 3" xfId="36448" xr:uid="{A2E8FD52-8294-48AA-9389-A81672245212}"/>
    <cellStyle name="Calculation 7 8 2 4" xfId="14628" xr:uid="{5A842A41-22ED-44E7-961B-190990B2C83A}"/>
    <cellStyle name="Calculation 7 8 2 4 2" xfId="33962" xr:uid="{7E89882F-282E-4182-B755-ECA0C343B9FB}"/>
    <cellStyle name="Calculation 7 8 2 5" xfId="42740" xr:uid="{51E0E2E1-AAE5-4825-B030-4F7FDA13F5EC}"/>
    <cellStyle name="Calculation 7 8 3" xfId="3731" xr:uid="{90FC992D-B12E-4CD2-90B3-FFEACF4674E8}"/>
    <cellStyle name="Calculation 7 8 3 2" xfId="38294" xr:uid="{1D42813C-A7B9-4C78-8671-C7447936A536}"/>
    <cellStyle name="Calculation 7 8 4" xfId="36939" xr:uid="{159A1F1C-1566-48F1-B8C5-70EAA7BF1565}"/>
    <cellStyle name="Calculation 7 9" xfId="1603" xr:uid="{54E0B3E5-BE49-42D5-9E91-CA82AE2F7847}"/>
    <cellStyle name="Calculation 7 9 2" xfId="5947" xr:uid="{37F0556C-175C-4284-87AE-21E4E3C76C8B}"/>
    <cellStyle name="Calculation 7 9 2 2" xfId="8533" xr:uid="{F7DFC5EB-EF91-4B4B-8E9B-3CC79E604FC9}"/>
    <cellStyle name="Calculation 7 9 2 2 2" xfId="17522" xr:uid="{945F9366-AE2C-4EB9-B063-2A22353EF07B}"/>
    <cellStyle name="Calculation 7 9 2 2 2 2" xfId="34780" xr:uid="{6A6890EC-27B3-4A1A-8C79-0F6862A9C7C8}"/>
    <cellStyle name="Calculation 7 9 2 2 3" xfId="32293" xr:uid="{A24217AB-2BA0-4D7E-9040-09A1180994CF}"/>
    <cellStyle name="Calculation 7 9 2 3" xfId="11170" xr:uid="{BBDEB377-280D-4C4D-ACF3-67248328841B}"/>
    <cellStyle name="Calculation 7 9 2 3 2" xfId="20159" xr:uid="{8A6F4013-8D12-4CEF-9E70-3BE3300DC701}"/>
    <cellStyle name="Calculation 7 9 2 3 2 2" xfId="31440" xr:uid="{7ACE143B-2E98-4F2B-AF98-C78712C57131}"/>
    <cellStyle name="Calculation 7 9 2 3 3" xfId="26832" xr:uid="{3882375D-CCEC-43CC-879C-69A5952289D6}"/>
    <cellStyle name="Calculation 7 9 2 4" xfId="14936" xr:uid="{3CB50B27-EA08-4166-9D04-77B26E828612}"/>
    <cellStyle name="Calculation 7 9 2 4 2" xfId="26772" xr:uid="{6986F04B-331C-4700-80AF-92BCF722E8E0}"/>
    <cellStyle name="Calculation 7 9 2 5" xfId="29237" xr:uid="{2A029ECC-958D-49C6-AB93-C3D6900B7F1C}"/>
    <cellStyle name="Calculation 7 9 3" xfId="4040" xr:uid="{46133562-6C6C-4458-9CF7-5D9FA14AE326}"/>
    <cellStyle name="Calculation 7 9 3 2" xfId="23828" xr:uid="{C7AEB21B-3F6C-417B-9F60-414C730D6ED2}"/>
    <cellStyle name="Calculation 7 9 4" xfId="36979" xr:uid="{1FB15F9E-94D5-41A5-A26D-84B49118CF66}"/>
    <cellStyle name="Calculation 8" xfId="103" xr:uid="{79CEE79B-4168-491F-981F-C6331E4B2BEA}"/>
    <cellStyle name="Calculation 8 10" xfId="1600" xr:uid="{E8ED2E77-3FEC-4101-B6B3-A34A5712F837}"/>
    <cellStyle name="Calculation 8 10 2" xfId="5944" xr:uid="{7784625F-7DF1-4AFF-9C6A-EA8A20632831}"/>
    <cellStyle name="Calculation 8 10 2 2" xfId="8530" xr:uid="{2AC656EE-5720-4A64-8E76-951366F3DDE9}"/>
    <cellStyle name="Calculation 8 10 2 2 2" xfId="17519" xr:uid="{D566C724-38F0-4C05-9663-CF81933D7065}"/>
    <cellStyle name="Calculation 8 10 2 2 2 2" xfId="35667" xr:uid="{6B365AEE-95B2-4F15-A33D-40044E1798B2}"/>
    <cellStyle name="Calculation 8 10 2 2 3" xfId="35871" xr:uid="{090B35F6-B3D3-4AA7-BAA4-982980A52185}"/>
    <cellStyle name="Calculation 8 10 2 3" xfId="11167" xr:uid="{80E5012D-FABE-4E4C-ACFF-52B69DC31A85}"/>
    <cellStyle name="Calculation 8 10 2 3 2" xfId="20156" xr:uid="{EE44D708-05A5-46A0-94FC-013CB1527EC2}"/>
    <cellStyle name="Calculation 8 10 2 3 2 2" xfId="43094" xr:uid="{B9E6EC1C-AD5C-4C9C-967C-CAF196D191BB}"/>
    <cellStyle name="Calculation 8 10 2 3 3" xfId="33361" xr:uid="{3B37FF50-26D0-4C5E-A78E-0BB202B0F4B3}"/>
    <cellStyle name="Calculation 8 10 2 4" xfId="14933" xr:uid="{FF21954A-8308-4084-871B-295EC693750F}"/>
    <cellStyle name="Calculation 8 10 2 4 2" xfId="42794" xr:uid="{D3FFD50B-A61C-4D87-9006-E41D987ACC96}"/>
    <cellStyle name="Calculation 8 10 2 5" xfId="24828" xr:uid="{B0BEF7B3-1B9F-4B10-84D9-49D79A1E66FC}"/>
    <cellStyle name="Calculation 8 10 3" xfId="4037" xr:uid="{760B7673-F800-4738-8FC0-C70EABDED654}"/>
    <cellStyle name="Calculation 8 10 3 2" xfId="36446" xr:uid="{C985EFED-7834-4C1F-8CCE-EE9268901B82}"/>
    <cellStyle name="Calculation 8 10 4" xfId="31416" xr:uid="{F3896F1B-9E9F-42EB-9983-763281F27DDB}"/>
    <cellStyle name="Calculation 8 11" xfId="2971" xr:uid="{326FA88D-2378-4234-9DEC-F55F4232D584}"/>
    <cellStyle name="Calculation 8 11 2" xfId="7121" xr:uid="{C558280F-04CB-4A80-BDB9-C30549A30B0E}"/>
    <cellStyle name="Calculation 8 11 2 2" xfId="16110" xr:uid="{CA34F1AE-D2D6-4CAA-9D7B-29C49DB89219}"/>
    <cellStyle name="Calculation 8 11 2 2 2" xfId="43572" xr:uid="{79B87BF1-7ACD-4A12-889A-68CBDC5EFB21}"/>
    <cellStyle name="Calculation 8 11 2 3" xfId="25875" xr:uid="{4CDB8387-C389-4BBB-8DE0-9DCE6A60071A}"/>
    <cellStyle name="Calculation 8 11 3" xfId="9684" xr:uid="{C6B14F74-E656-4296-A441-803F810CD451}"/>
    <cellStyle name="Calculation 8 11 3 2" xfId="18673" xr:uid="{048F85B0-D106-4A62-80D4-9DE25A78464A}"/>
    <cellStyle name="Calculation 8 11 3 2 2" xfId="31438" xr:uid="{954573C7-ABF2-4AF2-95DB-A455757ABC86}"/>
    <cellStyle name="Calculation 8 11 3 3" xfId="35906" xr:uid="{7794A9E9-F7DB-451D-9077-F236E822B6C7}"/>
    <cellStyle name="Calculation 8 11 4" xfId="13524" xr:uid="{3966F86D-93A9-4437-AD00-A6F2257C9D2C}"/>
    <cellStyle name="Calculation 8 11 4 2" xfId="31030" xr:uid="{B4629651-CAC6-4266-82D2-634AE20B0EED}"/>
    <cellStyle name="Calculation 8 11 5" xfId="30222" xr:uid="{C24C84E1-6A54-447B-8B6E-C555CB93AEF8}"/>
    <cellStyle name="Calculation 8 12" xfId="6559" xr:uid="{23B170AD-D8C2-4264-BA88-D94457123A0F}"/>
    <cellStyle name="Calculation 8 12 2" xfId="11776" xr:uid="{FB9F845C-DD46-4BA6-A02D-2D644460DD1A}"/>
    <cellStyle name="Calculation 8 12 2 2" xfId="20765" xr:uid="{87DF1824-7494-4CDB-9DE5-65BEE9538310}"/>
    <cellStyle name="Calculation 8 12 2 2 2" xfId="25784" xr:uid="{5E4BA4BB-C61E-443D-9EE0-1874E973E88C}"/>
    <cellStyle name="Calculation 8 12 2 3" xfId="37668" xr:uid="{3F524B79-1458-40F2-A639-D63D7A6314FD}"/>
    <cellStyle name="Calculation 8 12 3" xfId="15548" xr:uid="{75C6A03A-7948-486C-A948-ABDCBCE58760}"/>
    <cellStyle name="Calculation 8 12 3 2" xfId="25065" xr:uid="{408CD003-E896-4CCD-B858-6F4A3DED1B4E}"/>
    <cellStyle name="Calculation 8 12 4" xfId="26156" xr:uid="{BE9D9607-39DB-45C6-8F32-08EC57321BED}"/>
    <cellStyle name="Calculation 8 13" xfId="9139" xr:uid="{EF37E8E9-3BF2-4353-89E0-D0B066EB5065}"/>
    <cellStyle name="Calculation 8 13 2" xfId="18128" xr:uid="{EC58C01E-8D77-47F9-8BD2-3367D4A857CC}"/>
    <cellStyle name="Calculation 8 13 2 2" xfId="41049" xr:uid="{23274417-7295-4000-92EA-87942970B170}"/>
    <cellStyle name="Calculation 8 13 3" xfId="33484" xr:uid="{55C31C35-7174-4EC6-8EA9-43D21B743A0C}"/>
    <cellStyle name="Calculation 8 14" xfId="12307" xr:uid="{81E8B3F7-4F4F-405D-A1C0-BFE6E09A639D}"/>
    <cellStyle name="Calculation 8 14 2" xfId="21296" xr:uid="{01DB9ED4-63B8-40D9-8223-4E4585441793}"/>
    <cellStyle name="Calculation 8 14 2 2" xfId="30815" xr:uid="{41C17B06-51A7-4953-8333-21AC53DFE6CD}"/>
    <cellStyle name="Calculation 8 14 3" xfId="39935" xr:uid="{0DD627E3-AF33-436C-AC9F-791E9B05BFB5}"/>
    <cellStyle name="Calculation 8 15" xfId="2263" xr:uid="{7074D82D-B109-4A92-A8F2-D2FA1612131F}"/>
    <cellStyle name="Calculation 8 15 2" xfId="29059" xr:uid="{DF2CBC98-6285-4139-982D-8B325C441D27}"/>
    <cellStyle name="Calculation 8 16" xfId="13172" xr:uid="{32FBDF61-FBD8-43D6-BA2B-96359DE921DA}"/>
    <cellStyle name="Calculation 8 16 2" xfId="27982" xr:uid="{130C8F69-23A0-4CAB-BC7D-51D86C8919AB}"/>
    <cellStyle name="Calculation 8 17" xfId="32883" xr:uid="{6105E87D-927E-42AD-9ED8-D803D0F37C98}"/>
    <cellStyle name="Calculation 8 18" xfId="44690" xr:uid="{7C5F9642-A871-4B86-AC1D-13D0D7E9D079}"/>
    <cellStyle name="Calculation 8 19" xfId="45731" xr:uid="{D1296481-F7C6-4D0E-8765-D3E02F8E155D}"/>
    <cellStyle name="Calculation 8 2" xfId="237" xr:uid="{E9EEC2A1-83FC-40F4-9EA7-DFE7F3B8F537}"/>
    <cellStyle name="Calculation 8 2 10" xfId="6539" xr:uid="{ECDE2EBE-0B8A-4C5B-BBC7-68DF463EB3B5}"/>
    <cellStyle name="Calculation 8 2 10 2" xfId="11758" xr:uid="{18BDAB72-CE78-43C5-9D64-9590890603CA}"/>
    <cellStyle name="Calculation 8 2 10 2 2" xfId="20747" xr:uid="{63324055-59E8-4CD7-A7BC-7A344A645DB0}"/>
    <cellStyle name="Calculation 8 2 10 2 2 2" xfId="33640" xr:uid="{97452C81-17DA-41B8-A307-89B82EDC1A10}"/>
    <cellStyle name="Calculation 8 2 10 2 3" xfId="41424" xr:uid="{DD44D247-A06A-4523-B848-240BE43FEE52}"/>
    <cellStyle name="Calculation 8 2 10 3" xfId="15528" xr:uid="{519076E7-C299-457A-BE35-56390EE1BCAA}"/>
    <cellStyle name="Calculation 8 2 10 3 2" xfId="42616" xr:uid="{1C8CE1B3-7D68-4B26-B76A-CF9FAD0FC840}"/>
    <cellStyle name="Calculation 8 2 10 4" xfId="38475" xr:uid="{3E853C81-D579-4A90-ABE1-5481DB4B31F9}"/>
    <cellStyle name="Calculation 8 2 11" xfId="9121" xr:uid="{0A9C5113-8543-47A0-9675-EBC356241440}"/>
    <cellStyle name="Calculation 8 2 11 2" xfId="18110" xr:uid="{5BEF8D9D-78FC-44C7-8F6F-B60DB148B900}"/>
    <cellStyle name="Calculation 8 2 11 2 2" xfId="28059" xr:uid="{301882A3-2D47-40CA-8DA4-2756512233B8}"/>
    <cellStyle name="Calculation 8 2 11 3" xfId="40170" xr:uid="{1744AC0E-1E08-45A9-A3DD-E3673670A562}"/>
    <cellStyle name="Calculation 8 2 12" xfId="9848" xr:uid="{8AFAE35D-7154-49A8-B9C0-4016E0E22460}"/>
    <cellStyle name="Calculation 8 2 12 2" xfId="18837" xr:uid="{B90D1253-3EC7-4E4C-983F-2A989FC94FAA}"/>
    <cellStyle name="Calculation 8 2 12 2 2" xfId="36107" xr:uid="{890F4165-4557-4128-A694-23D6AAA69889}"/>
    <cellStyle name="Calculation 8 2 12 3" xfId="23940" xr:uid="{815C5B12-2B32-41B6-B090-637C9F67F118}"/>
    <cellStyle name="Calculation 8 2 13" xfId="2243" xr:uid="{8053F453-C737-41AB-B9A2-113E511E46AD}"/>
    <cellStyle name="Calculation 8 2 13 2" xfId="41916" xr:uid="{3CEE67D6-619C-4CD4-AEA8-130E9ED51658}"/>
    <cellStyle name="Calculation 8 2 14" xfId="13152" xr:uid="{8D0B8F53-665E-4F94-94E8-3AD1580BAB79}"/>
    <cellStyle name="Calculation 8 2 14 2" xfId="40705" xr:uid="{4611FC1B-52D2-4342-BB16-003FAA56B89C}"/>
    <cellStyle name="Calculation 8 2 15" xfId="22120" xr:uid="{E9B0C630-B36A-4F4B-8C12-87DE65E32BB8}"/>
    <cellStyle name="Calculation 8 2 16" xfId="46239" xr:uid="{56ABC372-31CA-498A-BA8E-0BDEE0E6E191}"/>
    <cellStyle name="Calculation 8 2 2" xfId="375" xr:uid="{C837F12B-F428-4572-9A85-AE976D6E13A7}"/>
    <cellStyle name="Calculation 8 2 2 10" xfId="9246" xr:uid="{2207AA67-45F4-4A57-9C06-C66194E915DD}"/>
    <cellStyle name="Calculation 8 2 2 10 2" xfId="18235" xr:uid="{CAF294C1-26CD-459E-8F97-2B9E102C73F6}"/>
    <cellStyle name="Calculation 8 2 2 10 2 2" xfId="27048" xr:uid="{015309D2-CEC1-4937-91D3-1652004ECDA3}"/>
    <cellStyle name="Calculation 8 2 2 10 3" xfId="41237" xr:uid="{C942A592-8384-42C0-A644-0E560BE8B120}"/>
    <cellStyle name="Calculation 8 2 2 11" xfId="9840" xr:uid="{A8185866-B85E-4695-8E3C-04C166161F97}"/>
    <cellStyle name="Calculation 8 2 2 11 2" xfId="18829" xr:uid="{4A3ECB1E-7243-486B-BD7E-70B132066D97}"/>
    <cellStyle name="Calculation 8 2 2 11 2 2" xfId="43021" xr:uid="{4C2F4936-D0B4-444A-BA9A-76DB6F80A029}"/>
    <cellStyle name="Calculation 8 2 2 11 3" xfId="33325" xr:uid="{00266075-2FAE-4F5A-BE95-E99B50014334}"/>
    <cellStyle name="Calculation 8 2 2 12" xfId="2381" xr:uid="{A464EA1B-B9CE-402C-93CC-F0023C4DA1C6}"/>
    <cellStyle name="Calculation 8 2 2 12 2" xfId="22510" xr:uid="{875D465A-B760-4622-A241-05D3A6A89792}"/>
    <cellStyle name="Calculation 8 2 2 13" xfId="13290" xr:uid="{8A7E394F-D437-49DD-8BB4-CFDFD6397951}"/>
    <cellStyle name="Calculation 8 2 2 13 2" xfId="29740" xr:uid="{5A0A3A05-B061-44FE-8242-5E662FEC2E76}"/>
    <cellStyle name="Calculation 8 2 2 14" xfId="24151" xr:uid="{8BDF6D24-B54E-4FE0-A90A-6FCA694AB01B}"/>
    <cellStyle name="Calculation 8 2 2 15" xfId="49736" xr:uid="{795E7416-D237-492E-9EA6-DF3CA8BE6AA9}"/>
    <cellStyle name="Calculation 8 2 2 2" xfId="724" xr:uid="{5EAB2F25-CF4E-48E4-B900-0402275836FA}"/>
    <cellStyle name="Calculation 8 2 2 2 2" xfId="5100" xr:uid="{75C8BDE3-59FA-4447-AD71-F0F00A10F09F}"/>
    <cellStyle name="Calculation 8 2 2 2 2 2" xfId="7686" xr:uid="{4C13A3EE-A919-4E29-9F25-87D2037B0879}"/>
    <cellStyle name="Calculation 8 2 2 2 2 2 2" xfId="16675" xr:uid="{B6FB1A0B-3324-4041-884D-F0829F2C8A37}"/>
    <cellStyle name="Calculation 8 2 2 2 2 2 2 2" xfId="43058" xr:uid="{5BE71C33-D90E-4699-A363-04E8545D6532}"/>
    <cellStyle name="Calculation 8 2 2 2 2 2 3" xfId="36884" xr:uid="{B0608874-A19E-42AD-9D60-CC2F5F6031BE}"/>
    <cellStyle name="Calculation 8 2 2 2 2 3" xfId="10323" xr:uid="{FCEAC993-088E-47E0-BC23-4D2EE4E0DCA5}"/>
    <cellStyle name="Calculation 8 2 2 2 2 3 2" xfId="19312" xr:uid="{FE20D4E0-9A66-426A-A9A2-5E45FF4E5BC1}"/>
    <cellStyle name="Calculation 8 2 2 2 2 3 2 2" xfId="24928" xr:uid="{23840EE3-2E78-44BA-8E41-CABD8300B35B}"/>
    <cellStyle name="Calculation 8 2 2 2 2 3 3" xfId="31073" xr:uid="{C8BE37C5-59C4-47B4-A91F-966DABE8F2DF}"/>
    <cellStyle name="Calculation 8 2 2 2 2 4" xfId="14089" xr:uid="{BE9B2D2D-31AE-4CE1-A923-3AFA90A37F24}"/>
    <cellStyle name="Calculation 8 2 2 2 2 4 2" xfId="28092" xr:uid="{AF3C911A-5F06-4F0A-9D73-5DA5D9B40DB1}"/>
    <cellStyle name="Calculation 8 2 2 2 2 5" xfId="35375" xr:uid="{9FF0D92E-A0B0-4752-A497-586126A0599B}"/>
    <cellStyle name="Calculation 8 2 2 2 3" xfId="3161" xr:uid="{A0316EB0-B4B7-48DD-885C-040AA35EA798}"/>
    <cellStyle name="Calculation 8 2 2 2 3 2" xfId="24117" xr:uid="{5BA7B407-93E1-4DEC-9CEB-DF484C700BBF}"/>
    <cellStyle name="Calculation 8 2 2 2 4" xfId="31403" xr:uid="{13C89067-6D15-45E7-91E1-B29B3F1C15CB}"/>
    <cellStyle name="Calculation 8 2 2 2 5" xfId="56518" xr:uid="{02A01618-BCA8-4A8E-A602-B677FCF9B6B7}"/>
    <cellStyle name="Calculation 8 2 2 3" xfId="1069" xr:uid="{92C3C040-F280-44E5-B7FD-9CDF249582C3}"/>
    <cellStyle name="Calculation 8 2 2 3 2" xfId="5421" xr:uid="{A4729877-19B3-4588-8B04-BB29CA02A18E}"/>
    <cellStyle name="Calculation 8 2 2 3 2 2" xfId="8007" xr:uid="{8CCC1CB7-8788-4DB7-833F-8EAA8205A313}"/>
    <cellStyle name="Calculation 8 2 2 3 2 2 2" xfId="16996" xr:uid="{76B76AC3-0FB5-4C6C-8C9B-84760B531BA8}"/>
    <cellStyle name="Calculation 8 2 2 3 2 2 2 2" xfId="32986" xr:uid="{8EB1F745-75CF-498A-85AC-6551C87455FB}"/>
    <cellStyle name="Calculation 8 2 2 3 2 2 3" xfId="25910" xr:uid="{7DEEFBDC-BAE5-4125-BC23-498959888BC7}"/>
    <cellStyle name="Calculation 8 2 2 3 2 3" xfId="10644" xr:uid="{809794EE-AEC2-4A5D-9F17-234864B6EC6A}"/>
    <cellStyle name="Calculation 8 2 2 3 2 3 2" xfId="19633" xr:uid="{84708703-DF3B-43A2-B05B-2126591BF06A}"/>
    <cellStyle name="Calculation 8 2 2 3 2 3 2 2" xfId="41211" xr:uid="{ED17455F-BFB4-4E4C-8494-522B77053EDA}"/>
    <cellStyle name="Calculation 8 2 2 3 2 3 3" xfId="33377" xr:uid="{FCC15EE7-5F7A-4B3D-AD3F-4B5B073A68FE}"/>
    <cellStyle name="Calculation 8 2 2 3 2 4" xfId="14410" xr:uid="{DD00C123-35F5-45EE-A806-9F2E0EEF743A}"/>
    <cellStyle name="Calculation 8 2 2 3 2 4 2" xfId="39821" xr:uid="{011934DD-2CF0-4932-9799-E49DF84F2F73}"/>
    <cellStyle name="Calculation 8 2 2 3 2 5" xfId="42233" xr:uid="{9B3D884D-127D-472F-892A-87D0C9B023E4}"/>
    <cellStyle name="Calculation 8 2 2 3 3" xfId="3506" xr:uid="{69F1184B-53D3-480B-9D0B-3061AAF20575}"/>
    <cellStyle name="Calculation 8 2 2 3 3 2" xfId="42819" xr:uid="{5986F70A-1BAF-43FE-A9E8-30996D39F170}"/>
    <cellStyle name="Calculation 8 2 2 3 4" xfId="40147" xr:uid="{6C9C63F3-2F6F-4D7D-9E0D-6FDC7C262FCC}"/>
    <cellStyle name="Calculation 8 2 2 4" xfId="1413" xr:uid="{B04B82FF-5EF8-40D1-A96D-7158034FC466}"/>
    <cellStyle name="Calculation 8 2 2 4 2" xfId="5758" xr:uid="{F318503A-5D05-4A2B-8ECC-69C45EFDA6EC}"/>
    <cellStyle name="Calculation 8 2 2 4 2 2" xfId="8344" xr:uid="{00B51B3C-34D5-4FCD-AD7A-A05BC50965AE}"/>
    <cellStyle name="Calculation 8 2 2 4 2 2 2" xfId="17333" xr:uid="{5A662FF6-E7D7-4451-A911-16528FB5DECD}"/>
    <cellStyle name="Calculation 8 2 2 4 2 2 2 2" xfId="30712" xr:uid="{9AD406EC-3929-496E-B537-B7A89FCFAF0E}"/>
    <cellStyle name="Calculation 8 2 2 4 2 2 3" xfId="37133" xr:uid="{B9A10ACE-3DD5-4972-B8D1-997B5EE7944E}"/>
    <cellStyle name="Calculation 8 2 2 4 2 3" xfId="10981" xr:uid="{748E3C3D-0B22-4A8C-8D90-5F13A45348EB}"/>
    <cellStyle name="Calculation 8 2 2 4 2 3 2" xfId="19970" xr:uid="{A3C692F4-6435-4FDA-B669-16FE2A1C12D7}"/>
    <cellStyle name="Calculation 8 2 2 4 2 3 2 2" xfId="23244" xr:uid="{10366AB9-8C4C-4BEE-9FBB-855F5F778308}"/>
    <cellStyle name="Calculation 8 2 2 4 2 3 3" xfId="33216" xr:uid="{CF342B6F-0C90-41BB-AAD2-5059ABDF5162}"/>
    <cellStyle name="Calculation 8 2 2 4 2 4" xfId="14747" xr:uid="{69ADB73A-A8EF-44E8-A46C-BECC3920C33B}"/>
    <cellStyle name="Calculation 8 2 2 4 2 4 2" xfId="32797" xr:uid="{594BF396-6E52-415D-AF95-E62464653A93}"/>
    <cellStyle name="Calculation 8 2 2 4 2 5" xfId="25248" xr:uid="{B050B353-821E-41FF-8B50-641DFE93C8D9}"/>
    <cellStyle name="Calculation 8 2 2 4 3" xfId="3850" xr:uid="{1A9F378C-55A9-4EF0-9C6B-CFE1112A6EBD}"/>
    <cellStyle name="Calculation 8 2 2 4 3 2" xfId="23536" xr:uid="{2EFA03D6-3A5F-4123-A69C-5C4FE0165A89}"/>
    <cellStyle name="Calculation 8 2 2 4 4" xfId="34260" xr:uid="{A9198490-28AD-4295-A257-56D5CE858C96}"/>
    <cellStyle name="Calculation 8 2 2 5" xfId="1305" xr:uid="{628388AA-D9F2-4C09-891E-A987A33385B2}"/>
    <cellStyle name="Calculation 8 2 2 5 2" xfId="5650" xr:uid="{C0B62119-1A34-4C13-BE05-E079A2E100AA}"/>
    <cellStyle name="Calculation 8 2 2 5 2 2" xfId="8236" xr:uid="{3617D05F-937C-4C42-9C09-4663BB71C960}"/>
    <cellStyle name="Calculation 8 2 2 5 2 2 2" xfId="17225" xr:uid="{9DA7FBF8-1876-4ABD-BA93-8EB08179A73C}"/>
    <cellStyle name="Calculation 8 2 2 5 2 2 2 2" xfId="43875" xr:uid="{C26C2571-37B5-4CD6-A8FB-CFA1840ED5F9}"/>
    <cellStyle name="Calculation 8 2 2 5 2 2 3" xfId="39735" xr:uid="{58E63F47-1C64-47D0-B1A1-4C781FAD7D3A}"/>
    <cellStyle name="Calculation 8 2 2 5 2 3" xfId="10873" xr:uid="{01B53E5E-550B-4D76-BCC8-18E74D4906A8}"/>
    <cellStyle name="Calculation 8 2 2 5 2 3 2" xfId="19862" xr:uid="{9C57495A-88DA-4E28-82B6-D8C55CF9C7C3}"/>
    <cellStyle name="Calculation 8 2 2 5 2 3 2 2" xfId="43013" xr:uid="{C6DD1CD8-CCE7-442A-88C0-7A66D3685782}"/>
    <cellStyle name="Calculation 8 2 2 5 2 3 3" xfId="41686" xr:uid="{6B575EA7-1B0E-4FC8-B788-81139D4523D2}"/>
    <cellStyle name="Calculation 8 2 2 5 2 4" xfId="14639" xr:uid="{8DB9D36A-A31B-4EA7-9FA2-F7C700E3A5E1}"/>
    <cellStyle name="Calculation 8 2 2 5 2 4 2" xfId="23127" xr:uid="{672EC81D-44DB-4CCD-9C64-4FE30459FC2B}"/>
    <cellStyle name="Calculation 8 2 2 5 2 5" xfId="32466" xr:uid="{AE624622-4886-4BDA-BC1F-C98335BFB7C3}"/>
    <cellStyle name="Calculation 8 2 2 5 3" xfId="3742" xr:uid="{3333378B-84D4-4D3C-AFF1-5F5B1E16E60D}"/>
    <cellStyle name="Calculation 8 2 2 5 3 2" xfId="36364" xr:uid="{1AC79C89-2829-4188-A591-50D05BFBD67E}"/>
    <cellStyle name="Calculation 8 2 2 5 4" xfId="25764" xr:uid="{776D62D9-A1B4-49E9-B5F1-AA97031C9935}"/>
    <cellStyle name="Calculation 8 2 2 6" xfId="2032" xr:uid="{B164C198-948C-47A1-8BE9-68CE3D9C25E6}"/>
    <cellStyle name="Calculation 8 2 2 6 2" xfId="6340" xr:uid="{072395FA-F773-4AD1-B237-472BF3543471}"/>
    <cellStyle name="Calculation 8 2 2 6 2 2" xfId="8926" xr:uid="{1FC41B79-E7B1-49F0-B5FD-2C710C863206}"/>
    <cellStyle name="Calculation 8 2 2 6 2 2 2" xfId="17915" xr:uid="{45FAF095-FB4D-4F80-A46D-D83986870F00}"/>
    <cellStyle name="Calculation 8 2 2 6 2 2 2 2" xfId="37457" xr:uid="{057E4A88-548B-4C3F-BF99-1BD6C9D26245}"/>
    <cellStyle name="Calculation 8 2 2 6 2 2 3" xfId="31694" xr:uid="{4B4CD9E8-102E-4F70-A307-DDFE9664F29A}"/>
    <cellStyle name="Calculation 8 2 2 6 2 3" xfId="11563" xr:uid="{C53CDC12-1AAD-4A74-9242-03D800310491}"/>
    <cellStyle name="Calculation 8 2 2 6 2 3 2" xfId="20552" xr:uid="{EC7C0C89-2FFF-4B62-ABA4-B467C453C412}"/>
    <cellStyle name="Calculation 8 2 2 6 2 3 2 2" xfId="43971" xr:uid="{C34A373B-47B0-4141-8FEE-D00FAF455F1B}"/>
    <cellStyle name="Calculation 8 2 2 6 2 3 3" xfId="34363" xr:uid="{514B51C7-C679-4436-B80B-9CFBCE08DF21}"/>
    <cellStyle name="Calculation 8 2 2 6 2 4" xfId="15329" xr:uid="{299CCD2E-0721-40BA-B94C-BA6EE3B408C1}"/>
    <cellStyle name="Calculation 8 2 2 6 2 4 2" xfId="35302" xr:uid="{052362AA-8E6B-4101-BC25-48289E842589}"/>
    <cellStyle name="Calculation 8 2 2 6 2 5" xfId="25611" xr:uid="{5D820805-90E7-46A2-8533-DA17F695ACDD}"/>
    <cellStyle name="Calculation 8 2 2 6 3" xfId="4469" xr:uid="{BE907989-054E-4359-8248-08BAF210E1B8}"/>
    <cellStyle name="Calculation 8 2 2 6 3 2" xfId="31161" xr:uid="{3B75AB42-A7B3-4FDD-B696-E25E524003F6}"/>
    <cellStyle name="Calculation 8 2 2 6 4" xfId="30009" xr:uid="{D301D743-51AC-466F-9C7D-A01A09021B09}"/>
    <cellStyle name="Calculation 8 2 2 7" xfId="2843" xr:uid="{01106366-02E3-422D-85E4-200CBB1BFC3E}"/>
    <cellStyle name="Calculation 8 2 2 7 2" xfId="6993" xr:uid="{7B75D63F-82AF-431E-A3DB-CD0DE3DB3E71}"/>
    <cellStyle name="Calculation 8 2 2 7 2 2" xfId="12122" xr:uid="{6F6770F1-1252-48F5-A754-DF9D086A6CB1}"/>
    <cellStyle name="Calculation 8 2 2 7 2 2 2" xfId="21111" xr:uid="{FBC93C10-E5A7-4180-8DE9-D6EB9AB232E0}"/>
    <cellStyle name="Calculation 8 2 2 7 2 2 2 2" xfId="29357" xr:uid="{741C94A6-5A50-4C29-AF07-F8AAAEB7F3FB}"/>
    <cellStyle name="Calculation 8 2 2 7 2 2 3" xfId="25798" xr:uid="{504923DF-6320-43A2-A6F3-DC7FA0B85E13}"/>
    <cellStyle name="Calculation 8 2 2 7 2 3" xfId="12937" xr:uid="{BF839D3E-FE56-47B1-96DD-1F317B2BC06B}"/>
    <cellStyle name="Calculation 8 2 2 7 2 3 2" xfId="21926" xr:uid="{F42E6302-366C-4A41-AD02-459CA3482E52}"/>
    <cellStyle name="Calculation 8 2 2 7 2 3 2 2" xfId="30942" xr:uid="{4C193535-B3D4-4338-9CCC-A9E18854DA6F}"/>
    <cellStyle name="Calculation 8 2 2 7 2 3 3" xfId="24862" xr:uid="{3E41A736-05D4-48ED-A0AA-81BDF2A346FE}"/>
    <cellStyle name="Calculation 8 2 2 7 2 4" xfId="15982" xr:uid="{EE8854AF-2E32-47E8-83A0-430E1B95CEF2}"/>
    <cellStyle name="Calculation 8 2 2 7 2 4 2" xfId="28589" xr:uid="{ECB010DB-C1EB-4CD0-94FA-D8B180CB5357}"/>
    <cellStyle name="Calculation 8 2 2 7 2 5" xfId="33978" xr:uid="{69D69DD6-1D9E-4B9F-89BE-EF753E00A2E8}"/>
    <cellStyle name="Calculation 8 2 2 7 3" xfId="9556" xr:uid="{271FB746-9F1D-46BC-974D-D672DF730B97}"/>
    <cellStyle name="Calculation 8 2 2 7 3 2" xfId="18545" xr:uid="{A7D5C4A8-E05F-4972-B2F0-2E089316BBDA}"/>
    <cellStyle name="Calculation 8 2 2 7 3 2 2" xfId="27283" xr:uid="{DA06F4D5-CADD-4FB3-9A15-44366C87A600}"/>
    <cellStyle name="Calculation 8 2 2 7 3 3" xfId="27818" xr:uid="{B9C63CCC-4669-46A8-88D2-AD6E3FF6A98C}"/>
    <cellStyle name="Calculation 8 2 2 7 4" xfId="23592" xr:uid="{F3E344A5-B7DF-4EAB-82E2-A547C4103BD4}"/>
    <cellStyle name="Calculation 8 2 2 8" xfId="4776" xr:uid="{26A92DC0-2DF9-429E-A80A-D331E35D8B7D}"/>
    <cellStyle name="Calculation 8 2 2 8 2" xfId="7362" xr:uid="{A1EAFDB9-7F88-4C7F-83D6-CF4485CCD30F}"/>
    <cellStyle name="Calculation 8 2 2 8 2 2" xfId="16351" xr:uid="{275668AB-3069-4C1A-8474-9E6F2030769F}"/>
    <cellStyle name="Calculation 8 2 2 8 2 2 2" xfId="24387" xr:uid="{696F6944-FEA8-4DB7-B9A9-62210D25F985}"/>
    <cellStyle name="Calculation 8 2 2 8 2 3" xfId="39108" xr:uid="{62341FEA-F7C2-40DB-B0C7-B5F9F525C795}"/>
    <cellStyle name="Calculation 8 2 2 8 3" xfId="9999" xr:uid="{89D4451D-E689-4B71-AFA7-BD7708A8DB96}"/>
    <cellStyle name="Calculation 8 2 2 8 3 2" xfId="18988" xr:uid="{B30060D4-EE60-41E6-861F-57D2E703D210}"/>
    <cellStyle name="Calculation 8 2 2 8 3 2 2" xfId="25705" xr:uid="{8273F5B1-67F2-4574-B5BF-FA0C78DD870F}"/>
    <cellStyle name="Calculation 8 2 2 8 3 3" xfId="31076" xr:uid="{572B61C8-E4A6-4A3D-86FF-EE04F2FF34BD}"/>
    <cellStyle name="Calculation 8 2 2 8 4" xfId="13765" xr:uid="{9EDE1E61-A65C-4791-B50E-364B0B2E06CE}"/>
    <cellStyle name="Calculation 8 2 2 8 4 2" xfId="41877" xr:uid="{988BD7D5-437E-4D74-84F4-D5C857A408A2}"/>
    <cellStyle name="Calculation 8 2 2 8 5" xfId="31314" xr:uid="{B5A96613-98A0-4FE5-AC18-B224BAE98D3F}"/>
    <cellStyle name="Calculation 8 2 2 9" xfId="6677" xr:uid="{12C2B754-8355-45ED-A6EB-E1FA0AC3F17C}"/>
    <cellStyle name="Calculation 8 2 2 9 2" xfId="11883" xr:uid="{2AF9E365-E633-40AF-A77A-ED7AA3D12599}"/>
    <cellStyle name="Calculation 8 2 2 9 2 2" xfId="20872" xr:uid="{40BBFF19-B78F-448B-AD4C-50C76156B1C9}"/>
    <cellStyle name="Calculation 8 2 2 9 2 2 2" xfId="23322" xr:uid="{130C594F-4C74-4209-AE59-2FB79C3179B0}"/>
    <cellStyle name="Calculation 8 2 2 9 2 3" xfId="40202" xr:uid="{C1F1080A-F081-41A4-8E19-F3935AC0A1C7}"/>
    <cellStyle name="Calculation 8 2 2 9 3" xfId="15666" xr:uid="{26E46713-7A5D-46CE-B417-E90F603C7308}"/>
    <cellStyle name="Calculation 8 2 2 9 3 2" xfId="34524" xr:uid="{19673B78-A65F-470E-B427-9DB59D365E88}"/>
    <cellStyle name="Calculation 8 2 2 9 4" xfId="31714" xr:uid="{37E60960-7A2C-400F-B66C-1F9E3903FF9E}"/>
    <cellStyle name="Calculation 8 2 3" xfId="586" xr:uid="{01FC1C47-B332-459D-90DA-1DA49A9013CF}"/>
    <cellStyle name="Calculation 8 2 3 2" xfId="4975" xr:uid="{5C82BB14-C816-4221-931E-3AA528650C51}"/>
    <cellStyle name="Calculation 8 2 3 2 2" xfId="7561" xr:uid="{A02B42B2-3BF6-47D1-81A9-AAEB6E7D90F8}"/>
    <cellStyle name="Calculation 8 2 3 2 2 2" xfId="16550" xr:uid="{B3C9CCEC-8E46-4532-ACDF-2F5D8BA5E199}"/>
    <cellStyle name="Calculation 8 2 3 2 2 2 2" xfId="33740" xr:uid="{DD923599-5DF7-4A88-A6EB-F07CCF97213E}"/>
    <cellStyle name="Calculation 8 2 3 2 2 3" xfId="40911" xr:uid="{F0E5F079-0397-4DD5-A458-E5988DF5F35D}"/>
    <cellStyle name="Calculation 8 2 3 2 3" xfId="10198" xr:uid="{C9850AB1-F2EE-403A-8B9A-35DA77B39D02}"/>
    <cellStyle name="Calculation 8 2 3 2 3 2" xfId="19187" xr:uid="{2BA2FC6F-95AD-409B-B604-F62319444928}"/>
    <cellStyle name="Calculation 8 2 3 2 3 2 2" xfId="23877" xr:uid="{C4920F99-9563-4C7D-9FF0-8064D0200D39}"/>
    <cellStyle name="Calculation 8 2 3 2 3 3" xfId="40456" xr:uid="{9122B085-474F-4526-B244-59225D7A1D56}"/>
    <cellStyle name="Calculation 8 2 3 2 4" xfId="13964" xr:uid="{03F0E3AC-E04F-418B-A574-8067D650AD5E}"/>
    <cellStyle name="Calculation 8 2 3 2 4 2" xfId="32904" xr:uid="{03017E27-85D7-4BE6-8B3F-570E1AB4927A}"/>
    <cellStyle name="Calculation 8 2 3 2 5" xfId="27655" xr:uid="{68875A6E-42DE-4B41-921B-36D4BE1687BC}"/>
    <cellStyle name="Calculation 8 2 3 2 6" xfId="58637" xr:uid="{56868B03-324E-44BF-8524-98DCF93B389C}"/>
    <cellStyle name="Calculation 8 2 3 3" xfId="3023" xr:uid="{B90A9AC1-3292-4AC8-9350-ECC54D9AC76E}"/>
    <cellStyle name="Calculation 8 2 3 3 2" xfId="30684" xr:uid="{B392D412-60EF-4B8D-8A57-CAE7D58D1308}"/>
    <cellStyle name="Calculation 8 2 3 4" xfId="36103" xr:uid="{127DACAD-DF61-431C-AC4E-ED9C4CE755BE}"/>
    <cellStyle name="Calculation 8 2 3 5" xfId="51856" xr:uid="{E4DC89E0-39ED-44BC-924A-CB97FFE2DD5E}"/>
    <cellStyle name="Calculation 8 2 4" xfId="931" xr:uid="{17341324-B2D3-40FE-B4C6-F9C5E5913BF3}"/>
    <cellStyle name="Calculation 8 2 4 2" xfId="5296" xr:uid="{4965E31B-83F0-4E1D-92AD-598B040DF0CA}"/>
    <cellStyle name="Calculation 8 2 4 2 2" xfId="7882" xr:uid="{26E1824A-4BC3-49DE-BAF5-763D41F04B57}"/>
    <cellStyle name="Calculation 8 2 4 2 2 2" xfId="16871" xr:uid="{111344DD-C48C-47FD-B02F-A20C738B8D44}"/>
    <cellStyle name="Calculation 8 2 4 2 2 2 2" xfId="27481" xr:uid="{26D6CF22-E0FF-4DA6-BF53-387FC9C8AE54}"/>
    <cellStyle name="Calculation 8 2 4 2 2 3" xfId="38429" xr:uid="{3BB2F58C-764E-4ECE-AF79-837820086B0C}"/>
    <cellStyle name="Calculation 8 2 4 2 3" xfId="10519" xr:uid="{2C7947B6-2F2D-47E7-B382-1096E17565E3}"/>
    <cellStyle name="Calculation 8 2 4 2 3 2" xfId="19508" xr:uid="{D74680B4-CF5D-418F-B71D-BF7C835CC5F4}"/>
    <cellStyle name="Calculation 8 2 4 2 3 2 2" xfId="42488" xr:uid="{EF80DA36-DA33-4FEC-8DE6-18AC72C00E91}"/>
    <cellStyle name="Calculation 8 2 4 2 3 3" xfId="34714" xr:uid="{64A41781-28B3-40E5-AECA-2179EC3903F7}"/>
    <cellStyle name="Calculation 8 2 4 2 4" xfId="14285" xr:uid="{16096E6B-C101-4F98-9C94-6DC2703C1449}"/>
    <cellStyle name="Calculation 8 2 4 2 4 2" xfId="31375" xr:uid="{61F7E4B8-B265-4402-B893-316BB865D7E1}"/>
    <cellStyle name="Calculation 8 2 4 2 5" xfId="26332" xr:uid="{4C02B9EA-9A6D-4A5F-AE4E-2253F5217D35}"/>
    <cellStyle name="Calculation 8 2 4 2 6" xfId="54654" xr:uid="{B53BE7A1-E912-4AF3-90E7-495F90FAA43B}"/>
    <cellStyle name="Calculation 8 2 4 3" xfId="3368" xr:uid="{62F47F25-9EFA-43A2-8605-ADEA2BC3FAA0}"/>
    <cellStyle name="Calculation 8 2 4 3 2" xfId="40625" xr:uid="{E90A0C51-6712-4463-9CE8-1AAD8219E244}"/>
    <cellStyle name="Calculation 8 2 4 4" xfId="37503" xr:uid="{C9EEA1DE-75B8-4FD0-A71A-F94F3443B30D}"/>
    <cellStyle name="Calculation 8 2 4 5" xfId="47853" xr:uid="{FD38F38C-06CD-4123-AEF8-7FCFC4E580C3}"/>
    <cellStyle name="Calculation 8 2 5" xfId="1275" xr:uid="{3B1212C1-9D9A-4D1B-89C6-5E99634DBE5F}"/>
    <cellStyle name="Calculation 8 2 5 2" xfId="5620" xr:uid="{264F54E2-926F-4BA9-AB8D-ACDEC3AE9507}"/>
    <cellStyle name="Calculation 8 2 5 2 2" xfId="8206" xr:uid="{AEA98CE7-2A0E-4505-BB7F-4FD5840EB7E3}"/>
    <cellStyle name="Calculation 8 2 5 2 2 2" xfId="17195" xr:uid="{3DB8E620-955F-42C4-9607-58D02D1F6A35}"/>
    <cellStyle name="Calculation 8 2 5 2 2 2 2" xfId="43624" xr:uid="{92F21188-8AF4-42FC-A259-2C67A40E1C85}"/>
    <cellStyle name="Calculation 8 2 5 2 2 3" xfId="26194" xr:uid="{CE070545-EA51-4A96-817A-FAC87DEFD8DC}"/>
    <cellStyle name="Calculation 8 2 5 2 3" xfId="10843" xr:uid="{B82F7E5C-03BE-4E13-AD47-CED677C9ED0D}"/>
    <cellStyle name="Calculation 8 2 5 2 3 2" xfId="19832" xr:uid="{8900E084-C6A6-4CD7-94E8-B74F17A4DFEE}"/>
    <cellStyle name="Calculation 8 2 5 2 3 2 2" xfId="39006" xr:uid="{3451481C-DC68-46B1-A8E9-1F7AB98AA190}"/>
    <cellStyle name="Calculation 8 2 5 2 3 3" xfId="27164" xr:uid="{30FC6486-4FC9-419B-8CD5-FFAC692E9EE0}"/>
    <cellStyle name="Calculation 8 2 5 2 4" xfId="14609" xr:uid="{56DC787F-5FD2-4229-B83F-122CC8459849}"/>
    <cellStyle name="Calculation 8 2 5 2 4 2" xfId="33872" xr:uid="{A985AD93-8C9B-4CAC-91D3-EACF5690A5BF}"/>
    <cellStyle name="Calculation 8 2 5 2 5" xfId="35809" xr:uid="{CC08053F-D1E7-4908-A86D-73E1E10A7D24}"/>
    <cellStyle name="Calculation 8 2 5 3" xfId="3712" xr:uid="{F5E05D25-711A-4D67-BA0C-EA9D0111AF04}"/>
    <cellStyle name="Calculation 8 2 5 3 2" xfId="38158" xr:uid="{2AF261F5-0593-4B92-897E-B5C7EAB2442A}"/>
    <cellStyle name="Calculation 8 2 5 4" xfId="35778" xr:uid="{BF94A9E8-5659-4000-B841-C32775F4961E}"/>
    <cellStyle name="Calculation 8 2 5 5" xfId="53024" xr:uid="{FCE1C671-9ADC-402A-8471-B8640D560C85}"/>
    <cellStyle name="Calculation 8 2 6" xfId="1793" xr:uid="{0C124DDA-3E2C-439C-818F-BB1348F41667}"/>
    <cellStyle name="Calculation 8 2 6 2" xfId="6110" xr:uid="{650B08C0-36B9-4A04-8E7D-0C6B46A893E9}"/>
    <cellStyle name="Calculation 8 2 6 2 2" xfId="8696" xr:uid="{D132625A-7987-450F-8831-81BF77B70869}"/>
    <cellStyle name="Calculation 8 2 6 2 2 2" xfId="17685" xr:uid="{CB01C2AE-8E61-422F-8E6F-F9831A868CE5}"/>
    <cellStyle name="Calculation 8 2 6 2 2 2 2" xfId="41878" xr:uid="{F8A54871-17DD-4987-B8C5-783F9D925183}"/>
    <cellStyle name="Calculation 8 2 6 2 2 3" xfId="34233" xr:uid="{4502F8E1-0709-44F1-A5CE-688D735FCAFD}"/>
    <cellStyle name="Calculation 8 2 6 2 3" xfId="11333" xr:uid="{3E79B944-B18E-40BF-B5A5-3F1C620CEFB8}"/>
    <cellStyle name="Calculation 8 2 6 2 3 2" xfId="20322" xr:uid="{FF693E04-D42C-459A-852D-AD09C4099A43}"/>
    <cellStyle name="Calculation 8 2 6 2 3 2 2" xfId="27106" xr:uid="{4C601D70-660E-428E-B3AF-E87AD61E9AC4}"/>
    <cellStyle name="Calculation 8 2 6 2 3 3" xfId="27520" xr:uid="{6E40F680-B4B1-4D63-8B8F-611965F0AB43}"/>
    <cellStyle name="Calculation 8 2 6 2 4" xfId="15099" xr:uid="{0C851FD2-995F-4FBB-890D-75BD1FBB60B9}"/>
    <cellStyle name="Calculation 8 2 6 2 4 2" xfId="22486" xr:uid="{68DEEA2A-3A20-4349-8258-4CCCB89EF2DC}"/>
    <cellStyle name="Calculation 8 2 6 2 5" xfId="29602" xr:uid="{366AFCFE-4C05-406C-A8B5-AED13CA81C94}"/>
    <cellStyle name="Calculation 8 2 6 3" xfId="4230" xr:uid="{40F07FAF-54CE-4519-A390-99C762E0DD06}"/>
    <cellStyle name="Calculation 8 2 6 3 2" xfId="31470" xr:uid="{565D82FB-5580-4B7F-80EE-9BCFF0B1070C}"/>
    <cellStyle name="Calculation 8 2 6 4" xfId="43421" xr:uid="{DC2187BA-C7CA-48D6-BE05-2BC0514C3369}"/>
    <cellStyle name="Calculation 8 2 7" xfId="1803" xr:uid="{DAEEF94F-BB54-4344-852F-62E10A7F79D2}"/>
    <cellStyle name="Calculation 8 2 7 2" xfId="6120" xr:uid="{821F6273-B33B-41F7-ADFE-B7A0B33E8241}"/>
    <cellStyle name="Calculation 8 2 7 2 2" xfId="8706" xr:uid="{1727B714-A00D-4EB0-925E-753842570A87}"/>
    <cellStyle name="Calculation 8 2 7 2 2 2" xfId="17695" xr:uid="{E62CD07A-5642-4A37-A0C6-C75A3425DCF2}"/>
    <cellStyle name="Calculation 8 2 7 2 2 2 2" xfId="27894" xr:uid="{E466886A-0AEF-4BCC-897D-548A9A05AF48}"/>
    <cellStyle name="Calculation 8 2 7 2 2 3" xfId="23401" xr:uid="{A4303F8E-4738-49F0-A873-8A369F582C68}"/>
    <cellStyle name="Calculation 8 2 7 2 3" xfId="11343" xr:uid="{233143AE-B589-475E-943A-6754E0E2F496}"/>
    <cellStyle name="Calculation 8 2 7 2 3 2" xfId="20332" xr:uid="{11F5C3D0-3EA8-4380-A85D-7966C6AB4961}"/>
    <cellStyle name="Calculation 8 2 7 2 3 2 2" xfId="25761" xr:uid="{AA3CF741-A46A-478C-879B-811D3116B906}"/>
    <cellStyle name="Calculation 8 2 7 2 3 3" xfId="40273" xr:uid="{052D01C6-46CB-480F-B52C-E221223DD68B}"/>
    <cellStyle name="Calculation 8 2 7 2 4" xfId="15109" xr:uid="{A732D065-C234-4E55-8400-3AEF43DA940A}"/>
    <cellStyle name="Calculation 8 2 7 2 4 2" xfId="29908" xr:uid="{6EB099BA-60FC-40BD-977E-A92650DA6634}"/>
    <cellStyle name="Calculation 8 2 7 2 5" xfId="23890" xr:uid="{FAFB6119-88C6-418E-87F1-AE23481A302A}"/>
    <cellStyle name="Calculation 8 2 7 3" xfId="4240" xr:uid="{841A3057-B075-4EC0-B3F1-EF0BFA41EC35}"/>
    <cellStyle name="Calculation 8 2 7 3 2" xfId="32737" xr:uid="{632F0C24-C1EE-469C-921D-BDC8D03A072B}"/>
    <cellStyle name="Calculation 8 2 7 4" xfId="23095" xr:uid="{049F8D32-257C-4948-AC6A-59EA125557C7}"/>
    <cellStyle name="Calculation 8 2 8" xfId="2705" xr:uid="{FB4FAA9C-7EFD-4B4A-86E1-557A41B36E3B}"/>
    <cellStyle name="Calculation 8 2 8 2" xfId="6895" xr:uid="{222E03F2-1E71-4446-83B3-2F4FEE295D66}"/>
    <cellStyle name="Calculation 8 2 8 2 2" xfId="12036" xr:uid="{91D11CE1-2E30-4A3C-A539-EA9AE5ADE7AF}"/>
    <cellStyle name="Calculation 8 2 8 2 2 2" xfId="21025" xr:uid="{8630A5C2-B642-47CD-8DEC-3E464459CDB4}"/>
    <cellStyle name="Calculation 8 2 8 2 2 2 2" xfId="43891" xr:uid="{1F53C67C-2E82-4B07-956D-35F697253094}"/>
    <cellStyle name="Calculation 8 2 8 2 2 3" xfId="40526" xr:uid="{57191831-F709-4D58-A739-E88E01F5E3CE}"/>
    <cellStyle name="Calculation 8 2 8 2 3" xfId="12857" xr:uid="{84F9947C-F3D7-43A9-AB05-C4C48AABAE12}"/>
    <cellStyle name="Calculation 8 2 8 2 3 2" xfId="21846" xr:uid="{A8898947-F1C1-411D-860C-AEF279223AE7}"/>
    <cellStyle name="Calculation 8 2 8 2 3 2 2" xfId="26081" xr:uid="{B814B587-65F5-4B55-90FE-A92EF2CE117D}"/>
    <cellStyle name="Calculation 8 2 8 2 3 3" xfId="35805" xr:uid="{F791A8C4-276D-4397-A852-2F9AC536E127}"/>
    <cellStyle name="Calculation 8 2 8 2 4" xfId="15884" xr:uid="{2837E4CA-0D32-4248-8762-5C5EE7F39202}"/>
    <cellStyle name="Calculation 8 2 8 2 4 2" xfId="23538" xr:uid="{C6AF0FB0-655A-409D-AB99-F27EB4C41F88}"/>
    <cellStyle name="Calculation 8 2 8 2 5" xfId="28694" xr:uid="{D9BEC3EB-BA5F-4FDF-AD88-413B559B2320}"/>
    <cellStyle name="Calculation 8 2 8 3" xfId="9466" xr:uid="{2A81CF6E-CE8D-4B63-A7C6-CA1127066921}"/>
    <cellStyle name="Calculation 8 2 8 3 2" xfId="18455" xr:uid="{FA171D02-BA68-415C-A418-4F9CDC4934EC}"/>
    <cellStyle name="Calculation 8 2 8 3 2 2" xfId="31866" xr:uid="{23CBC684-3CD7-471B-8DB3-36D4FC651DEC}"/>
    <cellStyle name="Calculation 8 2 8 3 3" xfId="35058" xr:uid="{833CB01A-7E2D-49D0-9CCC-05B72E96801F}"/>
    <cellStyle name="Calculation 8 2 8 4" xfId="28087" xr:uid="{964EBF97-ADE7-4A09-8B07-70E658D2F91A}"/>
    <cellStyle name="Calculation 8 2 9" xfId="4651" xr:uid="{A8D522FF-10C4-4C1C-875C-BA4C67871575}"/>
    <cellStyle name="Calculation 8 2 9 2" xfId="7237" xr:uid="{25BC6886-646A-4442-BC14-E263040A84DC}"/>
    <cellStyle name="Calculation 8 2 9 2 2" xfId="16226" xr:uid="{7D0BDF1C-6A0C-410F-AB1F-C036089CC818}"/>
    <cellStyle name="Calculation 8 2 9 2 2 2" xfId="29720" xr:uid="{3F7962BD-A6FD-44AD-B59F-C63C29334F65}"/>
    <cellStyle name="Calculation 8 2 9 2 3" xfId="35057" xr:uid="{CD692659-664D-4CB5-B347-89B57F9700B3}"/>
    <cellStyle name="Calculation 8 2 9 3" xfId="9874" xr:uid="{CFB77F08-120D-4795-8424-6CAA82400A44}"/>
    <cellStyle name="Calculation 8 2 9 3 2" xfId="18863" xr:uid="{E216318F-DB89-41DC-82F9-95E0E95BD915}"/>
    <cellStyle name="Calculation 8 2 9 3 2 2" xfId="29188" xr:uid="{2AF4400C-DE1E-45AA-A052-B57157F4DBE8}"/>
    <cellStyle name="Calculation 8 2 9 3 3" xfId="34480" xr:uid="{1C3DC04A-0F4B-439D-8366-83B2DE825F53}"/>
    <cellStyle name="Calculation 8 2 9 4" xfId="13640" xr:uid="{7071CCA2-F056-456C-83BC-E26E65D6B7C1}"/>
    <cellStyle name="Calculation 8 2 9 4 2" xfId="35088" xr:uid="{B53C4D3A-2544-461A-AD42-5335AD76EDBD}"/>
    <cellStyle name="Calculation 8 2 9 5" xfId="22747" xr:uid="{9668B57E-DEF5-41DC-A003-8DA45293BA74}"/>
    <cellStyle name="Calculation 8 3" xfId="395" xr:uid="{989534D8-7BA8-4F67-9A8B-2694109A9F74}"/>
    <cellStyle name="Calculation 8 3 10" xfId="9264" xr:uid="{6998B909-C61F-4243-9B66-CCE4FFDDAC95}"/>
    <cellStyle name="Calculation 8 3 10 2" xfId="18253" xr:uid="{7AB6F622-540D-4C30-820C-B238B62E14B2}"/>
    <cellStyle name="Calculation 8 3 10 2 2" xfId="37016" xr:uid="{47D0CBCF-1EBC-42C6-B94A-A9AFFD83EC43}"/>
    <cellStyle name="Calculation 8 3 10 3" xfId="32118" xr:uid="{0FE156A9-C627-40AD-B2DA-5F3E9F31A206}"/>
    <cellStyle name="Calculation 8 3 11" xfId="12252" xr:uid="{9F05CDE1-E0F0-423F-B5EB-F8244BF6F312}"/>
    <cellStyle name="Calculation 8 3 11 2" xfId="21241" xr:uid="{0F80CC53-23A0-4B60-83E4-CB4E10FEA4E3}"/>
    <cellStyle name="Calculation 8 3 11 2 2" xfId="31598" xr:uid="{7221BAFA-CA92-4103-8B5B-6CA22141917F}"/>
    <cellStyle name="Calculation 8 3 11 3" xfId="31971" xr:uid="{F383C172-5A71-40DE-B902-F09A4BF1A564}"/>
    <cellStyle name="Calculation 8 3 12" xfId="2401" xr:uid="{2D3A7BCF-58BF-4983-ADE1-A427E04359AC}"/>
    <cellStyle name="Calculation 8 3 12 2" xfId="23469" xr:uid="{BFE96CB1-A01D-48E3-9831-858445D0DF42}"/>
    <cellStyle name="Calculation 8 3 13" xfId="13310" xr:uid="{69F1B253-57A6-42C8-862A-07B49D9F9312}"/>
    <cellStyle name="Calculation 8 3 13 2" xfId="30953" xr:uid="{313E9887-0518-484A-B145-FD6DF11CC507}"/>
    <cellStyle name="Calculation 8 3 14" xfId="35931" xr:uid="{B5DCE62E-F449-4B6C-B3C1-317790C693D4}"/>
    <cellStyle name="Calculation 8 3 15" xfId="46638" xr:uid="{C36D0664-4815-4240-9364-9F6D09DE6FC0}"/>
    <cellStyle name="Calculation 8 3 2" xfId="744" xr:uid="{630C5BE8-5B89-4764-82EE-189A5EAD3553}"/>
    <cellStyle name="Calculation 8 3 2 2" xfId="5118" xr:uid="{6CFEAA1A-D025-4FCB-8309-87A4F667CF4E}"/>
    <cellStyle name="Calculation 8 3 2 2 2" xfId="7704" xr:uid="{6D27EDA1-F249-4558-93D3-61A7CD7A1C21}"/>
    <cellStyle name="Calculation 8 3 2 2 2 2" xfId="16693" xr:uid="{D7453D7F-2C53-4EB7-84E2-02084769D7EE}"/>
    <cellStyle name="Calculation 8 3 2 2 2 2 2" xfId="33778" xr:uid="{E44C2456-B4BB-4605-A88D-770542E5A6DA}"/>
    <cellStyle name="Calculation 8 3 2 2 2 3" xfId="28008" xr:uid="{7ED151D1-B965-409C-BD2A-EA0556FF4179}"/>
    <cellStyle name="Calculation 8 3 2 2 3" xfId="10341" xr:uid="{D41683A1-CF37-431C-88B9-AB8E576BE7AC}"/>
    <cellStyle name="Calculation 8 3 2 2 3 2" xfId="19330" xr:uid="{80A9710A-FF62-4F2D-8369-488C404A4552}"/>
    <cellStyle name="Calculation 8 3 2 2 3 2 2" xfId="23915" xr:uid="{7B4B5705-02F4-4586-939B-D7873B2A5DCB}"/>
    <cellStyle name="Calculation 8 3 2 2 3 3" xfId="31097" xr:uid="{68FA2F12-97DE-46F6-AF4B-8F6185CEDC7B}"/>
    <cellStyle name="Calculation 8 3 2 2 4" xfId="14107" xr:uid="{91265911-B742-4464-A48A-1549DA4A630E}"/>
    <cellStyle name="Calculation 8 3 2 2 4 2" xfId="41088" xr:uid="{93BE9460-7091-457A-A36B-92A402068643}"/>
    <cellStyle name="Calculation 8 3 2 2 5" xfId="36509" xr:uid="{B26F342F-2A7F-4449-92ED-B55216F9330E}"/>
    <cellStyle name="Calculation 8 3 2 2 6" xfId="56917" xr:uid="{FAB78B18-45B2-45E3-8D83-FFB94418DC51}"/>
    <cellStyle name="Calculation 8 3 2 3" xfId="3181" xr:uid="{0529463A-4BED-403D-84F3-C3541A035672}"/>
    <cellStyle name="Calculation 8 3 2 3 2" xfId="35886" xr:uid="{361DD4C4-8CFF-467E-AFA9-8F9D7E93D8B9}"/>
    <cellStyle name="Calculation 8 3 2 4" xfId="40942" xr:uid="{952C454A-D3F2-469A-99AF-0FBD36F20C0D}"/>
    <cellStyle name="Calculation 8 3 2 5" xfId="50135" xr:uid="{24A853E9-A49B-4778-91A0-EA14815E675F}"/>
    <cellStyle name="Calculation 8 3 3" xfId="1089" xr:uid="{6BD10E19-61A3-42C1-AE82-6ECE4BC4AE57}"/>
    <cellStyle name="Calculation 8 3 3 2" xfId="5439" xr:uid="{1EE0402F-B631-47BF-B794-F81A155CBBCF}"/>
    <cellStyle name="Calculation 8 3 3 2 2" xfId="8025" xr:uid="{3286DDD0-8CF1-4908-9CD0-4FD0C9EEDEFD}"/>
    <cellStyle name="Calculation 8 3 3 2 2 2" xfId="17014" xr:uid="{3CD679FA-596A-4C64-A4D5-4A06291F1D96}"/>
    <cellStyle name="Calculation 8 3 3 2 2 2 2" xfId="26338" xr:uid="{07452F3A-9679-43BD-B29E-151E40CA8272}"/>
    <cellStyle name="Calculation 8 3 3 2 2 3" xfId="38470" xr:uid="{30D70694-FB7F-4FAD-8770-1D4151595946}"/>
    <cellStyle name="Calculation 8 3 3 2 3" xfId="10662" xr:uid="{48DF5A33-43DB-4289-8579-3ED2E951ACF8}"/>
    <cellStyle name="Calculation 8 3 3 2 3 2" xfId="19651" xr:uid="{EF272835-C037-496A-BA18-314AF82875D4}"/>
    <cellStyle name="Calculation 8 3 3 2 3 2 2" xfId="31887" xr:uid="{B6A34867-0B4A-4042-9787-1FB639800E0B}"/>
    <cellStyle name="Calculation 8 3 3 2 3 3" xfId="33401" xr:uid="{127D63DE-52FD-4BD3-8EA1-79884BB9BD23}"/>
    <cellStyle name="Calculation 8 3 3 2 4" xfId="14428" xr:uid="{DC3742BC-FBFC-4AFE-B716-F01268026B71}"/>
    <cellStyle name="Calculation 8 3 3 2 4 2" xfId="40734" xr:uid="{BCCBA348-D3EE-4A6B-944C-6CC635AD28D6}"/>
    <cellStyle name="Calculation 8 3 3 2 5" xfId="34283" xr:uid="{88CDF1A5-ADDA-4D56-AF9B-38F78B15CDE2}"/>
    <cellStyle name="Calculation 8 3 3 2 6" xfId="58780" xr:uid="{6C864A68-BBBB-41D1-A97E-B62798B52E38}"/>
    <cellStyle name="Calculation 8 3 3 3" xfId="3526" xr:uid="{910C9B8F-5A9C-40CC-97AB-C5828B013F42}"/>
    <cellStyle name="Calculation 8 3 3 3 2" xfId="30877" xr:uid="{5279F656-7546-4D37-83D3-626E1F412AAB}"/>
    <cellStyle name="Calculation 8 3 3 4" xfId="29819" xr:uid="{916255AE-72E7-4D19-A2BE-54147B842EA9}"/>
    <cellStyle name="Calculation 8 3 3 5" xfId="51999" xr:uid="{5E376FA2-F72B-47D2-8DAF-0B27D6BD3044}"/>
    <cellStyle name="Calculation 8 3 4" xfId="1433" xr:uid="{80CF1DF9-900F-41BA-9615-2C05837B1FEC}"/>
    <cellStyle name="Calculation 8 3 4 2" xfId="5778" xr:uid="{1FC307E7-9A01-486C-8439-F08249976220}"/>
    <cellStyle name="Calculation 8 3 4 2 2" xfId="8364" xr:uid="{3048B383-13A6-4154-8EDE-AB6E011CC3CC}"/>
    <cellStyle name="Calculation 8 3 4 2 2 2" xfId="17353" xr:uid="{176E8A6C-8C97-4D63-BBDB-9340F1A0103F}"/>
    <cellStyle name="Calculation 8 3 4 2 2 2 2" xfId="41793" xr:uid="{D3F9FAA0-84F5-4E2E-AF5D-883086B6B6C7}"/>
    <cellStyle name="Calculation 8 3 4 2 2 3" xfId="27643" xr:uid="{D4338326-A293-43EB-A60A-A517A665A718}"/>
    <cellStyle name="Calculation 8 3 4 2 3" xfId="11001" xr:uid="{BB7323D3-666B-481E-95AB-A6CECB81B462}"/>
    <cellStyle name="Calculation 8 3 4 2 3 2" xfId="19990" xr:uid="{616DC396-8705-4088-A13F-61CB7ADCEED8}"/>
    <cellStyle name="Calculation 8 3 4 2 3 2 2" xfId="39806" xr:uid="{5EBE0C33-E1D2-48CD-8900-ABC4FCD4B155}"/>
    <cellStyle name="Calculation 8 3 4 2 3 3" xfId="26937" xr:uid="{E27F13DF-1056-45C0-AD87-0BE9B34FDD25}"/>
    <cellStyle name="Calculation 8 3 4 2 4" xfId="14767" xr:uid="{2F238D8C-6C3A-44B4-821D-C914A3ADC93A}"/>
    <cellStyle name="Calculation 8 3 4 2 4 2" xfId="42330" xr:uid="{382FF479-272B-4316-A053-F744646A6C5D}"/>
    <cellStyle name="Calculation 8 3 4 2 5" xfId="36768" xr:uid="{89D152E3-980E-46F3-98DC-5A85C989AF8C}"/>
    <cellStyle name="Calculation 8 3 4 2 6" xfId="55044" xr:uid="{CBC57659-906B-4ACD-BA9B-C743847F4286}"/>
    <cellStyle name="Calculation 8 3 4 3" xfId="3870" xr:uid="{E2DC8144-94F9-424B-BB22-A7270E0C9414}"/>
    <cellStyle name="Calculation 8 3 4 3 2" xfId="24804" xr:uid="{2B8EDA23-4BD2-4EB6-8A7E-19F5968D519E}"/>
    <cellStyle name="Calculation 8 3 4 4" xfId="31327" xr:uid="{82E73865-07B1-4E27-A33A-2B32D450BE00}"/>
    <cellStyle name="Calculation 8 3 4 5" xfId="48252" xr:uid="{5D8F3DE9-21BA-40F4-A74A-B41A35B9A226}"/>
    <cellStyle name="Calculation 8 3 5" xfId="1813" xr:uid="{C15866EA-F0CC-4546-9068-30DC536B6EE3}"/>
    <cellStyle name="Calculation 8 3 5 2" xfId="6130" xr:uid="{FCDC5A04-90E1-4D43-9DAD-71C152FCFE77}"/>
    <cellStyle name="Calculation 8 3 5 2 2" xfId="8716" xr:uid="{40D99C02-05FF-40BE-8A97-834325716AED}"/>
    <cellStyle name="Calculation 8 3 5 2 2 2" xfId="17705" xr:uid="{48A2A3F9-9D73-4601-9DB0-65DC035E10B8}"/>
    <cellStyle name="Calculation 8 3 5 2 2 2 2" xfId="29021" xr:uid="{EC00E61C-6E39-4C9B-96AA-E29F48EC92F9}"/>
    <cellStyle name="Calculation 8 3 5 2 2 3" xfId="39194" xr:uid="{EB58EBED-D86D-445B-84A1-575067FC8EF4}"/>
    <cellStyle name="Calculation 8 3 5 2 3" xfId="11353" xr:uid="{871B867E-C7D8-4B38-A77B-C836D9FA4E47}"/>
    <cellStyle name="Calculation 8 3 5 2 3 2" xfId="20342" xr:uid="{31976D0E-327C-4B18-B661-B34AB72BF77F}"/>
    <cellStyle name="Calculation 8 3 5 2 3 2 2" xfId="36267" xr:uid="{36253D7E-4225-4A4B-8B3C-80D9FC64CF04}"/>
    <cellStyle name="Calculation 8 3 5 2 3 3" xfId="31156" xr:uid="{9733BFC3-2CF7-4508-A01C-DE34D17AA256}"/>
    <cellStyle name="Calculation 8 3 5 2 4" xfId="15119" xr:uid="{B04E963D-4580-4B25-B596-2C0BFB858035}"/>
    <cellStyle name="Calculation 8 3 5 2 4 2" xfId="23450" xr:uid="{D4B747A2-02FC-4B1E-8116-2329740B686B}"/>
    <cellStyle name="Calculation 8 3 5 2 5" xfId="39683" xr:uid="{7BAECCA3-5DBB-4F95-94E8-18F8EA714328}"/>
    <cellStyle name="Calculation 8 3 5 3" xfId="4250" xr:uid="{319A8240-1B2A-4B02-884E-109766BF28D7}"/>
    <cellStyle name="Calculation 8 3 5 3 2" xfId="41016" xr:uid="{70E4B17D-A9DC-43C3-A28D-4DB2AE2F63B4}"/>
    <cellStyle name="Calculation 8 3 5 4" xfId="30444" xr:uid="{ECF8AFD8-7411-4A22-A0B3-1233A82AB099}"/>
    <cellStyle name="Calculation 8 3 5 5" xfId="53344" xr:uid="{3C00A294-8B12-4664-83D7-3A58E83440C2}"/>
    <cellStyle name="Calculation 8 3 6" xfId="2052" xr:uid="{A05105D4-1D42-4ADC-8AC0-E8DB9F65D90C}"/>
    <cellStyle name="Calculation 8 3 6 2" xfId="6358" xr:uid="{C906BA8A-D8FB-43FD-A52A-1661BF2F3856}"/>
    <cellStyle name="Calculation 8 3 6 2 2" xfId="8944" xr:uid="{541676F3-1D93-4E27-849D-351F419D10DA}"/>
    <cellStyle name="Calculation 8 3 6 2 2 2" xfId="17933" xr:uid="{3FDD686B-8FD6-45BC-83B7-AB6702DCB326}"/>
    <cellStyle name="Calculation 8 3 6 2 2 2 2" xfId="36819" xr:uid="{0B13082E-2796-49C8-BF88-8F952028AA2A}"/>
    <cellStyle name="Calculation 8 3 6 2 2 3" xfId="31065" xr:uid="{7B689A28-18D7-4F20-9325-80BDFBBBBF2C}"/>
    <cellStyle name="Calculation 8 3 6 2 3" xfId="11581" xr:uid="{6CA7DBC1-F5D8-469C-AEAE-90CC3496B5F6}"/>
    <cellStyle name="Calculation 8 3 6 2 3 2" xfId="20570" xr:uid="{D2AC7D6A-F227-42F1-B8F8-B8AF04E09036}"/>
    <cellStyle name="Calculation 8 3 6 2 3 2 2" xfId="37889" xr:uid="{AAE32271-5A87-4720-B5B8-1453FC14EC99}"/>
    <cellStyle name="Calculation 8 3 6 2 3 3" xfId="42809" xr:uid="{E8617828-690B-4005-9864-13020FFFD46B}"/>
    <cellStyle name="Calculation 8 3 6 2 4" xfId="15347" xr:uid="{37FCF649-3385-4875-8EA3-1B67FBBC4E36}"/>
    <cellStyle name="Calculation 8 3 6 2 4 2" xfId="36304" xr:uid="{B81C18CA-3EDC-4703-A81D-F8030078D652}"/>
    <cellStyle name="Calculation 8 3 6 2 5" xfId="38178" xr:uid="{CD7026B6-A076-4C85-8465-A42B6EBAB0D3}"/>
    <cellStyle name="Calculation 8 3 6 3" xfId="4489" xr:uid="{CA846037-DA58-49AE-95AC-C7BFA793E1B8}"/>
    <cellStyle name="Calculation 8 3 6 3 2" xfId="22554" xr:uid="{D3C9ECAF-8458-48FB-B06D-C6770E55BA17}"/>
    <cellStyle name="Calculation 8 3 6 4" xfId="39343" xr:uid="{B95E9C2D-3312-44F6-A87D-DA887AC28C7C}"/>
    <cellStyle name="Calculation 8 3 7" xfId="2863" xr:uid="{2BAF4267-1F08-4951-9BC6-C93425CFD0E3}"/>
    <cellStyle name="Calculation 8 3 7 2" xfId="7013" xr:uid="{DBAFE5DD-D9B6-4A1F-A4F5-F5A95C6274AD}"/>
    <cellStyle name="Calculation 8 3 7 2 2" xfId="12141" xr:uid="{2957B94A-A6C9-458B-9442-B51AB6E496CE}"/>
    <cellStyle name="Calculation 8 3 7 2 2 2" xfId="21130" xr:uid="{BA804A0F-0F2E-48B6-BE06-7FFC12AE736B}"/>
    <cellStyle name="Calculation 8 3 7 2 2 2 2" xfId="29442" xr:uid="{6BC1B15D-1979-4195-9980-3C20121B31E8}"/>
    <cellStyle name="Calculation 8 3 7 2 2 3" xfId="25962" xr:uid="{E2F3776B-D641-4DFB-A342-1FAB381A0938}"/>
    <cellStyle name="Calculation 8 3 7 2 3" xfId="12953" xr:uid="{97C9A84E-AEDD-4EF3-B0B4-0BB1D22613C9}"/>
    <cellStyle name="Calculation 8 3 7 2 3 2" xfId="21942" xr:uid="{6A24243B-8198-41FA-9A26-1EC0ED4BF09B}"/>
    <cellStyle name="Calculation 8 3 7 2 3 2 2" xfId="31000" xr:uid="{1AC7B505-B64A-47EA-9681-E8AB13248F88}"/>
    <cellStyle name="Calculation 8 3 7 2 3 3" xfId="35428" xr:uid="{43903E53-945A-4D51-BF3F-C8B0939A62A0}"/>
    <cellStyle name="Calculation 8 3 7 2 4" xfId="16002" xr:uid="{7F39A98D-8F76-412E-9116-9B267E722A28}"/>
    <cellStyle name="Calculation 8 3 7 2 4 2" xfId="37971" xr:uid="{3EDB5465-4325-4BE7-B615-6CCE46B0CB63}"/>
    <cellStyle name="Calculation 8 3 7 2 5" xfId="43489" xr:uid="{D3E70F58-870A-4D74-8217-2FC977B3ACB8}"/>
    <cellStyle name="Calculation 8 3 7 3" xfId="9576" xr:uid="{799E0DCB-862E-4512-BB48-29ADF3660298}"/>
    <cellStyle name="Calculation 8 3 7 3 2" xfId="18565" xr:uid="{510BA688-D035-412B-9715-C401FEE02960}"/>
    <cellStyle name="Calculation 8 3 7 3 2 2" xfId="36426" xr:uid="{35A1C3E5-B5C3-4B90-98A6-C8848BCC3538}"/>
    <cellStyle name="Calculation 8 3 7 3 3" xfId="36736" xr:uid="{FBD3700C-77CB-4BFF-9488-4DB672F4E181}"/>
    <cellStyle name="Calculation 8 3 7 4" xfId="24856" xr:uid="{FE7EA0AE-EE9D-4527-B5A9-E3F369A70B6D}"/>
    <cellStyle name="Calculation 8 3 8" xfId="4794" xr:uid="{8F6298E0-7BAD-4F95-B166-73A4F40498C9}"/>
    <cellStyle name="Calculation 8 3 8 2" xfId="7380" xr:uid="{0AD90385-06CF-42A0-B9D7-D12405164CC3}"/>
    <cellStyle name="Calculation 8 3 8 2 2" xfId="16369" xr:uid="{EE89E181-63D2-47F5-A987-DE10B4F90CF0}"/>
    <cellStyle name="Calculation 8 3 8 2 2 2" xfId="30611" xr:uid="{9C35865B-BF3B-4E00-9F4A-395614FE2F80}"/>
    <cellStyle name="Calculation 8 3 8 2 3" xfId="30033" xr:uid="{E614B007-6876-4B09-BF48-9170BBCCC546}"/>
    <cellStyle name="Calculation 8 3 8 3" xfId="10017" xr:uid="{FBD432ED-6F7A-4846-8DA9-55F849843489}"/>
    <cellStyle name="Calculation 8 3 8 3 2" xfId="19006" xr:uid="{0D5F711F-B418-4411-BD18-80DC3D12E189}"/>
    <cellStyle name="Calculation 8 3 8 3 2 2" xfId="38278" xr:uid="{18C9C058-D39B-47A0-8CB1-40CBE36F0D70}"/>
    <cellStyle name="Calculation 8 3 8 3 3" xfId="31100" xr:uid="{B4AB7EF0-1D5A-48CC-AB53-CAC0EF9157C3}"/>
    <cellStyle name="Calculation 8 3 8 4" xfId="13783" xr:uid="{65CE2A42-2F06-4DE7-92C4-C56073439285}"/>
    <cellStyle name="Calculation 8 3 8 4 2" xfId="32598" xr:uid="{ED272E8F-1B32-4E9B-8B95-AED96C8AE41D}"/>
    <cellStyle name="Calculation 8 3 8 5" xfId="39250" xr:uid="{9B00DCE4-3B0A-448C-8AB4-B15DA11A8221}"/>
    <cellStyle name="Calculation 8 3 9" xfId="6697" xr:uid="{23E4C695-1ADB-44A5-97A1-F6AB076018D1}"/>
    <cellStyle name="Calculation 8 3 9 2" xfId="11901" xr:uid="{E4BB0D98-0CBB-42A7-AFE3-90CB95BB3DCD}"/>
    <cellStyle name="Calculation 8 3 9 2 2" xfId="20890" xr:uid="{7D9EEE32-9D8A-425B-A7D1-AD5725E7E62C}"/>
    <cellStyle name="Calculation 8 3 9 2 2 2" xfId="22644" xr:uid="{E3F8A6CE-30C2-4B85-BDCB-2C5351F329DC}"/>
    <cellStyle name="Calculation 8 3 9 2 3" xfId="40226" xr:uid="{B8424A61-4E1B-4A92-9513-38D3078410FD}"/>
    <cellStyle name="Calculation 8 3 9 3" xfId="15686" xr:uid="{6A7497F8-F20B-4AA8-8B64-7C404CE2EFED}"/>
    <cellStyle name="Calculation 8 3 9 3 2" xfId="25176" xr:uid="{AC37A47D-C25C-447A-937F-60D692FD2FF0}"/>
    <cellStyle name="Calculation 8 3 9 4" xfId="31744" xr:uid="{7AEC0329-EA53-46C7-B3CB-4D23483CC8B1}"/>
    <cellStyle name="Calculation 8 4" xfId="497" xr:uid="{679A3835-8B45-4451-8E01-F1885D8F75CB}"/>
    <cellStyle name="Calculation 8 4 10" xfId="49264" xr:uid="{60A95A44-EBAF-4731-94DB-3EBF6212D051}"/>
    <cellStyle name="Calculation 8 4 2" xfId="846" xr:uid="{3DACAA35-C5D0-46DB-A253-F1135B62C475}"/>
    <cellStyle name="Calculation 8 4 2 2" xfId="5215" xr:uid="{0AB3E08A-E336-4DA3-BC20-CF8829239E73}"/>
    <cellStyle name="Calculation 8 4 2 2 2" xfId="7801" xr:uid="{E2913BD2-E2AD-4602-9712-FBA9826532C0}"/>
    <cellStyle name="Calculation 8 4 2 2 2 2" xfId="16790" xr:uid="{9B8ECD65-FEE9-40EA-8D27-94BF5191A884}"/>
    <cellStyle name="Calculation 8 4 2 2 2 2 2" xfId="38994" xr:uid="{73E1371C-F583-4F87-8797-9ABB3771D753}"/>
    <cellStyle name="Calculation 8 4 2 2 2 3" xfId="27749" xr:uid="{177F4268-FB17-43A5-909D-B4BB69A14C48}"/>
    <cellStyle name="Calculation 8 4 2 2 3" xfId="10438" xr:uid="{069FC986-3A79-49F9-A163-9E8426984D62}"/>
    <cellStyle name="Calculation 8 4 2 2 3 2" xfId="19427" xr:uid="{5D46268C-AD75-4222-B2BA-19DCBEE52E2D}"/>
    <cellStyle name="Calculation 8 4 2 2 3 2 2" xfId="42109" xr:uid="{300C6345-8CCD-4711-BE01-6ED3D23EE0A9}"/>
    <cellStyle name="Calculation 8 4 2 2 3 3" xfId="44067" xr:uid="{46B7B4E2-C882-4F19-8A40-4306221E7435}"/>
    <cellStyle name="Calculation 8 4 2 2 4" xfId="14204" xr:uid="{EC12DFD7-64A5-4CDB-98DA-C7AC576A84D3}"/>
    <cellStyle name="Calculation 8 4 2 2 4 2" xfId="26899" xr:uid="{542B07E5-7770-4768-807C-B2B457C4C10A}"/>
    <cellStyle name="Calculation 8 4 2 2 5" xfId="27067" xr:uid="{4CC0F49E-4CF6-43A5-8B83-B3AFFB4C4288}"/>
    <cellStyle name="Calculation 8 4 2 3" xfId="3283" xr:uid="{0B761CF3-DB4C-40B3-9837-68644CFF6BE8}"/>
    <cellStyle name="Calculation 8 4 2 3 2" xfId="38305" xr:uid="{94830F6C-4DD3-412C-9C93-2578639DED85}"/>
    <cellStyle name="Calculation 8 4 2 4" xfId="24460" xr:uid="{5EAE3954-49BF-475A-8D61-DDC753D569D3}"/>
    <cellStyle name="Calculation 8 4 2 5" xfId="56046" xr:uid="{8425BE5B-0B8D-4290-BB4D-1D425EFBFAA9}"/>
    <cellStyle name="Calculation 8 4 3" xfId="1191" xr:uid="{284FDE4A-8809-41E5-8BFC-695D028DD004}"/>
    <cellStyle name="Calculation 8 4 3 2" xfId="5536" xr:uid="{FD20264D-E9D4-4253-98B9-7A265C66E15F}"/>
    <cellStyle name="Calculation 8 4 3 2 2" xfId="8122" xr:uid="{CB891F87-D648-4059-99DC-F4F8C9808CC5}"/>
    <cellStyle name="Calculation 8 4 3 2 2 2" xfId="17111" xr:uid="{F5122BF0-4889-4AA4-9237-4882E3AD5368}"/>
    <cellStyle name="Calculation 8 4 3 2 2 2 2" xfId="28117" xr:uid="{6A186F18-6378-4129-BA87-69883576FC23}"/>
    <cellStyle name="Calculation 8 4 3 2 2 3" xfId="43083" xr:uid="{75C66CBA-AA20-4138-80C8-C908881652F9}"/>
    <cellStyle name="Calculation 8 4 3 2 3" xfId="10759" xr:uid="{941DE9C2-BCAC-4260-B48A-BD4C6A3E5668}"/>
    <cellStyle name="Calculation 8 4 3 2 3 2" xfId="19748" xr:uid="{298980AE-9665-4302-930F-1183C137D080}"/>
    <cellStyle name="Calculation 8 4 3 2 3 2 2" xfId="29149" xr:uid="{3999C2E4-6502-4C80-8D4F-6B48FA62DDAF}"/>
    <cellStyle name="Calculation 8 4 3 2 3 3" xfId="35161" xr:uid="{768B62C0-8E23-4A26-9956-87660BF6AE7D}"/>
    <cellStyle name="Calculation 8 4 3 2 4" xfId="14525" xr:uid="{D15F0152-09CF-4AE9-B6DC-158AFAD35DB1}"/>
    <cellStyle name="Calculation 8 4 3 2 4 2" xfId="37686" xr:uid="{0B8D3E79-0CA1-40A4-BDC3-1A38217EEC8D}"/>
    <cellStyle name="Calculation 8 4 3 2 5" xfId="43200" xr:uid="{207CF2B1-C8FC-484E-B389-E5041DDAB162}"/>
    <cellStyle name="Calculation 8 4 3 3" xfId="3628" xr:uid="{BDC18E36-9504-422B-90A9-09D2DEF15294}"/>
    <cellStyle name="Calculation 8 4 3 3 2" xfId="43684" xr:uid="{C25B749F-EE72-4980-9028-473F6C271DF2}"/>
    <cellStyle name="Calculation 8 4 3 4" xfId="30413" xr:uid="{F1FF6FA9-CCE7-4F0C-8336-7851752FB66D}"/>
    <cellStyle name="Calculation 8 4 4" xfId="1535" xr:uid="{3FD78406-1C76-4409-9454-FF617A249D66}"/>
    <cellStyle name="Calculation 8 4 4 2" xfId="5880" xr:uid="{46A590C2-8592-4D17-A8F5-893EBEACFBCC}"/>
    <cellStyle name="Calculation 8 4 4 2 2" xfId="8466" xr:uid="{B1C14D79-9303-4ADE-AF97-3BAF5B943AF6}"/>
    <cellStyle name="Calculation 8 4 4 2 2 2" xfId="17455" xr:uid="{43DBC2B4-E7A9-4024-A442-C98DF3563C7A}"/>
    <cellStyle name="Calculation 8 4 4 2 2 2 2" xfId="42380" xr:uid="{883D9957-E6B3-4C50-BFF8-5C5EB1408D65}"/>
    <cellStyle name="Calculation 8 4 4 2 2 3" xfId="28110" xr:uid="{2A40D1C8-798B-493D-892B-9D39E1731020}"/>
    <cellStyle name="Calculation 8 4 4 2 3" xfId="11103" xr:uid="{5BD2748A-F1C8-475A-96CF-599D75C57666}"/>
    <cellStyle name="Calculation 8 4 4 2 3 2" xfId="20092" xr:uid="{2731AD12-4952-4191-A00A-BFC36544DF84}"/>
    <cellStyle name="Calculation 8 4 4 2 3 2 2" xfId="24414" xr:uid="{54D29DDD-3076-4A26-AA3D-DA4A813C97CF}"/>
    <cellStyle name="Calculation 8 4 4 2 3 3" xfId="35020" xr:uid="{22EED0AD-2CF3-4655-AF07-4B04423B723A}"/>
    <cellStyle name="Calculation 8 4 4 2 4" xfId="14869" xr:uid="{9E10BA8E-731E-49C7-978D-4D9478D41693}"/>
    <cellStyle name="Calculation 8 4 4 2 4 2" xfId="31442" xr:uid="{32B160E9-5933-4173-AF1E-B67103D572BF}"/>
    <cellStyle name="Calculation 8 4 4 2 5" xfId="28453" xr:uid="{48731B27-57B3-439B-8784-17F9D620E7B0}"/>
    <cellStyle name="Calculation 8 4 4 3" xfId="3972" xr:uid="{F9A29388-D048-454B-A85B-DCE19FACD93B}"/>
    <cellStyle name="Calculation 8 4 4 3 2" xfId="29879" xr:uid="{A3375111-E4AE-401F-B170-EF0AD82E5659}"/>
    <cellStyle name="Calculation 8 4 4 4" xfId="29642" xr:uid="{F64FF93B-A109-4F3E-B5EE-6058EA4B4A5C}"/>
    <cellStyle name="Calculation 8 4 5" xfId="1847" xr:uid="{C10EDE9B-C667-4A52-A39A-EC01740B223E}"/>
    <cellStyle name="Calculation 8 4 5 2" xfId="6163" xr:uid="{22E82836-B85A-4246-B81A-D860B0FF02A2}"/>
    <cellStyle name="Calculation 8 4 5 2 2" xfId="8749" xr:uid="{74E5033F-6644-4A7D-A8D1-74C7A20E9F88}"/>
    <cellStyle name="Calculation 8 4 5 2 2 2" xfId="17738" xr:uid="{2379EE22-18F2-48F1-9902-CB5C95EDF0FE}"/>
    <cellStyle name="Calculation 8 4 5 2 2 2 2" xfId="22930" xr:uid="{5B4C6F33-17B5-4E61-91EC-F9EDAEC0A006}"/>
    <cellStyle name="Calculation 8 4 5 2 2 3" xfId="38348" xr:uid="{32BCC5C8-E8D8-4D77-AE8F-F59A2C57AF11}"/>
    <cellStyle name="Calculation 8 4 5 2 3" xfId="11386" xr:uid="{D34EFB28-44D9-4FAD-AF83-07E6876E99E5}"/>
    <cellStyle name="Calculation 8 4 5 2 3 2" xfId="20375" xr:uid="{C2179F34-1F45-4C2B-ADC5-A7FA7FED68BB}"/>
    <cellStyle name="Calculation 8 4 5 2 3 2 2" xfId="31797" xr:uid="{C91DD082-1E6E-4C20-8E56-489360E4F7C0}"/>
    <cellStyle name="Calculation 8 4 5 2 3 3" xfId="35893" xr:uid="{76DAFE78-24F9-43FE-8A34-6A48D1E55DCF}"/>
    <cellStyle name="Calculation 8 4 5 2 4" xfId="15152" xr:uid="{F00B0A4F-ED34-4DB4-8D58-D35FC19A5C73}"/>
    <cellStyle name="Calculation 8 4 5 2 4 2" xfId="37134" xr:uid="{DC7FC10E-9D20-4D8A-AAA2-3C530827E214}"/>
    <cellStyle name="Calculation 8 4 5 2 5" xfId="41780" xr:uid="{5083C9CA-DF5A-4F11-9D98-64909EC2516A}"/>
    <cellStyle name="Calculation 8 4 5 3" xfId="4284" xr:uid="{F0D8C6BB-1509-455F-B96C-B2FECCC5A843}"/>
    <cellStyle name="Calculation 8 4 5 3 2" xfId="43501" xr:uid="{DCA247DF-A3D4-439A-8EA9-912D90B22FCE}"/>
    <cellStyle name="Calculation 8 4 5 4" xfId="41747" xr:uid="{8174AF21-DE07-4359-8BCE-C1053B52BF52}"/>
    <cellStyle name="Calculation 8 4 6" xfId="2154" xr:uid="{9E0650C1-9D36-4A16-8B97-FF0D92100088}"/>
    <cellStyle name="Calculation 8 4 6 2" xfId="6455" xr:uid="{4DAE70EE-6483-488D-A4D2-4C3B675235AC}"/>
    <cellStyle name="Calculation 8 4 6 2 2" xfId="9041" xr:uid="{388199EB-95BD-498A-AE75-7AD257D04AB3}"/>
    <cellStyle name="Calculation 8 4 6 2 2 2" xfId="18030" xr:uid="{3566833D-7B6C-4845-9146-92087E2BB259}"/>
    <cellStyle name="Calculation 8 4 6 2 2 2 2" xfId="26773" xr:uid="{2A2208BE-08DD-4D0A-AAF3-FE627C3F8BD1}"/>
    <cellStyle name="Calculation 8 4 6 2 2 3" xfId="25757" xr:uid="{8C903173-BB20-4EC4-98C6-04618018E423}"/>
    <cellStyle name="Calculation 8 4 6 2 3" xfId="11678" xr:uid="{470E4C7F-F03F-49FF-BD44-7B7F0DD2A7E6}"/>
    <cellStyle name="Calculation 8 4 6 2 3 2" xfId="20667" xr:uid="{1022C67C-1473-46BD-923B-ADF88DC7C87F}"/>
    <cellStyle name="Calculation 8 4 6 2 3 2 2" xfId="28233" xr:uid="{B88B06E8-6650-4818-8629-B4B266D1D1A2}"/>
    <cellStyle name="Calculation 8 4 6 2 3 3" xfId="22204" xr:uid="{1E24EF6F-8947-4C14-8D8A-377A80D619E2}"/>
    <cellStyle name="Calculation 8 4 6 2 4" xfId="15444" xr:uid="{56BF7AA3-17C4-456B-BC4D-D2006C176E71}"/>
    <cellStyle name="Calculation 8 4 6 2 4 2" xfId="30025" xr:uid="{8B2DB91A-A9B8-4FA7-8C95-8A341D7D80B4}"/>
    <cellStyle name="Calculation 8 4 6 2 5" xfId="37919" xr:uid="{965386B7-300E-4EB9-B5E0-F828AEBA7F40}"/>
    <cellStyle name="Calculation 8 4 6 3" xfId="4591" xr:uid="{29E9EACF-1B66-463E-8E23-289730FBA27E}"/>
    <cellStyle name="Calculation 8 4 6 3 2" xfId="26615" xr:uid="{0B03915B-B558-4344-821A-18A08D24439F}"/>
    <cellStyle name="Calculation 8 4 6 4" xfId="27612" xr:uid="{1622E24C-A32B-475E-A324-BE25E6515BD5}"/>
    <cellStyle name="Calculation 8 4 7" xfId="4891" xr:uid="{D75ADF6A-4A12-4011-9808-B4A2228395CC}"/>
    <cellStyle name="Calculation 8 4 7 2" xfId="7477" xr:uid="{1BC3BB5B-20FC-470F-9C32-AEB05A41E10D}"/>
    <cellStyle name="Calculation 8 4 7 2 2" xfId="16466" xr:uid="{59436A5C-7DB8-49B9-B93D-D5DC13898E50}"/>
    <cellStyle name="Calculation 8 4 7 2 2 2" xfId="37392" xr:uid="{5B04AF2D-836E-4FF1-AA72-7554B6E5DC5C}"/>
    <cellStyle name="Calculation 8 4 7 2 3" xfId="25317" xr:uid="{12A13AAC-5603-4C9D-8854-009382A65BEF}"/>
    <cellStyle name="Calculation 8 4 7 3" xfId="10114" xr:uid="{BCB3FC09-8962-4A0E-8B03-8F8A076D6721}"/>
    <cellStyle name="Calculation 8 4 7 3 2" xfId="19103" xr:uid="{34695423-D04F-4CE5-8EC7-625303C6BE47}"/>
    <cellStyle name="Calculation 8 4 7 3 2 2" xfId="30758" xr:uid="{66D89E7C-FD1E-4D44-AB5A-2F0073217913}"/>
    <cellStyle name="Calculation 8 4 7 3 3" xfId="44063" xr:uid="{B6E7AA8F-B8E8-4F91-AE53-732DFFCECF36}"/>
    <cellStyle name="Calculation 8 4 7 4" xfId="13880" xr:uid="{BE643FEA-EB70-4B82-9A49-7E2D518089EA}"/>
    <cellStyle name="Calculation 8 4 7 4 2" xfId="32339" xr:uid="{E246B700-9E38-470C-AF2F-A4F437964DAA}"/>
    <cellStyle name="Calculation 8 4 7 5" xfId="33594" xr:uid="{AD8A60B7-688D-45ED-8D5F-F754860D7246}"/>
    <cellStyle name="Calculation 8 4 8" xfId="2503" xr:uid="{C35CB70D-E0C0-4809-8F34-4C670FB1F2A8}"/>
    <cellStyle name="Calculation 8 4 8 2" xfId="37891" xr:uid="{B3B2198A-D3CC-4334-BBED-D302DBE20A68}"/>
    <cellStyle name="Calculation 8 4 9" xfId="22997" xr:uid="{D9062572-B8C5-495E-9AD0-C1AECC15763F}"/>
    <cellStyle name="Calculation 8 5" xfId="257" xr:uid="{2E5ECE55-3351-4C2A-A7B3-E52999160BD5}"/>
    <cellStyle name="Calculation 8 5 2" xfId="4669" xr:uid="{28E54CF6-BE82-4A5B-80E8-ECABB1AF1641}"/>
    <cellStyle name="Calculation 8 5 2 2" xfId="7255" xr:uid="{A85280E6-3150-4F16-8BB5-76B56EFA0790}"/>
    <cellStyle name="Calculation 8 5 2 2 2" xfId="16244" xr:uid="{5B65051E-45BB-4C22-94BC-22F94C670FD1}"/>
    <cellStyle name="Calculation 8 5 2 2 2 2" xfId="39177" xr:uid="{156326BE-8827-4154-808D-1420B8EC55B6}"/>
    <cellStyle name="Calculation 8 5 2 2 3" xfId="36283" xr:uid="{0112606D-812E-438E-9C18-3B6502BED4FB}"/>
    <cellStyle name="Calculation 8 5 2 3" xfId="9892" xr:uid="{085CA543-A551-44E1-A989-8DE90C6714A1}"/>
    <cellStyle name="Calculation 8 5 2 3 2" xfId="18881" xr:uid="{E9676C2C-9566-4295-B96E-618646D72F3F}"/>
    <cellStyle name="Calculation 8 5 2 3 2 2" xfId="41497" xr:uid="{B4963ACD-A8B3-4270-BF9D-4FE510366BDD}"/>
    <cellStyle name="Calculation 8 5 2 3 3" xfId="34398" xr:uid="{54D5B1D7-D787-4DA7-ACD7-2EF0C013669B}"/>
    <cellStyle name="Calculation 8 5 2 4" xfId="13658" xr:uid="{A2F24503-CF08-4C55-8C8C-242203FC7EA7}"/>
    <cellStyle name="Calculation 8 5 2 4 2" xfId="36313" xr:uid="{D5B8C1B3-4B14-436B-978A-F97EC4BC0A49}"/>
    <cellStyle name="Calculation 8 5 2 5" xfId="35223" xr:uid="{E3E50509-D79C-4963-A678-C1EA72C858BE}"/>
    <cellStyle name="Calculation 8 5 2 6" xfId="57944" xr:uid="{BC14DA5F-2860-41EF-815E-D98406B4594A}"/>
    <cellStyle name="Calculation 8 5 3" xfId="2725" xr:uid="{EE47820C-C00E-4361-8E49-476CF12ED13D}"/>
    <cellStyle name="Calculation 8 5 3 2" xfId="37231" xr:uid="{2A9BA387-A735-4BFF-9CC9-2BD55820785D}"/>
    <cellStyle name="Calculation 8 5 4" xfId="38720" xr:uid="{961DFD66-62EA-41FB-BEA1-B9CBF947E0B3}"/>
    <cellStyle name="Calculation 8 5 5" xfId="51162" xr:uid="{D2F8F9E0-184A-499D-9AC1-16CB1E741D54}"/>
    <cellStyle name="Calculation 8 6" xfId="606" xr:uid="{9AB4DA51-73DD-45D6-972F-1DF6F934366B}"/>
    <cellStyle name="Calculation 8 6 2" xfId="4993" xr:uid="{072942B8-15C1-435B-B13D-24667F8E7CBD}"/>
    <cellStyle name="Calculation 8 6 2 2" xfId="7579" xr:uid="{C1B89826-DC49-498C-9B0D-47C002E772A4}"/>
    <cellStyle name="Calculation 8 6 2 2 2" xfId="16568" xr:uid="{88C5EA80-C231-4AF2-AAD3-A02DD425ACC1}"/>
    <cellStyle name="Calculation 8 6 2 2 2 2" xfId="25890" xr:uid="{12951E01-157B-4B27-BD10-BCFF859D7DDE}"/>
    <cellStyle name="Calculation 8 6 2 2 3" xfId="31639" xr:uid="{6DD58E50-F524-47BB-8747-396A8ECAD181}"/>
    <cellStyle name="Calculation 8 6 2 3" xfId="10216" xr:uid="{A20B84CF-32C9-4523-A51C-2FA02A96F92C}"/>
    <cellStyle name="Calculation 8 6 2 3 2" xfId="19205" xr:uid="{6ECEDCC2-3024-42FB-8F17-3402B609E605}"/>
    <cellStyle name="Calculation 8 6 2 3 2 2" xfId="22401" xr:uid="{31521D56-7143-4814-B19D-106AED832B25}"/>
    <cellStyle name="Calculation 8 6 2 3 3" xfId="40489" xr:uid="{8580A487-7502-4B7A-8C4F-D05C1C4F2BEC}"/>
    <cellStyle name="Calculation 8 6 2 4" xfId="13982" xr:uid="{6FC76371-2455-4E6E-8186-54F0C39DC5B5}"/>
    <cellStyle name="Calculation 8 6 2 4 2" xfId="25036" xr:uid="{909238A8-D635-42C6-8A96-1754476B19CC}"/>
    <cellStyle name="Calculation 8 6 2 5" xfId="37713" xr:uid="{62D21FBF-AC54-4022-B4A7-41A9A76310A4}"/>
    <cellStyle name="Calculation 8 6 2 6" xfId="54206" xr:uid="{631A2822-7C0E-4A24-9D6E-BF4336432FE0}"/>
    <cellStyle name="Calculation 8 6 3" xfId="3043" xr:uid="{C0BD01C0-8574-44B3-9E81-9D94522D846A}"/>
    <cellStyle name="Calculation 8 6 3 2" xfId="41766" xr:uid="{3EFDF183-AC47-4D0A-B13F-7460274D40C2}"/>
    <cellStyle name="Calculation 8 6 4" xfId="35185" xr:uid="{91C7B84C-7B59-4272-B450-640A2C9733AC}"/>
    <cellStyle name="Calculation 8 6 5" xfId="47453" xr:uid="{25356D8A-3BAB-4E39-AEF0-65A0FED941CE}"/>
    <cellStyle name="Calculation 8 7" xfId="951" xr:uid="{E5BCFFC7-52E7-464F-810F-394961CD4EF4}"/>
    <cellStyle name="Calculation 8 7 2" xfId="5314" xr:uid="{E712B010-BDF8-4E8F-B5D3-6F0FB033AE5E}"/>
    <cellStyle name="Calculation 8 7 2 2" xfId="7900" xr:uid="{9F9B6791-9A96-4A87-93FD-56B20CE72C92}"/>
    <cellStyle name="Calculation 8 7 2 2 2" xfId="16889" xr:uid="{C51793AA-C251-49A4-93F3-7DA2D554D36C}"/>
    <cellStyle name="Calculation 8 7 2 2 2 2" xfId="29489" xr:uid="{B9621CBD-5C4E-4B1B-8023-84C4638E78B9}"/>
    <cellStyle name="Calculation 8 7 2 2 3" xfId="29410" xr:uid="{EFBD5D8C-C38B-4BEB-AC4B-7E00A6DE51CF}"/>
    <cellStyle name="Calculation 8 7 2 3" xfId="10537" xr:uid="{CE8C92F6-F576-4FEA-BA44-40A55890A30B}"/>
    <cellStyle name="Calculation 8 7 2 3 2" xfId="19526" xr:uid="{F7C47A26-0E32-4FC8-95E5-8A099982A57E}"/>
    <cellStyle name="Calculation 8 7 2 3 2 2" xfId="30568" xr:uid="{A3F23D1A-5743-4F46-95DB-3F8B1D13047E}"/>
    <cellStyle name="Calculation 8 7 2 3 3" xfId="26478" xr:uid="{41E9EF90-905D-42E0-853A-BB4527ED28C2}"/>
    <cellStyle name="Calculation 8 7 2 4" xfId="14303" xr:uid="{C29D5905-E640-4FA1-99C3-6073ED081590}"/>
    <cellStyle name="Calculation 8 7 2 4 2" xfId="39311" xr:uid="{C798D1CD-1BC7-4FDD-97A1-077935FDF91F}"/>
    <cellStyle name="Calculation 8 7 2 5" xfId="38804" xr:uid="{AEBF699B-CC94-4261-A6ED-6D6C485A15C5}"/>
    <cellStyle name="Calculation 8 7 3" xfId="3388" xr:uid="{26F64584-A9EA-4F22-AB16-718981AFF060}"/>
    <cellStyle name="Calculation 8 7 3 2" xfId="25552" xr:uid="{E7DF0AB8-0AE0-4788-BF8E-E160F64C3930}"/>
    <cellStyle name="Calculation 8 7 4" xfId="29540" xr:uid="{A9A13F2D-F2A9-451F-B5BE-5EF753370270}"/>
    <cellStyle name="Calculation 8 7 5" xfId="52761" xr:uid="{08519E1B-E5BA-4BC2-A155-676BD1C283D1}"/>
    <cellStyle name="Calculation 8 8" xfId="1295" xr:uid="{CB948897-98CC-4DD7-A396-1E2552DC1932}"/>
    <cellStyle name="Calculation 8 8 2" xfId="5640" xr:uid="{9E2C13B5-EE42-4F43-90AA-481395AE01CA}"/>
    <cellStyle name="Calculation 8 8 2 2" xfId="8226" xr:uid="{6159D07A-0323-41D2-8D8D-48CBCCFDEEC2}"/>
    <cellStyle name="Calculation 8 8 2 2 2" xfId="17215" xr:uid="{6CEEFE5D-BDE7-46A8-98FB-DAFBA3F6105C}"/>
    <cellStyle name="Calculation 8 8 2 2 2 2" xfId="40350" xr:uid="{8F90DABB-D356-4AE3-AED9-F61B9F5A3064}"/>
    <cellStyle name="Calculation 8 8 2 2 3" xfId="35681" xr:uid="{0D9CF362-595E-4F44-8C02-2464AE2DCFB8}"/>
    <cellStyle name="Calculation 8 8 2 3" xfId="10863" xr:uid="{3193EEB0-A7BE-43B3-A735-77B84C231599}"/>
    <cellStyle name="Calculation 8 8 2 3 2" xfId="19852" xr:uid="{891DD98A-5D02-4B3E-A436-BA1FD6E8A649}"/>
    <cellStyle name="Calculation 8 8 2 3 2 2" xfId="34871" xr:uid="{9D08C4D0-FEDF-429D-A251-44E89BB1CB75}"/>
    <cellStyle name="Calculation 8 8 2 3 3" xfId="31116" xr:uid="{3F553C28-EE5A-4C40-8264-71011EE4CA53}"/>
    <cellStyle name="Calculation 8 8 2 4" xfId="14629" xr:uid="{C91F1E17-D3D6-4F0E-967C-007E5A0743C1}"/>
    <cellStyle name="Calculation 8 8 2 4 2" xfId="43372" xr:uid="{EFEC7175-4689-48FB-BA42-26267F4A514E}"/>
    <cellStyle name="Calculation 8 8 2 5" xfId="29725" xr:uid="{387790FF-7CA2-48A1-98D1-57589A191B2F}"/>
    <cellStyle name="Calculation 8 8 3" xfId="3732" xr:uid="{5E53062B-2A62-4E7B-9495-BFEDB920471F}"/>
    <cellStyle name="Calculation 8 8 3 2" xfId="25857" xr:uid="{522B8857-0050-4A3A-94BE-1D0BF52FCC35}"/>
    <cellStyle name="Calculation 8 8 4" xfId="27109" xr:uid="{505CFCA5-5463-4BB7-9E45-65F138BD3B14}"/>
    <cellStyle name="Calculation 8 9" xfId="1739" xr:uid="{844A812B-FE34-458C-80FB-02EA79AD704D}"/>
    <cellStyle name="Calculation 8 9 2" xfId="6065" xr:uid="{6D13ACC1-6A2E-412B-B993-6211BCF31701}"/>
    <cellStyle name="Calculation 8 9 2 2" xfId="8651" xr:uid="{C2E2DAEC-BF1B-4D35-91D4-7C561D427A49}"/>
    <cellStyle name="Calculation 8 9 2 2 2" xfId="17640" xr:uid="{1CF86FEA-0652-40AD-8D22-1F1FEFDDA81D}"/>
    <cellStyle name="Calculation 8 9 2 2 2 2" xfId="23172" xr:uid="{072B53BD-35F3-42F2-9C9B-21166BC3BECF}"/>
    <cellStyle name="Calculation 8 9 2 2 3" xfId="41267" xr:uid="{DDFA1FB0-51D3-434A-995A-51F16C0E9D79}"/>
    <cellStyle name="Calculation 8 9 2 3" xfId="11288" xr:uid="{144E882B-24E6-4836-ACFD-741B5CA3FABC}"/>
    <cellStyle name="Calculation 8 9 2 3 2" xfId="20277" xr:uid="{A2EAAD54-0CC4-4DA7-BD50-F9342A516C1F}"/>
    <cellStyle name="Calculation 8 9 2 3 2 2" xfId="42503" xr:uid="{0D4DB204-334E-4A8C-8BA1-7677E531AD5A}"/>
    <cellStyle name="Calculation 8 9 2 3 3" xfId="44052" xr:uid="{7304CBD1-EA6C-465D-B9C6-C2D0C975BE12}"/>
    <cellStyle name="Calculation 8 9 2 4" xfId="15054" xr:uid="{10FB6F8E-7C68-4533-B38B-65E31E9FBE55}"/>
    <cellStyle name="Calculation 8 9 2 4 2" xfId="26348" xr:uid="{D08DC7DD-C133-47E7-B069-C95FA00E2F67}"/>
    <cellStyle name="Calculation 8 9 2 5" xfId="32630" xr:uid="{B4740801-62EB-47FD-AE61-7930F8834769}"/>
    <cellStyle name="Calculation 8 9 3" xfId="4176" xr:uid="{07BFCD12-4946-49A4-970D-ADAD35A33973}"/>
    <cellStyle name="Calculation 8 9 3 2" xfId="30723" xr:uid="{5C6EAB9D-C927-4592-8C3D-DD62DE7F7846}"/>
    <cellStyle name="Calculation 8 9 4" xfId="31336" xr:uid="{FE1D4421-FEE3-48E7-ADDC-7D182A2CE54C}"/>
    <cellStyle name="Calculation 9" xfId="106" xr:uid="{24474DAC-CF86-46EE-8E8B-608BD4891F56}"/>
    <cellStyle name="Calculation 9 10" xfId="1640" xr:uid="{6B0999EE-1EA1-41BD-AFC1-6E59973DFEA5}"/>
    <cellStyle name="Calculation 9 10 2" xfId="5974" xr:uid="{2892306E-06F7-4CC5-BBEE-A23B955B15E2}"/>
    <cellStyle name="Calculation 9 10 2 2" xfId="8560" xr:uid="{3C63C524-11B8-46F0-95DD-9A0D53623FC9}"/>
    <cellStyle name="Calculation 9 10 2 2 2" xfId="17549" xr:uid="{DC818A83-826C-4056-A877-7407F40F5E19}"/>
    <cellStyle name="Calculation 9 10 2 2 2 2" xfId="25675" xr:uid="{598F31F6-93CD-4BF1-800A-CE386368FCD8}"/>
    <cellStyle name="Calculation 9 10 2 2 3" xfId="40371" xr:uid="{CF882ABF-2AFF-4E39-B131-B56EBE93764D}"/>
    <cellStyle name="Calculation 9 10 2 3" xfId="11197" xr:uid="{F6FB2110-CF51-4796-A357-19991C285053}"/>
    <cellStyle name="Calculation 9 10 2 3 2" xfId="20186" xr:uid="{411FBDAE-82C0-45A6-AE4F-B4D696F8A0C5}"/>
    <cellStyle name="Calculation 9 10 2 3 2 2" xfId="23688" xr:uid="{8CD18D2E-7002-4BE2-9A0B-6200F938349B}"/>
    <cellStyle name="Calculation 9 10 2 3 3" xfId="40194" xr:uid="{0D107B5A-F599-4070-991B-71DA847C24D6}"/>
    <cellStyle name="Calculation 9 10 2 4" xfId="14963" xr:uid="{C3C4CF8E-248A-4B97-A272-530D1E11B130}"/>
    <cellStyle name="Calculation 9 10 2 4 2" xfId="38051" xr:uid="{366FD6E2-D1DA-45B0-A6F9-D4A2407AD9F6}"/>
    <cellStyle name="Calculation 9 10 2 5" xfId="26916" xr:uid="{6E5C95B6-BA8C-4704-B5F1-69186C42D616}"/>
    <cellStyle name="Calculation 9 10 3" xfId="4077" xr:uid="{D9973E2E-1B67-4847-A0F5-4F712318B7DB}"/>
    <cellStyle name="Calculation 9 10 3 2" xfId="30516" xr:uid="{CA3C66D9-E415-41F5-B6BE-658AA9D735C5}"/>
    <cellStyle name="Calculation 9 10 4" xfId="28328" xr:uid="{6ACDD73E-9D72-4673-BE5F-3C121A4321E3}"/>
    <cellStyle name="Calculation 9 11" xfId="2980" xr:uid="{25FFC838-4830-4D5B-81ED-8E5F37CB2CE8}"/>
    <cellStyle name="Calculation 9 11 2" xfId="7130" xr:uid="{E3A9745D-40C3-4CB0-855B-533348F52FEC}"/>
    <cellStyle name="Calculation 9 11 2 2" xfId="16119" xr:uid="{E61FB7AF-4EBE-41D1-98B3-8F0877924FB0}"/>
    <cellStyle name="Calculation 9 11 2 2 2" xfId="42459" xr:uid="{F7359E98-A016-4D7B-B7F2-05508A95C21A}"/>
    <cellStyle name="Calculation 9 11 2 3" xfId="27376" xr:uid="{1A7ED31F-FE95-4C34-B079-A7D362E28490}"/>
    <cellStyle name="Calculation 9 11 3" xfId="9693" xr:uid="{A42C6719-CADE-4D18-B432-8B04789F7D5D}"/>
    <cellStyle name="Calculation 9 11 3 2" xfId="18682" xr:uid="{77F5C8D8-4054-4C16-87EE-05A368A45320}"/>
    <cellStyle name="Calculation 9 11 3 2 2" xfId="24716" xr:uid="{CCA161D2-CC0F-4A0F-AAE5-1328A2EA622F}"/>
    <cellStyle name="Calculation 9 11 3 3" xfId="40199" xr:uid="{A673A42E-C8FB-411F-AD31-6D8465ACF741}"/>
    <cellStyle name="Calculation 9 11 4" xfId="13533" xr:uid="{D229B03C-4645-489C-9818-09D772CEB0A2}"/>
    <cellStyle name="Calculation 9 11 4 2" xfId="24855" xr:uid="{B429E5D7-CEA2-4FDC-AEAC-6F237AB27356}"/>
    <cellStyle name="Calculation 9 11 5" xfId="22953" xr:uid="{CA49CF52-4824-4DCC-9CE1-88387CD0C734}"/>
    <cellStyle name="Calculation 9 12" xfId="6562" xr:uid="{C9120150-02CB-43FA-80B2-AF0098F6D732}"/>
    <cellStyle name="Calculation 9 12 2" xfId="11779" xr:uid="{100F3EB2-3DB1-4142-A6CA-08EAB99C4065}"/>
    <cellStyle name="Calculation 9 12 2 2" xfId="20768" xr:uid="{0371947F-78D8-42A5-B9F8-F070CC726BF6}"/>
    <cellStyle name="Calculation 9 12 2 2 2" xfId="30128" xr:uid="{3A4D4CF2-3048-4C90-A22A-CB6A31D81FE8}"/>
    <cellStyle name="Calculation 9 12 2 3" xfId="42767" xr:uid="{A5F30CFF-D83C-4272-8FAF-C5514BB43D56}"/>
    <cellStyle name="Calculation 9 12 3" xfId="15551" xr:uid="{677530F1-92A2-4EAA-B74C-6F1ED2ADDF16}"/>
    <cellStyle name="Calculation 9 12 3 2" xfId="29474" xr:uid="{45CDB992-6A8D-4846-A49E-7C00FB59EDEC}"/>
    <cellStyle name="Calculation 9 12 4" xfId="30500" xr:uid="{D54E8C76-AB83-462A-96A1-B28526B5DDB7}"/>
    <cellStyle name="Calculation 9 13" xfId="9142" xr:uid="{A7C3C598-92E8-44DC-854A-772C2B51F998}"/>
    <cellStyle name="Calculation 9 13 2" xfId="18131" xr:uid="{0E7FE3C8-AB69-4BA8-BCEF-DA1E3C3D6A74}"/>
    <cellStyle name="Calculation 9 13 2 2" xfId="27397" xr:uid="{03BB476C-2EA0-4428-9837-F728D1EF769D}"/>
    <cellStyle name="Calculation 9 13 3" xfId="39047" xr:uid="{3C0DBEB6-C7B6-4644-A2DF-76E6F77A9332}"/>
    <cellStyle name="Calculation 9 14" xfId="12235" xr:uid="{297CC6EB-24AA-4D9F-B0E3-924B0FF11C57}"/>
    <cellStyle name="Calculation 9 14 2" xfId="21224" xr:uid="{8CBD6817-C03E-4F57-B261-8D40418BAE3D}"/>
    <cellStyle name="Calculation 9 14 2 2" xfId="28017" xr:uid="{6239E584-0CD5-4D0F-A02A-8F283CB088BB}"/>
    <cellStyle name="Calculation 9 14 3" xfId="28676" xr:uid="{615317FC-D834-42BB-975A-1CFAEC5E6318}"/>
    <cellStyle name="Calculation 9 15" xfId="2266" xr:uid="{4ADFAB7E-02DC-49C1-A27D-454F04DB4EC1}"/>
    <cellStyle name="Calculation 9 15 2" xfId="33749" xr:uid="{5518718C-21C7-4546-81ED-2ABC10847D97}"/>
    <cellStyle name="Calculation 9 16" xfId="13175" xr:uid="{A8C30F26-2776-4030-8460-F3F1280F78A0}"/>
    <cellStyle name="Calculation 9 16 2" xfId="36169" xr:uid="{76D80002-A328-4B14-A080-189ACDF4027D}"/>
    <cellStyle name="Calculation 9 17" xfId="38446" xr:uid="{5F79DE9F-E970-4833-AAB9-A7854577067C}"/>
    <cellStyle name="Calculation 9 18" xfId="44775" xr:uid="{0D55C0A2-B252-403D-81CD-DAC031BBFEF1}"/>
    <cellStyle name="Calculation 9 19" xfId="45946" xr:uid="{A46DA755-0D60-4EFA-8260-B40EFD2251DD}"/>
    <cellStyle name="Calculation 9 2" xfId="322" xr:uid="{81A9A399-CE0A-420E-9B1F-7B40155B66AA}"/>
    <cellStyle name="Calculation 9 2 10" xfId="6624" xr:uid="{347D144A-2E24-438B-AB38-8CE2734EC00C}"/>
    <cellStyle name="Calculation 9 2 10 2" xfId="11830" xr:uid="{EF13A6E0-5DE6-41F8-ABD5-EFC01313FEEA}"/>
    <cellStyle name="Calculation 9 2 10 2 2" xfId="20819" xr:uid="{B4DEEFBD-6C26-445F-9735-44E97E67C3FD}"/>
    <cellStyle name="Calculation 9 2 10 2 2 2" xfId="42445" xr:uid="{5142EBA2-1D19-4D59-8D54-C786C0793E28}"/>
    <cellStyle name="Calculation 9 2 10 2 3" xfId="37813" xr:uid="{6D8F6A50-0793-44FE-AAD8-97F433F429DA}"/>
    <cellStyle name="Calculation 9 2 10 3" xfId="15613" xr:uid="{2A0542CA-8CB1-47E4-B9B7-552180A088FA}"/>
    <cellStyle name="Calculation 9 2 10 3 2" xfId="31545" xr:uid="{2D119F5F-7529-4050-853B-F2FDAAA8CB2A}"/>
    <cellStyle name="Calculation 9 2 10 4" xfId="27018" xr:uid="{B1FF4843-287E-44C7-9A41-7E8AF73291E9}"/>
    <cellStyle name="Calculation 9 2 11" xfId="9193" xr:uid="{CC2CAFFC-1A8B-4EFC-8DEA-A4F022845E6F}"/>
    <cellStyle name="Calculation 9 2 11 2" xfId="18182" xr:uid="{E6151DCF-B52B-4B52-AF84-6241B621F832}"/>
    <cellStyle name="Calculation 9 2 11 2 2" xfId="30857" xr:uid="{A87CFC41-02D8-4B06-A916-1067E372F7A6}"/>
    <cellStyle name="Calculation 9 2 11 3" xfId="36206" xr:uid="{6557AE28-9E1B-4EEE-87C5-ADE5EE7F3FA5}"/>
    <cellStyle name="Calculation 9 2 12" xfId="12512" xr:uid="{CE5A1A3C-A658-4F2C-A8B5-1B0C61340AA9}"/>
    <cellStyle name="Calculation 9 2 12 2" xfId="21501" xr:uid="{D8E4F2F6-D408-43A4-9CA6-30E5268EF21F}"/>
    <cellStyle name="Calculation 9 2 12 2 2" xfId="22744" xr:uid="{EC797839-55BA-4EC2-81EA-7EA0166DE78A}"/>
    <cellStyle name="Calculation 9 2 12 3" xfId="22935" xr:uid="{948A2135-BB58-4FA3-B45D-DA32DB28831E}"/>
    <cellStyle name="Calculation 9 2 13" xfId="2328" xr:uid="{07DE085B-7BAD-4ACC-90D6-4F0A7D3724EC}"/>
    <cellStyle name="Calculation 9 2 13 2" xfId="41293" xr:uid="{7F50C83D-0A79-4FE4-852E-283352FF2DC2}"/>
    <cellStyle name="Calculation 9 2 14" xfId="13237" xr:uid="{F9384984-CD24-47CB-BBAA-388BFB154B05}"/>
    <cellStyle name="Calculation 9 2 14 2" xfId="34287" xr:uid="{AD8C1ED7-1FFC-479A-9FDD-14CD45BC5790}"/>
    <cellStyle name="Calculation 9 2 15" xfId="29159" xr:uid="{03272138-017A-4E56-8993-F3AF608AC8F1}"/>
    <cellStyle name="Calculation 9 2 16" xfId="49437" xr:uid="{9B39D7DB-53D6-432D-97DB-A896AC0CC79B}"/>
    <cellStyle name="Calculation 9 2 2" xfId="454" xr:uid="{851CC7CA-B0F4-4B75-BF3C-D2F6CD6F57AF}"/>
    <cellStyle name="Calculation 9 2 2 10" xfId="9318" xr:uid="{F8B3AFB8-F692-46DE-93F8-28864A3B91A0}"/>
    <cellStyle name="Calculation 9 2 2 10 2" xfId="18307" xr:uid="{54F2791D-3D59-4FA4-BA7D-7437413729FE}"/>
    <cellStyle name="Calculation 9 2 2 10 2 2" xfId="31831" xr:uid="{812BBD7B-73DE-4DEA-B7AC-05D2F08D5D6D}"/>
    <cellStyle name="Calculation 9 2 2 10 3" xfId="40762" xr:uid="{219484CB-FC33-49C8-94FF-6071298EF2A8}"/>
    <cellStyle name="Calculation 9 2 2 11" xfId="12627" xr:uid="{E6839ADB-CD42-4D90-BBA2-BBE0261CB1CE}"/>
    <cellStyle name="Calculation 9 2 2 11 2" xfId="21616" xr:uid="{CE1A8F4C-8466-4D84-9485-6725DE829099}"/>
    <cellStyle name="Calculation 9 2 2 11 2 2" xfId="24456" xr:uid="{C46E08E5-E717-45E7-8B0A-86088A6B93F0}"/>
    <cellStyle name="Calculation 9 2 2 11 3" xfId="29049" xr:uid="{7163669B-4F74-4BC1-AB8D-C95C4D738E04}"/>
    <cellStyle name="Calculation 9 2 2 12" xfId="2460" xr:uid="{9DAA11A6-C5A5-470F-AF25-164261DC8728}"/>
    <cellStyle name="Calculation 9 2 2 12 2" xfId="32964" xr:uid="{10A00458-3D35-4FEB-AED5-433C4007B2C4}"/>
    <cellStyle name="Calculation 9 2 2 13" xfId="13369" xr:uid="{1AD41902-8413-4090-8B76-242FAE42F70A}"/>
    <cellStyle name="Calculation 9 2 2 13 2" xfId="35301" xr:uid="{34B06E35-5C79-4243-A51E-72F70AFA5467}"/>
    <cellStyle name="Calculation 9 2 2 14" xfId="27975" xr:uid="{D6B67A1E-77B3-445C-BB65-DE6AC47366F6}"/>
    <cellStyle name="Calculation 9 2 2 15" xfId="56219" xr:uid="{644D2FEF-3905-4F16-BE1C-7D6B9766A013}"/>
    <cellStyle name="Calculation 9 2 2 2" xfId="803" xr:uid="{075116DF-C9BD-4535-B2B3-197807211EC4}"/>
    <cellStyle name="Calculation 9 2 2 2 2" xfId="5172" xr:uid="{E3A9E8F5-ABDD-4965-8D19-466C264CF96D}"/>
    <cellStyle name="Calculation 9 2 2 2 2 2" xfId="7758" xr:uid="{4764050E-C1D9-4443-A7F3-AC5C216DA64D}"/>
    <cellStyle name="Calculation 9 2 2 2 2 2 2" xfId="16747" xr:uid="{DACCBC13-E822-41F1-BE4D-E859728DD5FF}"/>
    <cellStyle name="Calculation 9 2 2 2 2 2 2 2" xfId="29466" xr:uid="{43822EDC-6E2C-43FE-9516-F8479AA1A4BE}"/>
    <cellStyle name="Calculation 9 2 2 2 2 2 3" xfId="39636" xr:uid="{CE75C204-50AB-4314-B73E-94A8D37F5162}"/>
    <cellStyle name="Calculation 9 2 2 2 2 3" xfId="10395" xr:uid="{2EB56615-CF8B-4C21-B5D8-66245AC81823}"/>
    <cellStyle name="Calculation 9 2 2 2 2 3 2" xfId="19384" xr:uid="{D92553B4-DF1D-4B76-BD96-0B7DDEB5CCC6}"/>
    <cellStyle name="Calculation 9 2 2 2 2 3 2 2" xfId="34802" xr:uid="{5E886BE2-F840-4E7D-8CFD-5855390CAE46}"/>
    <cellStyle name="Calculation 9 2 2 2 2 3 3" xfId="30912" xr:uid="{EB38D112-8935-4A9D-9653-5B5D7B5A357A}"/>
    <cellStyle name="Calculation 9 2 2 2 2 4" xfId="14161" xr:uid="{7A5E929C-37C7-4246-BDB9-55E4874397FA}"/>
    <cellStyle name="Calculation 9 2 2 2 2 4 2" xfId="38607" xr:uid="{CD6BDAA8-FD26-46E3-A299-F552D2E1B8D5}"/>
    <cellStyle name="Calculation 9 2 2 2 2 5" xfId="38623" xr:uid="{4CF806E2-ACB7-4C70-B737-A7F6B7D531A3}"/>
    <cellStyle name="Calculation 9 2 2 2 3" xfId="3240" xr:uid="{98AD9AC8-4A99-4FA2-93C6-7782F7045091}"/>
    <cellStyle name="Calculation 9 2 2 2 3 2" xfId="23358" xr:uid="{685E2E94-1BA0-4123-B1E3-CDCB67E34523}"/>
    <cellStyle name="Calculation 9 2 2 2 4" xfId="37474" xr:uid="{8B5B4542-3E12-4B1D-9B57-E01ACB92BC04}"/>
    <cellStyle name="Calculation 9 2 2 3" xfId="1148" xr:uid="{F75D4F56-DE0C-457D-B1B4-3D2F73C80FA1}"/>
    <cellStyle name="Calculation 9 2 2 3 2" xfId="5493" xr:uid="{A19F6D1F-0A4A-4FB0-8391-ED8E00E10BE1}"/>
    <cellStyle name="Calculation 9 2 2 3 2 2" xfId="8079" xr:uid="{67509B08-A11A-450C-8107-21FCBC559C35}"/>
    <cellStyle name="Calculation 9 2 2 3 2 2 2" xfId="17068" xr:uid="{2A7D19EA-2EFB-4AFB-BBF5-9AE891A0D965}"/>
    <cellStyle name="Calculation 9 2 2 3 2 2 2 2" xfId="42951" xr:uid="{7300A710-93D6-4660-A3ED-159E4A5863B9}"/>
    <cellStyle name="Calculation 9 2 2 3 2 2 3" xfId="41710" xr:uid="{4C9D801E-1D80-4CBF-86B0-31CDD8552E52}"/>
    <cellStyle name="Calculation 9 2 2 3 2 3" xfId="10716" xr:uid="{195C5BD1-0056-44F4-B8D3-9EE2FEE891AF}"/>
    <cellStyle name="Calculation 9 2 2 3 2 3 2" xfId="19705" xr:uid="{53F08064-82E5-42FD-962C-86075542EF07}"/>
    <cellStyle name="Calculation 9 2 2 3 2 3 2 2" xfId="22513" xr:uid="{F37AB502-1CE4-43D8-A3C2-080E484D2BC0}"/>
    <cellStyle name="Calculation 9 2 2 3 2 3 3" xfId="42720" xr:uid="{74A450BE-94C6-4B81-B6B8-13E3AE3DBA8D}"/>
    <cellStyle name="Calculation 9 2 2 3 2 4" xfId="14482" xr:uid="{B7E00312-ACB7-4A63-AFA9-06159F674718}"/>
    <cellStyle name="Calculation 9 2 2 3 2 4 2" xfId="30290" xr:uid="{20CB65AD-ADE5-4B81-820D-39A332108B0D}"/>
    <cellStyle name="Calculation 9 2 2 3 2 5" xfId="41825" xr:uid="{4CB55293-F63E-497F-A8BA-4810BE2C25E0}"/>
    <cellStyle name="Calculation 9 2 2 3 3" xfId="3585" xr:uid="{B78506E9-90E2-4F01-BBD5-D01D4DB26276}"/>
    <cellStyle name="Calculation 9 2 2 3 3 2" xfId="35237" xr:uid="{57A262E4-F313-4F67-BC4B-45EC9248D653}"/>
    <cellStyle name="Calculation 9 2 2 3 4" xfId="29113" xr:uid="{C8EAEBF7-47A2-4DD2-A557-6C90FB224D35}"/>
    <cellStyle name="Calculation 9 2 2 4" xfId="1492" xr:uid="{8CC13CEE-8374-4DE8-9B19-6EB4B05B0265}"/>
    <cellStyle name="Calculation 9 2 2 4 2" xfId="5837" xr:uid="{0130FFD9-BB8E-4F45-ADCE-6474A7729A13}"/>
    <cellStyle name="Calculation 9 2 2 4 2 2" xfId="8423" xr:uid="{1A7ECC16-0669-45AF-9754-57DDD58541DE}"/>
    <cellStyle name="Calculation 9 2 2 4 2 2 2" xfId="17412" xr:uid="{700D49A3-4549-44B0-94FF-7D5D85CC6F7B}"/>
    <cellStyle name="Calculation 9 2 2 4 2 2 2 2" xfId="35146" xr:uid="{79DA6699-F4BF-4A99-AF6A-E6FF24980528}"/>
    <cellStyle name="Calculation 9 2 2 4 2 2 3" xfId="42944" xr:uid="{716C248B-7B20-465E-B027-EBB75D7DA9CE}"/>
    <cellStyle name="Calculation 9 2 2 4 2 3" xfId="11060" xr:uid="{4D637926-D9AF-4B1A-B09A-82C8253F6C37}"/>
    <cellStyle name="Calculation 9 2 2 4 2 3 2" xfId="20049" xr:uid="{4C5BBF3D-27B8-46F2-AEE9-9A9738469179}"/>
    <cellStyle name="Calculation 9 2 2 4 2 3 2 2" xfId="37228" xr:uid="{0A3A7061-C0DA-454A-A364-872980477B01}"/>
    <cellStyle name="Calculation 9 2 2 4 2 3 3" xfId="23050" xr:uid="{576EBEAD-90BF-4265-9049-D0812709B7B2}"/>
    <cellStyle name="Calculation 9 2 2 4 2 4" xfId="14826" xr:uid="{B4CA980D-8F97-4502-8B9D-AA3A0C299701}"/>
    <cellStyle name="Calculation 9 2 2 4 2 4 2" xfId="25440" xr:uid="{D9849C60-A485-4690-9EE5-293985A3D136}"/>
    <cellStyle name="Calculation 9 2 2 4 2 5" xfId="43309" xr:uid="{3F9EA3C2-982F-41ED-A86D-C55A581E4A21}"/>
    <cellStyle name="Calculation 9 2 2 4 3" xfId="3929" xr:uid="{3AD2B151-538C-482A-B26D-6D86C47C7061}"/>
    <cellStyle name="Calculation 9 2 2 4 3 2" xfId="28817" xr:uid="{743D5028-C524-48AB-9989-62532A0DE206}"/>
    <cellStyle name="Calculation 9 2 2 4 4" xfId="28279" xr:uid="{313F6476-59D1-4564-942B-ECB267C8ECEA}"/>
    <cellStyle name="Calculation 9 2 2 5" xfId="164" xr:uid="{86CDE664-9289-4E74-9F53-1491E52304D7}"/>
    <cellStyle name="Calculation 9 2 2 5 2" xfId="2602" xr:uid="{D25E0D3C-3EF3-43EC-A6FD-B5664F1AB587}"/>
    <cellStyle name="Calculation 9 2 2 5 2 2" xfId="6843" xr:uid="{F7E303A7-1C62-4C82-8095-A790E9C90CA4}"/>
    <cellStyle name="Calculation 9 2 2 5 2 2 2" xfId="15832" xr:uid="{57446613-4CB9-43D0-8066-FDC7818516FE}"/>
    <cellStyle name="Calculation 9 2 2 5 2 2 2 2" xfId="25246" xr:uid="{06C78176-5FA5-4D13-9252-BAAB27AA85E6}"/>
    <cellStyle name="Calculation 9 2 2 5 2 2 3" xfId="23044" xr:uid="{A235CC50-37B5-4E74-92A5-69E864C1CB51}"/>
    <cellStyle name="Calculation 9 2 2 5 2 3" xfId="9413" xr:uid="{B0E45C6D-5B58-4CDE-91CB-6E7DD0CA4B29}"/>
    <cellStyle name="Calculation 9 2 2 5 2 3 2" xfId="18402" xr:uid="{EFBCA76B-EFBC-46BF-8A5E-2CEB01416601}"/>
    <cellStyle name="Calculation 9 2 2 5 2 3 2 2" xfId="27243" xr:uid="{50DF731D-4365-4B2E-8245-4BCCE61D6832}"/>
    <cellStyle name="Calculation 9 2 2 5 2 3 3" xfId="41561" xr:uid="{9FA4CA64-94B3-405A-8D56-4B9807398AA5}"/>
    <cellStyle name="Calculation 9 2 2 5 2 4" xfId="13456" xr:uid="{244372E2-4C78-482E-B702-C4CDE3795282}"/>
    <cellStyle name="Calculation 9 2 2 5 2 4 2" xfId="23306" xr:uid="{AD05BAF3-9650-4173-8354-EC11EE3F9824}"/>
    <cellStyle name="Calculation 9 2 2 5 2 5" xfId="27510" xr:uid="{6B8B2DF2-EF52-4ED6-85D8-CA73EDA7FCB4}"/>
    <cellStyle name="Calculation 9 2 2 5 3" xfId="2632" xr:uid="{D7CB5ECE-9DC5-4074-8BED-5C3175C56BA1}"/>
    <cellStyle name="Calculation 9 2 2 5 3 2" xfId="34600" xr:uid="{796F4892-1D45-465F-B373-F93AB4DA0195}"/>
    <cellStyle name="Calculation 9 2 2 5 4" xfId="33047" xr:uid="{A8DBEF13-3F03-4B96-9B03-EE4F5DFA3397}"/>
    <cellStyle name="Calculation 9 2 2 6" xfId="2111" xr:uid="{826D48D9-4A83-43DF-A770-EC602FED6401}"/>
    <cellStyle name="Calculation 9 2 2 6 2" xfId="6412" xr:uid="{5B89D79C-25EF-4754-B1FF-7204A0D13AE3}"/>
    <cellStyle name="Calculation 9 2 2 6 2 2" xfId="8998" xr:uid="{FD5CD35D-59B2-45B4-B8C1-7A5694AFD9F3}"/>
    <cellStyle name="Calculation 9 2 2 6 2 2 2" xfId="17987" xr:uid="{B89D2304-407B-4744-B50E-5974F4562E95}"/>
    <cellStyle name="Calculation 9 2 2 6 2 2 2 2" xfId="39506" xr:uid="{98F9BFF8-4EF2-49D1-84FE-2014A39FE765}"/>
    <cellStyle name="Calculation 9 2 2 6 2 2 3" xfId="34825" xr:uid="{8ADB5831-76D2-4898-883F-EA957266F098}"/>
    <cellStyle name="Calculation 9 2 2 6 2 3" xfId="11635" xr:uid="{D227302B-B9FD-4A6D-B058-3310A49301EB}"/>
    <cellStyle name="Calculation 9 2 2 6 2 3 2" xfId="20624" xr:uid="{CF885EC6-739D-4231-93CF-C614730D9419}"/>
    <cellStyle name="Calculation 9 2 2 6 2 3 2 2" xfId="43143" xr:uid="{5B3BF9E2-33F4-49E2-9430-025142D90F83}"/>
    <cellStyle name="Calculation 9 2 2 6 2 3 3" xfId="43848" xr:uid="{9B0ADF79-AEBF-4282-A7B6-05EA583ACDE1}"/>
    <cellStyle name="Calculation 9 2 2 6 2 4" xfId="15401" xr:uid="{1B23DD16-EB42-4E76-93F7-E71EC098B1D5}"/>
    <cellStyle name="Calculation 9 2 2 6 2 4 2" xfId="31215" xr:uid="{1DB96E21-B120-40A5-8B74-1118B272FC22}"/>
    <cellStyle name="Calculation 9 2 2 6 2 5" xfId="32992" xr:uid="{CD9AE1EF-5840-47A1-9D3D-1247944BEFF9}"/>
    <cellStyle name="Calculation 9 2 2 6 3" xfId="4548" xr:uid="{2BA769A5-6ACC-4F43-9524-9913C127B00B}"/>
    <cellStyle name="Calculation 9 2 2 6 3 2" xfId="24829" xr:uid="{9726324C-24D2-48E3-81E3-725DEBEF9DCD}"/>
    <cellStyle name="Calculation 9 2 2 6 4" xfId="26908" xr:uid="{05989A39-12EA-4815-A664-8BB06D91AB17}"/>
    <cellStyle name="Calculation 9 2 2 7" xfId="2921" xr:uid="{F8629EE6-7436-41C5-83ED-64583BC0A4FA}"/>
    <cellStyle name="Calculation 9 2 2 7 2" xfId="7071" xr:uid="{A821D14B-16BA-4BB1-AE7F-640BB49B80B7}"/>
    <cellStyle name="Calculation 9 2 2 7 2 2" xfId="12197" xr:uid="{E364E2D0-CA45-4C6D-8201-17FB4B806BE0}"/>
    <cellStyle name="Calculation 9 2 2 7 2 2 2" xfId="21186" xr:uid="{75598A50-CB0C-46B1-815E-DA79656BA037}"/>
    <cellStyle name="Calculation 9 2 2 7 2 2 2 2" xfId="39827" xr:uid="{9738C101-BF01-4E2A-9D24-B5F5B9330F6D}"/>
    <cellStyle name="Calculation 9 2 2 7 2 2 3" xfId="25062" xr:uid="{1782F64D-7404-43FE-BDED-2BE99DA46A28}"/>
    <cellStyle name="Calculation 9 2 2 7 2 3" xfId="12994" xr:uid="{6B94152F-9959-4B76-9457-704BE7BF32E8}"/>
    <cellStyle name="Calculation 9 2 2 7 2 3 2" xfId="21983" xr:uid="{5C163143-B3A3-4EB9-96BE-C7F540DE787B}"/>
    <cellStyle name="Calculation 9 2 2 7 2 3 2 2" xfId="43167" xr:uid="{991162D4-D59D-4840-8290-EFCEA8546E3C}"/>
    <cellStyle name="Calculation 9 2 2 7 2 3 3" xfId="30956" xr:uid="{086B96DE-0A78-4B9D-BF97-6885967AC5A3}"/>
    <cellStyle name="Calculation 9 2 2 7 2 4" xfId="16060" xr:uid="{219D9B16-FE55-4507-9075-3B35601A3C5B}"/>
    <cellStyle name="Calculation 9 2 2 7 2 4 2" xfId="37756" xr:uid="{D520F3E2-0BED-45FB-B412-A07B2F4E8FC1}"/>
    <cellStyle name="Calculation 9 2 2 7 2 5" xfId="26826" xr:uid="{822970EF-5378-4EF8-80C1-C4E6225AE631}"/>
    <cellStyle name="Calculation 9 2 2 7 3" xfId="9634" xr:uid="{253BC51C-2D3A-4861-A805-59953FC48F7D}"/>
    <cellStyle name="Calculation 9 2 2 7 3 2" xfId="18623" xr:uid="{76118E2A-5EC2-485C-951B-2E302747600E}"/>
    <cellStyle name="Calculation 9 2 2 7 3 2 2" xfId="22347" xr:uid="{CA7AB6E1-577E-4E5B-A09F-EC50626CE603}"/>
    <cellStyle name="Calculation 9 2 2 7 3 3" xfId="27323" xr:uid="{04A46771-EA19-4D0C-B911-AB6118BC8B91}"/>
    <cellStyle name="Calculation 9 2 2 7 4" xfId="40376" xr:uid="{B1ABD47D-E9A5-4EE6-B22B-4465556FDAFB}"/>
    <cellStyle name="Calculation 9 2 2 8" xfId="4848" xr:uid="{95575210-73E5-4250-9CE4-72F7B4B4479A}"/>
    <cellStyle name="Calculation 9 2 2 8 2" xfId="7434" xr:uid="{679194F0-6003-4880-ADD2-94BB8234E90F}"/>
    <cellStyle name="Calculation 9 2 2 8 2 2" xfId="16423" xr:uid="{955F1099-D774-4BEB-9A66-7959C912B772}"/>
    <cellStyle name="Calculation 9 2 2 8 2 2 2" xfId="30188" xr:uid="{A4F0B2B3-A877-409D-8606-3BBC6B65C04F}"/>
    <cellStyle name="Calculation 9 2 2 8 2 3" xfId="38388" xr:uid="{923DD1D4-22E1-4AC8-97EE-4960FB05E677}"/>
    <cellStyle name="Calculation 9 2 2 8 3" xfId="10071" xr:uid="{425F2360-4326-4582-BCBE-BCF35851857E}"/>
    <cellStyle name="Calculation 9 2 2 8 3 2" xfId="19060" xr:uid="{EB20356C-7683-4F20-9EB0-706BD4B4487F}"/>
    <cellStyle name="Calculation 9 2 2 8 3 2 2" xfId="34294" xr:uid="{29FFB288-18EC-4EA8-A58F-7AFEC6CC108C}"/>
    <cellStyle name="Calculation 9 2 2 8 3 3" xfId="30906" xr:uid="{649D0478-1D6E-40F3-AF6F-4071C26A5A1D}"/>
    <cellStyle name="Calculation 9 2 2 8 4" xfId="13837" xr:uid="{621D143C-0866-4EEB-B79B-80024482B7EE}"/>
    <cellStyle name="Calculation 9 2 2 8 4 2" xfId="23096" xr:uid="{63B65C4E-F90E-4C26-B9F0-EC049DDF3930}"/>
    <cellStyle name="Calculation 9 2 2 8 5" xfId="31945" xr:uid="{37045E6A-EA99-4B8C-8C23-CDAA3FA41607}"/>
    <cellStyle name="Calculation 9 2 2 9" xfId="6756" xr:uid="{21653121-791A-4C88-AA1A-D8EE3DC72748}"/>
    <cellStyle name="Calculation 9 2 2 9 2" xfId="11955" xr:uid="{C0FD0B61-CCDA-403F-B040-A157F3DA487B}"/>
    <cellStyle name="Calculation 9 2 2 9 2 2" xfId="20944" xr:uid="{A0B9011F-95C9-4A99-A2E9-1A7DDA2BBC3C}"/>
    <cellStyle name="Calculation 9 2 2 9 2 2 2" xfId="27525" xr:uid="{7DB60188-BC38-476F-A6B4-2F97B2E67215}"/>
    <cellStyle name="Calculation 9 2 2 9 2 3" xfId="32006" xr:uid="{3D645232-E2F9-4341-87C6-24B73E403E25}"/>
    <cellStyle name="Calculation 9 2 2 9 3" xfId="15745" xr:uid="{FA8D9AA0-03AD-4A4F-B408-66C02564E4A4}"/>
    <cellStyle name="Calculation 9 2 2 9 3 2" xfId="29016" xr:uid="{9E4A67B8-5FCB-4406-942F-871D427EC99C}"/>
    <cellStyle name="Calculation 9 2 2 9 4" xfId="33097" xr:uid="{D5590F8A-EDBA-4C7F-99AF-7D1AD46B76DB}"/>
    <cellStyle name="Calculation 9 2 3" xfId="671" xr:uid="{42A4E294-65EA-468C-8506-60D4070ADF31}"/>
    <cellStyle name="Calculation 9 2 3 2" xfId="5047" xr:uid="{604F0ACA-F505-4BCF-B2C6-BCB9E50FAE3D}"/>
    <cellStyle name="Calculation 9 2 3 2 2" xfId="7633" xr:uid="{2800F586-90B8-434F-B912-C936052BD80A}"/>
    <cellStyle name="Calculation 9 2 3 2 2 2" xfId="16622" xr:uid="{57E1B8A9-367F-4E1A-894C-C200411434EA}"/>
    <cellStyle name="Calculation 9 2 3 2 2 2 2" xfId="43754" xr:uid="{7A5FA774-7B9B-4321-9413-688AD765B7DA}"/>
    <cellStyle name="Calculation 9 2 3 2 2 3" xfId="44019" xr:uid="{B1CC1611-CFF5-4F93-8557-EBF8A274C3C4}"/>
    <cellStyle name="Calculation 9 2 3 2 3" xfId="10270" xr:uid="{90512562-4DB8-42A7-9D47-24F50B8C830C}"/>
    <cellStyle name="Calculation 9 2 3 2 3 2" xfId="19259" xr:uid="{B3856287-109F-47A0-AF7D-539C16DB844E}"/>
    <cellStyle name="Calculation 9 2 3 2 3 2 2" xfId="38088" xr:uid="{619B2C73-FE62-4D6C-ABBB-23E03DBE485A}"/>
    <cellStyle name="Calculation 9 2 3 2 3 3" xfId="40557" xr:uid="{885FA35F-42CF-4ECB-8326-C29E152DFCF8}"/>
    <cellStyle name="Calculation 9 2 3 2 4" xfId="14036" xr:uid="{3A5715AF-C0B5-4799-B98A-83FB7C2631F0}"/>
    <cellStyle name="Calculation 9 2 3 2 4 2" xfId="22450" xr:uid="{99CD516D-F561-4ED0-A416-4D9EDD538E7D}"/>
    <cellStyle name="Calculation 9 2 3 2 5" xfId="32562" xr:uid="{2CE86012-54C4-41B7-B11F-4598C7B526AC}"/>
    <cellStyle name="Calculation 9 2 3 3" xfId="3108" xr:uid="{09AC6CA0-A80B-43E3-9634-B0396C2DB23A}"/>
    <cellStyle name="Calculation 9 2 3 3 2" xfId="29121" xr:uid="{2C78D1AD-9F4D-4802-862E-3CD2911AE91D}"/>
    <cellStyle name="Calculation 9 2 3 4" xfId="26616" xr:uid="{01277600-D9E2-4E00-982F-4AE2FA5FBB09}"/>
    <cellStyle name="Calculation 9 2 4" xfId="1016" xr:uid="{03651DFF-2588-4031-9232-0BB1B6A8234A}"/>
    <cellStyle name="Calculation 9 2 4 2" xfId="5368" xr:uid="{4863F479-44D3-42E7-AE39-833FFDCD0D97}"/>
    <cellStyle name="Calculation 9 2 4 2 2" xfId="7954" xr:uid="{0FC6287A-D17A-49E7-9703-26765D41E63E}"/>
    <cellStyle name="Calculation 9 2 4 2 2 2" xfId="16943" xr:uid="{4E2137AD-BD64-4355-B227-5DD237B2D0BA}"/>
    <cellStyle name="Calculation 9 2 4 2 2 2 2" xfId="25735" xr:uid="{C1E4D775-A19F-492A-8AC8-B8D6148CF70A}"/>
    <cellStyle name="Calculation 9 2 4 2 2 3" xfId="43642" xr:uid="{3A13A155-B82A-49DD-B626-7E510DA6820B}"/>
    <cellStyle name="Calculation 9 2 4 2 3" xfId="10591" xr:uid="{F7FF2406-4584-4AF0-A647-006AAD1D3692}"/>
    <cellStyle name="Calculation 9 2 4 2 3 2" xfId="19580" xr:uid="{50065352-5EEB-40A9-97E8-4334BCF9C104}"/>
    <cellStyle name="Calculation 9 2 4 2 3 2 2" xfId="36118" xr:uid="{FEBD613A-57EB-4B47-873C-77D430AE3C8D}"/>
    <cellStyle name="Calculation 9 2 4 2 3 3" xfId="26498" xr:uid="{AF8E192C-C9F0-487C-9EF3-889493D6A7E5}"/>
    <cellStyle name="Calculation 9 2 4 2 4" xfId="14357" xr:uid="{61C9DE0B-E9F9-442E-B499-2F482703774E}"/>
    <cellStyle name="Calculation 9 2 4 2 4 2" xfId="34126" xr:uid="{F45B3BEA-7692-41F4-AACE-51E3D1186DC1}"/>
    <cellStyle name="Calculation 9 2 4 2 5" xfId="33665" xr:uid="{37E0C03A-3166-402B-8455-7E35EFDC83B5}"/>
    <cellStyle name="Calculation 9 2 4 3" xfId="3453" xr:uid="{1AF96C4E-5F4D-42E9-AEFC-1DF911BD7793}"/>
    <cellStyle name="Calculation 9 2 4 3 2" xfId="37332" xr:uid="{668EC11A-2147-4F45-9769-30A6AF19E046}"/>
    <cellStyle name="Calculation 9 2 4 4" xfId="37177" xr:uid="{ECB6E22E-ADB2-4653-ABC4-A00774BA832C}"/>
    <cellStyle name="Calculation 9 2 5" xfId="1360" xr:uid="{82293C97-4034-43CF-93D1-AF34313E19C0}"/>
    <cellStyle name="Calculation 9 2 5 2" xfId="5705" xr:uid="{0AC299F6-8151-44AE-A36C-D8B70D0FF021}"/>
    <cellStyle name="Calculation 9 2 5 2 2" xfId="8291" xr:uid="{A5F009AC-042D-4497-8C48-8C10ACE64BDA}"/>
    <cellStyle name="Calculation 9 2 5 2 2 2" xfId="17280" xr:uid="{4A2D5C38-2508-42FF-A08D-75EE148208F4}"/>
    <cellStyle name="Calculation 9 2 5 2 2 2 2" xfId="43302" xr:uid="{D31D0B46-EC45-482B-B028-E3035C8951AC}"/>
    <cellStyle name="Calculation 9 2 5 2 2 3" xfId="22679" xr:uid="{CD6D68AA-7688-4BB1-B897-9ABDCEDD0270}"/>
    <cellStyle name="Calculation 9 2 5 2 3" xfId="10928" xr:uid="{BEEBDA45-A3FB-4B56-8A53-43942F5AF5C8}"/>
    <cellStyle name="Calculation 9 2 5 2 3 2" xfId="19917" xr:uid="{15EB0B13-1433-4690-A0B6-08A60D042B1C}"/>
    <cellStyle name="Calculation 9 2 5 2 3 2 2" xfId="25984" xr:uid="{DAB7CE02-C432-4953-81C7-1102F1D1435A}"/>
    <cellStyle name="Calculation 9 2 5 2 3 3" xfId="34407" xr:uid="{EE42860D-32A4-41F5-9A69-80C7EBD054FF}"/>
    <cellStyle name="Calculation 9 2 5 2 4" xfId="14694" xr:uid="{D0AE0395-6CFF-4C3F-B64E-118B02961CE4}"/>
    <cellStyle name="Calculation 9 2 5 2 4 2" xfId="36795" xr:uid="{A1578C26-185A-4FAB-B25A-31D5767D7464}"/>
    <cellStyle name="Calculation 9 2 5 2 5" xfId="23763" xr:uid="{88A63461-B772-4206-8454-5788E200D5FA}"/>
    <cellStyle name="Calculation 9 2 5 3" xfId="3797" xr:uid="{1C2059BA-8FA6-4BAC-ABDB-ECFE4A0138CF}"/>
    <cellStyle name="Calculation 9 2 5 3 2" xfId="37695" xr:uid="{32C0B185-AE88-4ABB-90D6-207A3AFF4E43}"/>
    <cellStyle name="Calculation 9 2 5 4" xfId="29438" xr:uid="{575A3DF6-F8BE-478D-ADA0-62080BE0BF01}"/>
    <cellStyle name="Calculation 9 2 6" xfId="1780" xr:uid="{3C3BBED0-7B6C-4D2D-BAE4-BC5BDFADBAD7}"/>
    <cellStyle name="Calculation 9 2 6 2" xfId="6098" xr:uid="{1AF2FF5D-7494-43A5-8F17-AF6E5E9B9AE5}"/>
    <cellStyle name="Calculation 9 2 6 2 2" xfId="8684" xr:uid="{231381A5-9871-4964-A836-5D4AD080555B}"/>
    <cellStyle name="Calculation 9 2 6 2 2 2" xfId="17673" xr:uid="{8EDAA094-3320-491B-80FF-BB152F7FB536}"/>
    <cellStyle name="Calculation 9 2 6 2 2 2 2" xfId="43774" xr:uid="{E5D2E798-D758-4935-A423-E201C83D16D6}"/>
    <cellStyle name="Calculation 9 2 6 2 2 3" xfId="37915" xr:uid="{1E6A7DDE-16F3-4C17-9325-C23EE1832734}"/>
    <cellStyle name="Calculation 9 2 6 2 3" xfId="11321" xr:uid="{5C015EDF-D6D9-4E09-A973-17431DE7420B}"/>
    <cellStyle name="Calculation 9 2 6 2 3 2" xfId="20310" xr:uid="{758031E0-75D2-44BD-8867-C3EF2726C94B}"/>
    <cellStyle name="Calculation 9 2 6 2 3 2 2" xfId="41914" xr:uid="{0DB89A30-1178-4B7A-98B3-1B912ADAEDAC}"/>
    <cellStyle name="Calculation 9 2 6 2 3 3" xfId="24283" xr:uid="{823B1B35-971E-4CB7-8619-5C2354A940AA}"/>
    <cellStyle name="Calculation 9 2 6 2 4" xfId="15087" xr:uid="{5F2ABCA9-8D29-4A40-B80D-A03F6E536EAE}"/>
    <cellStyle name="Calculation 9 2 6 2 4 2" xfId="27784" xr:uid="{CD2972F1-757B-47E0-8F8C-86C8999805C0}"/>
    <cellStyle name="Calculation 9 2 6 2 5" xfId="36399" xr:uid="{75B6B51E-0855-4574-9255-C9AA7F695CE3}"/>
    <cellStyle name="Calculation 9 2 6 3" xfId="4217" xr:uid="{B59CF960-01F4-4D5A-8B9E-52F3E2CA64EF}"/>
    <cellStyle name="Calculation 9 2 6 3 2" xfId="35000" xr:uid="{58D3D8AB-559F-4138-A30E-2BFD3E4BCBC8}"/>
    <cellStyle name="Calculation 9 2 6 4" xfId="37166" xr:uid="{6B7A6420-C985-4EA6-A0EF-B7F9BD567D37}"/>
    <cellStyle name="Calculation 9 2 7" xfId="1979" xr:uid="{FB6CB432-6983-42BD-8149-44162FA83D6C}"/>
    <cellStyle name="Calculation 9 2 7 2" xfId="6287" xr:uid="{EBF95CA9-2548-4A5A-B5A5-BCE050F959FD}"/>
    <cellStyle name="Calculation 9 2 7 2 2" xfId="8873" xr:uid="{E277E4F8-4B24-46CB-85AE-8DE304172FCD}"/>
    <cellStyle name="Calculation 9 2 7 2 2 2" xfId="17862" xr:uid="{9CCD5EBB-9CFC-4B76-9FDA-ACE2453358A5}"/>
    <cellStyle name="Calculation 9 2 7 2 2 2 2" xfId="22867" xr:uid="{F6D52CFA-69C5-4E52-8CF2-EAEA7FB96986}"/>
    <cellStyle name="Calculation 9 2 7 2 2 3" xfId="36175" xr:uid="{A34A3851-2561-4759-9AE8-7FEA93F44D50}"/>
    <cellStyle name="Calculation 9 2 7 2 3" xfId="11510" xr:uid="{9E9A9875-6D45-4305-9536-939DBEC1E513}"/>
    <cellStyle name="Calculation 9 2 7 2 3 2" xfId="20499" xr:uid="{74DE0EE4-88AE-473D-A808-1C67C032554A}"/>
    <cellStyle name="Calculation 9 2 7 2 3 2 2" xfId="41000" xr:uid="{1228BFEA-200C-4BAE-90B0-374028702CFC}"/>
    <cellStyle name="Calculation 9 2 7 2 3 3" xfId="33383" xr:uid="{C0FF0A04-96D5-4433-A0F5-20EE6D76D0A7}"/>
    <cellStyle name="Calculation 9 2 7 2 4" xfId="15276" xr:uid="{C0725262-8FE6-4B1E-A2CC-11A77AAC75D1}"/>
    <cellStyle name="Calculation 9 2 7 2 4 2" xfId="32475" xr:uid="{86A23216-C0E5-4C38-9C16-235BAD51178E}"/>
    <cellStyle name="Calculation 9 2 7 2 5" xfId="26570" xr:uid="{6A998B07-5C13-4AD7-AA6D-C879D9E106B3}"/>
    <cellStyle name="Calculation 9 2 7 3" xfId="4416" xr:uid="{676A3A47-DB76-425B-8115-C0DC0A126BC4}"/>
    <cellStyle name="Calculation 9 2 7 3 2" xfId="35457" xr:uid="{3C417622-E8A9-47E4-BEE7-ECDF88499B08}"/>
    <cellStyle name="Calculation 9 2 7 4" xfId="36818" xr:uid="{6138E060-8849-413A-AA7B-7BCAFCBF629F}"/>
    <cellStyle name="Calculation 9 2 8" xfId="2790" xr:uid="{594B0B35-A43C-4C42-A515-5D81DF3B5521}"/>
    <cellStyle name="Calculation 9 2 8 2" xfId="6940" xr:uid="{6C3A89FF-E627-4382-8E78-94D7318FCCFE}"/>
    <cellStyle name="Calculation 9 2 8 2 2" xfId="12069" xr:uid="{D0924A78-624F-4C3C-9E6E-03E9383AA999}"/>
    <cellStyle name="Calculation 9 2 8 2 2 2" xfId="21058" xr:uid="{8854BF14-816B-4827-B0E0-DD7C7C7D7619}"/>
    <cellStyle name="Calculation 9 2 8 2 2 2 2" xfId="43034" xr:uid="{039F863B-7FA7-46E1-B30E-65E2CD435299}"/>
    <cellStyle name="Calculation 9 2 8 2 2 3" xfId="24076" xr:uid="{D41B4B77-E9BA-4EE4-9404-0FE60419DEF7}"/>
    <cellStyle name="Calculation 9 2 8 2 3" xfId="12894" xr:uid="{E858FBA4-A8EB-40B1-8B88-513495F496D5}"/>
    <cellStyle name="Calculation 9 2 8 2 3 2" xfId="21883" xr:uid="{EE74C7A2-89CB-4439-AD60-572D6FAB99DA}"/>
    <cellStyle name="Calculation 9 2 8 2 3 2 2" xfId="39762" xr:uid="{A14D3BBE-CD86-407B-8D19-1771DAF04010}"/>
    <cellStyle name="Calculation 9 2 8 2 3 3" xfId="27041" xr:uid="{926D8E8B-C99A-4993-B553-E6489B21E2AC}"/>
    <cellStyle name="Calculation 9 2 8 2 4" xfId="15929" xr:uid="{FFF3753B-52A6-4785-B375-A2E85DE3D0A6}"/>
    <cellStyle name="Calculation 9 2 8 2 4 2" xfId="34028" xr:uid="{BE4FC830-B9EC-45B6-A7EA-D81F9F8AFED9}"/>
    <cellStyle name="Calculation 9 2 8 2 5" xfId="31328" xr:uid="{D734CC23-85B4-44A0-A1E8-A0D1C34F20A1}"/>
    <cellStyle name="Calculation 9 2 8 3" xfId="9503" xr:uid="{189A2309-D08F-498B-9573-F9C0116CB2A0}"/>
    <cellStyle name="Calculation 9 2 8 3 2" xfId="18492" xr:uid="{B058684C-3BDC-47A3-9E73-3CDECC1DDF59}"/>
    <cellStyle name="Calculation 9 2 8 3 2 2" xfId="42882" xr:uid="{5B24461A-6969-43BD-913E-EE4B737ECDD6}"/>
    <cellStyle name="Calculation 9 2 8 3 3" xfId="36421" xr:uid="{10D39FC8-6BC2-4CF9-9FC0-DB148D92E396}"/>
    <cellStyle name="Calculation 9 2 8 4" xfId="28737" xr:uid="{118633E4-C2B5-40CE-9757-01145259C812}"/>
    <cellStyle name="Calculation 9 2 9" xfId="4723" xr:uid="{DE173744-6388-45D0-9D86-FAE1CF76AD07}"/>
    <cellStyle name="Calculation 9 2 9 2" xfId="7309" xr:uid="{249F4D4A-8B91-4C3B-820F-88C44FBD7662}"/>
    <cellStyle name="Calculation 9 2 9 2 2" xfId="16298" xr:uid="{F7FEEDD1-4635-434A-9353-D93DD204EC12}"/>
    <cellStyle name="Calculation 9 2 9 2 2 2" xfId="33169" xr:uid="{7A11BB41-7FA8-4A3F-B846-30E3256EB0CD}"/>
    <cellStyle name="Calculation 9 2 9 2 3" xfId="28454" xr:uid="{F0AAC6C0-F515-45A8-8E0D-0241F8BBDEDB}"/>
    <cellStyle name="Calculation 9 2 9 3" xfId="9946" xr:uid="{2B41398E-BCA3-4B2D-B60E-74BAC15D6D5D}"/>
    <cellStyle name="Calculation 9 2 9 3 2" xfId="18935" xr:uid="{7F043F62-7E2B-486B-B91A-8185C70BA2BC}"/>
    <cellStyle name="Calculation 9 2 9 3 2 2" xfId="38833" xr:uid="{29B3BC59-3B2D-44E2-B44E-38191FBB735E}"/>
    <cellStyle name="Calculation 9 2 9 3 3" xfId="34387" xr:uid="{A80F2224-69BA-4208-8F9E-E5C572F6C364}"/>
    <cellStyle name="Calculation 9 2 9 4" xfId="13712" xr:uid="{AF628C1F-F05D-497C-B821-E0491AD0C1CF}"/>
    <cellStyle name="Calculation 9 2 9 4 2" xfId="28616" xr:uid="{521D7966-F39F-4BFA-BEB9-0914CB624EB7}"/>
    <cellStyle name="Calculation 9 2 9 5" xfId="37473" xr:uid="{B361BC68-BCED-4253-AA60-AE95852D4E50}"/>
    <cellStyle name="Calculation 9 3" xfId="398" xr:uid="{6E413776-4DB8-4778-9B63-6450160B3AD0}"/>
    <cellStyle name="Calculation 9 3 10" xfId="9267" xr:uid="{7B2112EE-8582-4A3C-911F-88D1DBAF6298}"/>
    <cellStyle name="Calculation 9 3 10 2" xfId="18256" xr:uid="{4A45C8F8-BFB5-4FE8-85F1-B6CA84896C00}"/>
    <cellStyle name="Calculation 9 3 10 2 2" xfId="35137" xr:uid="{E0F4EDDF-E9FE-4193-A1F7-83D5C463843C}"/>
    <cellStyle name="Calculation 9 3 10 3" xfId="37681" xr:uid="{74804370-D117-4A17-A01C-6442ED5B8175}"/>
    <cellStyle name="Calculation 9 3 11" xfId="12802" xr:uid="{CD6E808A-1039-41A7-A714-634CDC09741A}"/>
    <cellStyle name="Calculation 9 3 11 2" xfId="21791" xr:uid="{F78EB25E-2F46-4310-A930-2B94AA337997}"/>
    <cellStyle name="Calculation 9 3 11 2 2" xfId="26284" xr:uid="{B2C02E9B-77D5-489E-A4E3-E50428EB12F8}"/>
    <cellStyle name="Calculation 9 3 11 3" xfId="35362" xr:uid="{C61E241F-AB02-4F81-9DAC-A697D40D3D62}"/>
    <cellStyle name="Calculation 9 3 12" xfId="2404" xr:uid="{66B6072E-AEE9-4F1F-976A-A5ED96B793A8}"/>
    <cellStyle name="Calculation 9 3 12 2" xfId="41996" xr:uid="{BD89F0D7-9AA0-47E4-806C-35B888E43DC3}"/>
    <cellStyle name="Calculation 9 3 13" xfId="13313" xr:uid="{B4CF8B32-9199-4416-B2CF-0583A1C6983D}"/>
    <cellStyle name="Calculation 9 3 13 2" xfId="22527" xr:uid="{856AEBE3-5682-498D-94F9-8130698C8548}"/>
    <cellStyle name="Calculation 9 3 14" xfId="32341" xr:uid="{AEEB0D47-C3EB-45DA-882C-B8C5F1B77913}"/>
    <cellStyle name="Calculation 9 3 15" xfId="51959" xr:uid="{C1958CD4-61B7-482C-B91E-D16A12105C58}"/>
    <cellStyle name="Calculation 9 3 2" xfId="747" xr:uid="{EB6335FE-BD72-4348-80FE-9699623650F6}"/>
    <cellStyle name="Calculation 9 3 2 2" xfId="5121" xr:uid="{349B621C-560E-4A29-98CD-C42300E3830A}"/>
    <cellStyle name="Calculation 9 3 2 2 2" xfId="7707" xr:uid="{D9D52E87-8B16-49AD-A859-86F94DAB6283}"/>
    <cellStyle name="Calculation 9 3 2 2 2 2" xfId="16696" xr:uid="{81E76579-2836-4D9A-AEA8-0E2C111E8794}"/>
    <cellStyle name="Calculation 9 3 2 2 2 2 2" xfId="39341" xr:uid="{9939DCB3-617E-49B2-899B-CBEC52ED4A23}"/>
    <cellStyle name="Calculation 9 3 2 2 2 3" xfId="36208" xr:uid="{84601D48-80C6-4D66-8E64-792903D1FE3A}"/>
    <cellStyle name="Calculation 9 3 2 2 3" xfId="10344" xr:uid="{73AFE61F-E335-420D-9360-C9830949CB14}"/>
    <cellStyle name="Calculation 9 3 2 2 3 2" xfId="19333" xr:uid="{CCDA4117-5681-46B8-BAA1-3F2F3A345AAD}"/>
    <cellStyle name="Calculation 9 3 2 2 3 2 2" xfId="42442" xr:uid="{E6D00498-3D91-4878-9395-BA7523C24189}"/>
    <cellStyle name="Calculation 9 3 2 2 3 3" xfId="22907" xr:uid="{B97D47F4-516D-436D-B909-2D6B3F9F9214}"/>
    <cellStyle name="Calculation 9 3 2 2 4" xfId="14110" xr:uid="{58741527-5080-4414-A404-06E196FF02FE}"/>
    <cellStyle name="Calculation 9 3 2 2 4 2" xfId="27437" xr:uid="{B68714B4-40A3-4A7A-A6B1-07A7A6CA36FB}"/>
    <cellStyle name="Calculation 9 3 2 2 5" xfId="24116" xr:uid="{1F14BED2-6645-4B41-AC5F-67FC2810076C}"/>
    <cellStyle name="Calculation 9 3 2 3" xfId="3184" xr:uid="{F33ABF14-1E25-409E-BFFD-A2ECFFDF9AD9}"/>
    <cellStyle name="Calculation 9 3 2 3 2" xfId="32307" xr:uid="{127B016D-9FC6-43AE-B0EC-32D7A312F25F}"/>
    <cellStyle name="Calculation 9 3 2 4" xfId="27290" xr:uid="{2A797F97-891F-4C45-95DA-057593D473B5}"/>
    <cellStyle name="Calculation 9 3 2 5" xfId="58740" xr:uid="{CD9C64B7-1582-4B02-91B4-90F73D2FD18E}"/>
    <cellStyle name="Calculation 9 3 3" xfId="1092" xr:uid="{D66D55E5-3B12-4DA6-8355-DEF0ADDB58F9}"/>
    <cellStyle name="Calculation 9 3 3 2" xfId="5442" xr:uid="{1905C02A-EBE9-4F1D-82A8-F93DC6270D66}"/>
    <cellStyle name="Calculation 9 3 3 2 2" xfId="8028" xr:uid="{E241F0A9-C59F-49DA-AB7C-065BFC9B881D}"/>
    <cellStyle name="Calculation 9 3 3 2 2 2" xfId="17017" xr:uid="{BDE4296E-D472-46F1-96C7-04BCDF851D59}"/>
    <cellStyle name="Calculation 9 3 3 2 2 2 2" xfId="30677" xr:uid="{729F1579-9003-4431-AD41-5C96558C1C35}"/>
    <cellStyle name="Calculation 9 3 3 2 2 3" xfId="43430" xr:uid="{6F9BDD54-EE55-4C40-A22B-5961F58C2E4C}"/>
    <cellStyle name="Calculation 9 3 3 2 3" xfId="10665" xr:uid="{6575F2FE-09B8-4C29-9937-B19F51DF3FDC}"/>
    <cellStyle name="Calculation 9 3 3 2 3 2" xfId="19654" xr:uid="{3A94199A-778E-4EC8-9DF0-D2ACFB5EF64F}"/>
    <cellStyle name="Calculation 9 3 3 2 3 2 2" xfId="37450" xr:uid="{74213C52-F367-48FE-97AE-66358B033F6D}"/>
    <cellStyle name="Calculation 9 3 3 2 3 3" xfId="27195" xr:uid="{95BDFC25-69F2-4354-91A0-9F9744343D2B}"/>
    <cellStyle name="Calculation 9 3 3 2 4" xfId="14431" xr:uid="{D33D3882-27C3-478A-8F81-9A2CE4371FB4}"/>
    <cellStyle name="Calculation 9 3 3 2 4 2" xfId="27050" xr:uid="{CB2A30D9-3AD4-44D4-BD2A-1E404BC8E93B}"/>
    <cellStyle name="Calculation 9 3 3 2 5" xfId="39846" xr:uid="{48ADEE93-53CF-4CA3-896B-50126B31BF6E}"/>
    <cellStyle name="Calculation 9 3 3 3" xfId="3529" xr:uid="{52D12FF9-B003-4A16-A135-BC2B9C156F09}"/>
    <cellStyle name="Calculation 9 3 3 3 2" xfId="22453" xr:uid="{ECAFE517-816B-440D-B42D-B133AE04717F}"/>
    <cellStyle name="Calculation 9 3 3 4" xfId="40627" xr:uid="{F7B23876-B33F-4DAC-A0B3-B29A28BC334D}"/>
    <cellStyle name="Calculation 9 3 4" xfId="1436" xr:uid="{8F9EC2B4-3FE3-40D2-9CD8-85BBDD14BFA3}"/>
    <cellStyle name="Calculation 9 3 4 2" xfId="5781" xr:uid="{3F6D1C8F-90E6-4548-ABEF-A8E3B534E689}"/>
    <cellStyle name="Calculation 9 3 4 2 2" xfId="8367" xr:uid="{1A1E871A-7E79-4DEB-9A45-5743DD4CC51C}"/>
    <cellStyle name="Calculation 9 3 4 2 2 2" xfId="17356" xr:uid="{9FC58472-AC8F-45CD-AD73-2451EBFEE610}"/>
    <cellStyle name="Calculation 9 3 4 2 2 2 2" xfId="25510" xr:uid="{E76D1534-E076-46D3-9DB2-8794A953D72C}"/>
    <cellStyle name="Calculation 9 3 4 2 2 3" xfId="22385" xr:uid="{A715C15B-3CA7-4CEC-ADB6-6196A5E1B628}"/>
    <cellStyle name="Calculation 9 3 4 2 3" xfId="11004" xr:uid="{A5690E15-17B4-4384-9EE7-D6177DCACEE8}"/>
    <cellStyle name="Calculation 9 3 4 2 3 2" xfId="19993" xr:uid="{ECB54A53-C331-4F2D-BB97-0DAD8937ED11}"/>
    <cellStyle name="Calculation 9 3 4 2 3 2 2" xfId="28556" xr:uid="{89BD97D0-FE7E-4EFE-B78D-970BA33C2360}"/>
    <cellStyle name="Calculation 9 3 4 2 3 3" xfId="40446" xr:uid="{97ACF0D1-52C6-47F5-9BA7-58B5D7F35B0D}"/>
    <cellStyle name="Calculation 9 3 4 2 4" xfId="14770" xr:uid="{ABF3DC3A-9DA4-4048-95DF-C5518CE5B90D}"/>
    <cellStyle name="Calculation 9 3 4 2 4 2" xfId="26046" xr:uid="{5ECEC746-262D-403E-A95B-412D9EE5FCCE}"/>
    <cellStyle name="Calculation 9 3 4 2 5" xfId="34218" xr:uid="{174F4735-CCAB-44A1-8DBB-E7263A4ED31B}"/>
    <cellStyle name="Calculation 9 3 4 3" xfId="3873" xr:uid="{221CEA44-B95D-4085-A2B9-E05095ABFB11}"/>
    <cellStyle name="Calculation 9 3 4 3 2" xfId="29213" xr:uid="{E805B2AE-B603-4E0A-AE96-5874A4714824}"/>
    <cellStyle name="Calculation 9 3 4 4" xfId="36889" xr:uid="{11177E9E-FC29-465B-9185-BAF36CA1EB3F}"/>
    <cellStyle name="Calculation 9 3 5" xfId="1751" xr:uid="{360AA2F8-E80A-4D53-9272-0DE0639848EE}"/>
    <cellStyle name="Calculation 9 3 5 2" xfId="6075" xr:uid="{394240ED-460E-4E97-BD46-129150D6696C}"/>
    <cellStyle name="Calculation 9 3 5 2 2" xfId="8661" xr:uid="{7A33956A-56F1-43CB-9925-59E0836C9A3E}"/>
    <cellStyle name="Calculation 9 3 5 2 2 2" xfId="17650" xr:uid="{04E6AB4F-2179-4572-9DA1-4EAAD42BCC5E}"/>
    <cellStyle name="Calculation 9 3 5 2 2 2 2" xfId="38965" xr:uid="{41F14130-D353-44F9-B6C8-3C68EEE04C6B}"/>
    <cellStyle name="Calculation 9 3 5 2 2 3" xfId="43736" xr:uid="{C80A3690-128F-4DF8-9C16-8946CA000DD5}"/>
    <cellStyle name="Calculation 9 3 5 2 3" xfId="11298" xr:uid="{388D80C6-D915-4D07-9D9B-EC79AC25FD60}"/>
    <cellStyle name="Calculation 9 3 5 2 3 2" xfId="20287" xr:uid="{00D6B91A-E049-4742-8A73-EC0B07F4A66D}"/>
    <cellStyle name="Calculation 9 3 5 2 3 2 2" xfId="30933" xr:uid="{926DB45C-5B7A-472A-8557-5A0DF0D790EA}"/>
    <cellStyle name="Calculation 9 3 5 2 3 3" xfId="36093" xr:uid="{4662E43A-95DB-4BB8-9225-DA5D60751725}"/>
    <cellStyle name="Calculation 9 3 5 2 4" xfId="15064" xr:uid="{BF40F98D-ADA0-40DD-9A10-6B5AA8329C3E}"/>
    <cellStyle name="Calculation 9 3 5 2 4 2" xfId="32157" xr:uid="{06BBC905-CFA5-4901-B3BF-711BC3AE26AD}"/>
    <cellStyle name="Calculation 9 3 5 2 5" xfId="40908" xr:uid="{06B2EDA1-F60F-476F-8124-8104AAE216F9}"/>
    <cellStyle name="Calculation 9 3 5 3" xfId="4188" xr:uid="{B6C963E1-6458-44EF-B170-69F4F00459C6}"/>
    <cellStyle name="Calculation 9 3 5 3 2" xfId="38673" xr:uid="{9C193468-F166-4E11-BF74-463C525267E4}"/>
    <cellStyle name="Calculation 9 3 5 4" xfId="29019" xr:uid="{2FA21F75-347E-45A5-B05D-C6B53176848A}"/>
    <cellStyle name="Calculation 9 3 6" xfId="2055" xr:uid="{0B4367F2-72F9-47BA-BEDE-9844B4A2DA03}"/>
    <cellStyle name="Calculation 9 3 6 2" xfId="6361" xr:uid="{2FEC7EA0-8F4E-4EC4-82BF-9DF8E6AC4E3C}"/>
    <cellStyle name="Calculation 9 3 6 2 2" xfId="8947" xr:uid="{1D8D874F-D44D-4F6F-B467-014846918732}"/>
    <cellStyle name="Calculation 9 3 6 2 2 2" xfId="17936" xr:uid="{AB2BAF2B-AF26-48BF-A65C-AC178C806DEA}"/>
    <cellStyle name="Calculation 9 3 6 2 2 2 2" xfId="34899" xr:uid="{E86DFB5D-0586-4434-8603-03B3C4F914D5}"/>
    <cellStyle name="Calculation 9 3 6 2 2 3" xfId="35990" xr:uid="{81BD805E-563A-490F-8C54-0AB5A085EE40}"/>
    <cellStyle name="Calculation 9 3 6 2 3" xfId="11584" xr:uid="{F40425DC-3914-4ED3-B8F1-23EAB47CB01E}"/>
    <cellStyle name="Calculation 9 3 6 2 3 2" xfId="20573" xr:uid="{99A282F7-8F8D-4F39-B7B5-E46D623021C1}"/>
    <cellStyle name="Calculation 9 3 6 2 3 2 2" xfId="42848" xr:uid="{1A1EDEF8-58A8-4E55-BCA0-7DAC12BA6922}"/>
    <cellStyle name="Calculation 9 3 6 2 3 3" xfId="35900" xr:uid="{61E33129-3FFC-4911-92A9-EB207B03E85B}"/>
    <cellStyle name="Calculation 9 3 6 2 4" xfId="15350" xr:uid="{58D38B67-73D4-4623-8E89-119B47B1357A}"/>
    <cellStyle name="Calculation 9 3 6 2 4 2" xfId="23865" xr:uid="{D97A37A9-FABC-4F69-9764-500F1635DB34}"/>
    <cellStyle name="Calculation 9 3 6 2 5" xfId="43138" xr:uid="{577EFDFD-54EA-4D2F-8E25-EF67631BB590}"/>
    <cellStyle name="Calculation 9 3 6 3" xfId="4492" xr:uid="{E2C0B5DF-A92C-4423-9BE3-9D4B59967B2D}"/>
    <cellStyle name="Calculation 9 3 6 3 2" xfId="32495" xr:uid="{981AA0DF-0DD9-461A-BD5E-C08B01EEE926}"/>
    <cellStyle name="Calculation 9 3 6 4" xfId="28093" xr:uid="{45FBDEE8-8981-4260-9EC5-4C0550138F46}"/>
    <cellStyle name="Calculation 9 3 7" xfId="2866" xr:uid="{D64C9E7B-60DA-4AC5-8542-AA7A6C251E13}"/>
    <cellStyle name="Calculation 9 3 7 2" xfId="7016" xr:uid="{23C1D047-1189-42E3-8C2A-752F56A0E14C}"/>
    <cellStyle name="Calculation 9 3 7 2 2" xfId="12144" xr:uid="{A9541603-BF62-4B4D-B63F-EC832645C178}"/>
    <cellStyle name="Calculation 9 3 7 2 2 2" xfId="21133" xr:uid="{F49D9479-F1CD-4FC6-96CC-BEE9854C2C2A}"/>
    <cellStyle name="Calculation 9 3 7 2 2 2 2" xfId="34132" xr:uid="{CF7110FA-079F-4236-B893-5D6165710D31}"/>
    <cellStyle name="Calculation 9 3 7 2 2 3" xfId="30306" xr:uid="{9191AD8A-FC78-44C6-96C3-C056C29BC4B8}"/>
    <cellStyle name="Calculation 9 3 7 2 3" xfId="12956" xr:uid="{5559CCE6-9723-4F01-8898-D90770A995AD}"/>
    <cellStyle name="Calculation 9 3 7 2 3 2" xfId="21945" xr:uid="{B78CD9E8-99D6-4A28-A349-8E30168605DD}"/>
    <cellStyle name="Calculation 9 3 7 2 3 2 2" xfId="22574" xr:uid="{336011F7-B96F-441B-867A-50C23751D23E}"/>
    <cellStyle name="Calculation 9 3 7 2 3 3" xfId="23951" xr:uid="{EF3F8D49-7419-4EF7-8FD3-A680F99C6D0C}"/>
    <cellStyle name="Calculation 9 3 7 2 4" xfId="16005" xr:uid="{379E0670-EA92-43EB-BA6C-A364503A346B}"/>
    <cellStyle name="Calculation 9 3 7 2 4 2" xfId="42930" xr:uid="{82B2884C-2307-4DE0-9130-F5B960B23344}"/>
    <cellStyle name="Calculation 9 3 7 2 5" xfId="31836" xr:uid="{BB0CE018-58C3-4044-B101-8F29ABD25156}"/>
    <cellStyle name="Calculation 9 3 7 3" xfId="9579" xr:uid="{EE7D2BE7-B7E2-4DAF-99D3-A8A4708E991D}"/>
    <cellStyle name="Calculation 9 3 7 3 2" xfId="18568" xr:uid="{0C79A553-7B62-43A3-A100-3C95856167C4}"/>
    <cellStyle name="Calculation 9 3 7 3 2 2" xfId="23799" xr:uid="{DB07E6D5-9A8C-44A1-BE4D-568F6A62C387}"/>
    <cellStyle name="Calculation 9 3 7 3 3" xfId="34797" xr:uid="{D83463F7-F12F-4B0F-B0C0-F267DDBC26BE}"/>
    <cellStyle name="Calculation 9 3 7 4" xfId="29265" xr:uid="{ABEF92AE-5367-4054-BF93-1E744FC45338}"/>
    <cellStyle name="Calculation 9 3 8" xfId="4797" xr:uid="{4B3E36B8-8BA0-4A99-AC0B-ED17924EB660}"/>
    <cellStyle name="Calculation 9 3 8 2" xfId="7383" xr:uid="{0CD07986-95F6-474A-B859-09D740D89D0B}"/>
    <cellStyle name="Calculation 9 3 8 2 2" xfId="16372" xr:uid="{AE0D1A97-7F2D-41BC-AFCB-1D58BEB365BF}"/>
    <cellStyle name="Calculation 9 3 8 2 2 2" xfId="41444" xr:uid="{7B608DAF-B1D1-4A03-9766-85F5F167CEB8}"/>
    <cellStyle name="Calculation 9 3 8 2 3" xfId="40841" xr:uid="{1611D7BE-DA9F-4A86-8970-834ADD4FA634}"/>
    <cellStyle name="Calculation 9 3 8 3" xfId="10020" xr:uid="{E390064A-001D-4822-9416-119B3D0F1BA7}"/>
    <cellStyle name="Calculation 9 3 8 3 2" xfId="19009" xr:uid="{173087E4-3060-4856-8FFE-295CFE06514A}"/>
    <cellStyle name="Calculation 9 3 8 3 2 2" xfId="43238" xr:uid="{71F83CFF-12FC-4949-9AF9-48051CBC6F37}"/>
    <cellStyle name="Calculation 9 3 8 3 3" xfId="22911" xr:uid="{9CA7198E-4080-49C7-8494-7FD420D9F0BC}"/>
    <cellStyle name="Calculation 9 3 8 4" xfId="13786" xr:uid="{378F820D-1560-4120-9B6A-F4D36C25ADB1}"/>
    <cellStyle name="Calculation 9 3 8 4 2" xfId="38161" xr:uid="{9EDBFB7F-1EA8-4C90-AEAE-A85DFAC4F0EA}"/>
    <cellStyle name="Calculation 9 3 8 5" xfId="28000" xr:uid="{9332EC90-F488-43E7-9510-F42B2C0536FB}"/>
    <cellStyle name="Calculation 9 3 9" xfId="6700" xr:uid="{8769397F-CBBA-43AD-94FB-1C366D2AC7C1}"/>
    <cellStyle name="Calculation 9 3 9 2" xfId="11904" xr:uid="{6AD1B9CC-F6DF-42BE-923E-DD29758EF50D}"/>
    <cellStyle name="Calculation 9 3 9 2 2" xfId="20893" xr:uid="{5EF78B2A-F37A-4415-9725-B86B60421C60}"/>
    <cellStyle name="Calculation 9 3 9 2 2 2" xfId="32570" xr:uid="{14498EE0-18B3-458C-8D6F-1406B0AE1575}"/>
    <cellStyle name="Calculation 9 3 9 2 3" xfId="37803" xr:uid="{D236A7F2-FF4B-4A27-9B4D-8A2903AFD907}"/>
    <cellStyle name="Calculation 9 3 9 3" xfId="15689" xr:uid="{10F4BF50-9478-4ABD-934E-7A5A18641955}"/>
    <cellStyle name="Calculation 9 3 9 3 2" xfId="29582" xr:uid="{BB953D3F-D2DC-4418-910C-EA6986197E6B}"/>
    <cellStyle name="Calculation 9 3 9 4" xfId="37307" xr:uid="{EC4ED6E8-1949-419A-ADDB-C421DBD337E0}"/>
    <cellStyle name="Calculation 9 4" xfId="500" xr:uid="{27F1C730-CAE7-4B6F-9980-51249D22FB17}"/>
    <cellStyle name="Calculation 9 4 10" xfId="47557" xr:uid="{BA35DEE5-09A2-4599-A314-64016CDAC1DA}"/>
    <cellStyle name="Calculation 9 4 2" xfId="849" xr:uid="{5AC1B89B-3EDC-4A72-95B9-896F4F6D4A3B}"/>
    <cellStyle name="Calculation 9 4 2 2" xfId="5218" xr:uid="{FCB2355C-3B7F-41CB-89CE-D19DE8672A9F}"/>
    <cellStyle name="Calculation 9 4 2 2 2" xfId="7804" xr:uid="{3F7D8AB5-DE35-4938-8AE9-24671C7EB33D}"/>
    <cellStyle name="Calculation 9 4 2 2 2 2" xfId="16793" xr:uid="{B2EF40AD-713D-4574-82EF-C3624C6848B2}"/>
    <cellStyle name="Calculation 9 4 2 2 2 2 2" xfId="27744" xr:uid="{01EE2D92-3B86-419D-9BB6-1EF6B63D9DEF}"/>
    <cellStyle name="Calculation 9 4 2 2 2 3" xfId="25133" xr:uid="{F583C262-CCDC-424D-82D3-CB26131AC8EA}"/>
    <cellStyle name="Calculation 9 4 2 2 3" xfId="10441" xr:uid="{9EFDFE2A-B79A-445F-A06D-70D8BCB33C93}"/>
    <cellStyle name="Calculation 9 4 2 2 3 2" xfId="19430" xr:uid="{C0451E15-290E-4DEC-9923-7875E5574196}"/>
    <cellStyle name="Calculation 9 4 2 2 3 2 2" xfId="25825" xr:uid="{D74275A1-31D1-487E-9620-EA2013828DBE}"/>
    <cellStyle name="Calculation 9 4 2 2 3 3" xfId="41643" xr:uid="{B23C37CB-6671-4F51-9A9F-4CD460051E79}"/>
    <cellStyle name="Calculation 9 4 2 2 4" xfId="14207" xr:uid="{75651FE5-681C-4AE3-A2E4-C55BAE7FDE43}"/>
    <cellStyle name="Calculation 9 4 2 2 4 2" xfId="26206" xr:uid="{7131713D-0671-4181-AE42-084F052405CA}"/>
    <cellStyle name="Calculation 9 4 2 2 5" xfId="22680" xr:uid="{3A4EEFEC-BA27-4EE3-90A0-4F31CFD1CE1A}"/>
    <cellStyle name="Calculation 9 4 2 3" xfId="3286" xr:uid="{B2093463-95D0-460D-9C69-89E0A5B06A3F}"/>
    <cellStyle name="Calculation 9 4 2 3 2" xfId="43265" xr:uid="{53D18794-92CB-4975-97DF-9CFAA7943A6F}"/>
    <cellStyle name="Calculation 9 4 2 4" xfId="28868" xr:uid="{2B76A192-740C-4103-8C8D-00658DC6B197}"/>
    <cellStyle name="Calculation 9 4 2 5" xfId="54370" xr:uid="{04C85EDD-3CC4-4C54-8E6E-0C0B9BC00DA5}"/>
    <cellStyle name="Calculation 9 4 3" xfId="1194" xr:uid="{B171E2C1-474C-489A-90CE-717EE0BBD6E7}"/>
    <cellStyle name="Calculation 9 4 3 2" xfId="5539" xr:uid="{572534ED-2805-44DB-B201-1BF416B35748}"/>
    <cellStyle name="Calculation 9 4 3 2 2" xfId="8125" xr:uid="{145B0419-D859-4D76-82ED-1FF4324F6EFD}"/>
    <cellStyle name="Calculation 9 4 3 2 2 2" xfId="17114" xr:uid="{70027BE8-A721-4E3E-9E6C-82A4619C5F08}"/>
    <cellStyle name="Calculation 9 4 3 2 2 2 2" xfId="36324" xr:uid="{63BE066C-D0F4-4C08-9D2B-D3A3F472018A}"/>
    <cellStyle name="Calculation 9 4 3 2 2 3" xfId="31429" xr:uid="{16ED39E1-182B-4EC9-8DB6-19B27D4A4553}"/>
    <cellStyle name="Calculation 9 4 3 2 3" xfId="10762" xr:uid="{567EBF94-BA61-42E1-A056-5498F9EFCC50}"/>
    <cellStyle name="Calculation 9 4 3 2 3 2" xfId="19751" xr:uid="{88460925-D883-4C7A-B8CC-A57FD06DA6E0}"/>
    <cellStyle name="Calculation 9 4 3 2 3 2 2" xfId="33839" xr:uid="{EF35B83D-48F3-48D2-BAE6-7AD6881A3246}"/>
    <cellStyle name="Calculation 9 4 3 2 3 3" xfId="26702" xr:uid="{6159979E-3CA5-495B-85A7-14216A61D191}"/>
    <cellStyle name="Calculation 9 4 3 2 4" xfId="14528" xr:uid="{ED42E7E1-E404-4230-BB76-A06D7A9ADFF9}"/>
    <cellStyle name="Calculation 9 4 3 2 4 2" xfId="42634" xr:uid="{4A0BD3DF-814E-46AC-9A97-1EC8A12D6C4E}"/>
    <cellStyle name="Calculation 9 4 3 2 5" xfId="31547" xr:uid="{7648A7CF-3D95-4BA6-B32F-A0013F8F70D1}"/>
    <cellStyle name="Calculation 9 4 3 3" xfId="3631" xr:uid="{E8D4A8DB-C628-46EF-B02E-0E1110366E7D}"/>
    <cellStyle name="Calculation 9 4 3 3 2" xfId="26539" xr:uid="{A772B6ED-E193-4C11-899F-03A9BBFE5711}"/>
    <cellStyle name="Calculation 9 4 3 4" xfId="41222" xr:uid="{305F909F-6488-4E82-8184-B71E27801D51}"/>
    <cellStyle name="Calculation 9 4 4" xfId="1538" xr:uid="{42EF92F0-31CC-4F17-87D6-ECDA87FDF4F4}"/>
    <cellStyle name="Calculation 9 4 4 2" xfId="5883" xr:uid="{82BF7343-BD11-42A9-A8E6-4489E96BB842}"/>
    <cellStyle name="Calculation 9 4 4 2 2" xfId="8469" xr:uid="{0A63BAB8-9ADB-4F96-94EF-8CF42EF25285}"/>
    <cellStyle name="Calculation 9 4 4 2 2 2" xfId="17458" xr:uid="{36154A6E-566C-4279-BE93-6667C0F526A1}"/>
    <cellStyle name="Calculation 9 4 4 2 2 2 2" xfId="26096" xr:uid="{72F67CE7-D9DE-4370-AB8A-F1194865FCE2}"/>
    <cellStyle name="Calculation 9 4 4 2 2 3" xfId="36317" xr:uid="{10EC5EAF-A16A-451B-B8BD-C61209D817E9}"/>
    <cellStyle name="Calculation 9 4 4 2 3" xfId="11106" xr:uid="{10FD0399-E0AA-48C2-8A36-121B9AEA80BB}"/>
    <cellStyle name="Calculation 9 4 4 2 3 2" xfId="20095" xr:uid="{BEA7A2A2-4272-4B44-95F9-921BAE0A04EC}"/>
    <cellStyle name="Calculation 9 4 4 2 3 2 2" xfId="28822" xr:uid="{AEA6D9BC-90DC-478E-9086-7EC50ACF7F00}"/>
    <cellStyle name="Calculation 9 4 4 2 3 3" xfId="26679" xr:uid="{6201BD3E-50DC-4415-8F6C-F85138CEAD4F}"/>
    <cellStyle name="Calculation 9 4 4 2 4" xfId="14872" xr:uid="{618044D1-4EBF-4275-9E1F-0B53B32788AF}"/>
    <cellStyle name="Calculation 9 4 4 2 4 2" xfId="37005" xr:uid="{7AC4F0BB-AEFE-4BB3-9CD1-04565DC1E95F}"/>
    <cellStyle name="Calculation 9 4 4 2 5" xfId="36704" xr:uid="{F629657F-DEB5-4520-A480-1F7087FA4B6B}"/>
    <cellStyle name="Calculation 9 4 4 3" xfId="3975" xr:uid="{3C73E69A-42A4-4360-8B2F-A50E727604A9}"/>
    <cellStyle name="Calculation 9 4 4 3 2" xfId="40687" xr:uid="{002D6438-7DC7-4BCF-BB97-EDE52E7F87F9}"/>
    <cellStyle name="Calculation 9 4 4 4" xfId="23211" xr:uid="{C323405E-2F59-40C5-AA99-AD1CC0E92BA2}"/>
    <cellStyle name="Calculation 9 4 5" xfId="1850" xr:uid="{58B33BD7-87C9-422F-BAEB-EBE2A3AD0EA3}"/>
    <cellStyle name="Calculation 9 4 5 2" xfId="6166" xr:uid="{36E11956-FF66-4BC2-87A5-C2638B37A17D}"/>
    <cellStyle name="Calculation 9 4 5 2 2" xfId="8752" xr:uid="{77211743-72DC-4EC5-AA1E-CB4F615925E2}"/>
    <cellStyle name="Calculation 9 4 5 2 2 2" xfId="17741" xr:uid="{5D8ED950-B646-498E-8B2B-248D5E6E1D7F}"/>
    <cellStyle name="Calculation 9 4 5 2 2 2 2" xfId="32831" xr:uid="{F5912688-B0A3-402D-ABD6-C051E7D54EE7}"/>
    <cellStyle name="Calculation 9 4 5 2 2 3" xfId="43308" xr:uid="{D76580B7-A18F-43BA-BDDD-EBCB750CEEBC}"/>
    <cellStyle name="Calculation 9 4 5 2 3" xfId="11389" xr:uid="{C5F74EB3-6F1C-457B-8D2C-8E074D537A1A}"/>
    <cellStyle name="Calculation 9 4 5 2 3 2" xfId="20378" xr:uid="{600E4625-45EF-44EF-B7C4-255A83CBCB8D}"/>
    <cellStyle name="Calculation 9 4 5 2 3 2 2" xfId="37360" xr:uid="{6D65C467-4BD2-41BF-8EC7-E787A42B7C72}"/>
    <cellStyle name="Calculation 9 4 5 2 3 3" xfId="34806" xr:uid="{0D40E01F-5DBE-40F8-8EDE-4E94B61524EA}"/>
    <cellStyle name="Calculation 9 4 5 2 4" xfId="15155" xr:uid="{B153F507-62B4-4ADA-A58D-6E641E76EAF3}"/>
    <cellStyle name="Calculation 9 4 5 2 4 2" xfId="35262" xr:uid="{1A836766-936C-4106-AB9A-0CD8C43FA9BC}"/>
    <cellStyle name="Calculation 9 4 5 2 5" xfId="25497" xr:uid="{2033DC1B-0F6D-4BDF-9E7E-10A33D21C2D0}"/>
    <cellStyle name="Calculation 9 4 5 3" xfId="4287" xr:uid="{4D759E7A-2333-4EC6-994C-4C109A9FA804}"/>
    <cellStyle name="Calculation 9 4 5 3 2" xfId="31848" xr:uid="{518613B0-BB43-4ADF-AE3C-7B4E308A04EF}"/>
    <cellStyle name="Calculation 9 4 5 4" xfId="25464" xr:uid="{225EFD2F-1931-46F1-B683-A5183E9B4519}"/>
    <cellStyle name="Calculation 9 4 6" xfId="2157" xr:uid="{2A9C8D7B-571B-48AF-84DB-52312686A17F}"/>
    <cellStyle name="Calculation 9 4 6 2" xfId="6458" xr:uid="{055BA2F5-1131-4783-B369-7C5C779540EF}"/>
    <cellStyle name="Calculation 9 4 6 2 2" xfId="9044" xr:uid="{3B6E8204-B82E-4251-8A13-4A60EA2A50CE}"/>
    <cellStyle name="Calculation 9 4 6 2 2 2" xfId="18033" xr:uid="{63278AD7-286E-4685-84BC-1CF71E52CA88}"/>
    <cellStyle name="Calculation 9 4 6 2 2 2 2" xfId="40320" xr:uid="{714FBF90-39E0-44BE-BB11-9FF18D03109D}"/>
    <cellStyle name="Calculation 9 4 6 2 2 3" xfId="30101" xr:uid="{CF9FEEA2-858F-4242-9A39-3A2C49A176EB}"/>
    <cellStyle name="Calculation 9 4 6 2 3" xfId="11681" xr:uid="{6D002EBB-F83C-43B2-9080-ADFAF3F4782C}"/>
    <cellStyle name="Calculation 9 4 6 2 3 2" xfId="20670" xr:uid="{8B12575B-98C0-4CD0-ACEA-E50C9D1DFE3F}"/>
    <cellStyle name="Calculation 9 4 6 2 3 2 2" xfId="36441" xr:uid="{11E71CAF-F0CF-44BB-9272-16852A05F525}"/>
    <cellStyle name="Calculation 9 4 6 2 3 3" xfId="24231" xr:uid="{DADB207A-E2B2-4E5A-B2E4-5BF866312142}"/>
    <cellStyle name="Calculation 9 4 6 2 4" xfId="15447" xr:uid="{AEB2BEFC-E339-4F80-A4B0-5222CEA1A3CD}"/>
    <cellStyle name="Calculation 9 4 6 2 4 2" xfId="40833" xr:uid="{49D32FEB-4E67-4199-BE00-378AA9EF0924}"/>
    <cellStyle name="Calculation 9 4 6 2 5" xfId="42878" xr:uid="{50CE1902-512D-4EC7-94FE-D8BEDC43A29E}"/>
    <cellStyle name="Calculation 9 4 6 3" xfId="4594" xr:uid="{7788B208-D0CC-4C2A-BC07-33EFFE3C4DA7}"/>
    <cellStyle name="Calculation 9 4 6 3 2" xfId="30848" xr:uid="{9DBA0513-ED92-4057-AE42-8521EBBCFAF2}"/>
    <cellStyle name="Calculation 9 4 6 4" xfId="22272" xr:uid="{E22CF5A5-F950-425C-8F99-248CE0CBD342}"/>
    <cellStyle name="Calculation 9 4 7" xfId="4894" xr:uid="{76B9ABC1-F2A4-4831-8123-9AE83736FCD7}"/>
    <cellStyle name="Calculation 9 4 7 2" xfId="7480" xr:uid="{84F551A8-4490-4609-A7C6-E3AE11621AFF}"/>
    <cellStyle name="Calculation 9 4 7 2 2" xfId="16469" xr:uid="{3B1D49BC-9BA9-49AC-A1A6-9B72A04A172B}"/>
    <cellStyle name="Calculation 9 4 7 2 2 2" xfId="35557" xr:uid="{FA2ED634-CB4D-4CB9-94BF-133A5C419A57}"/>
    <cellStyle name="Calculation 9 4 7 2 3" xfId="29717" xr:uid="{4555453A-438D-45F4-A4A9-258330DCB1C0}"/>
    <cellStyle name="Calculation 9 4 7 3" xfId="10117" xr:uid="{BDAB44D2-5A6C-46D2-A4D6-9870FB5C41D0}"/>
    <cellStyle name="Calculation 9 4 7 3 2" xfId="19106" xr:uid="{10E53CEA-F379-4E00-9AAD-058934B363B4}"/>
    <cellStyle name="Calculation 9 4 7 3 2 2" xfId="35753" xr:uid="{AFE5D88C-F31B-48EF-8936-7DFE0D1EF0CF}"/>
    <cellStyle name="Calculation 9 4 7 3 3" xfId="41639" xr:uid="{CDF6BDFB-C64F-476F-897E-551C436610AC}"/>
    <cellStyle name="Calculation 9 4 7 4" xfId="13883" xr:uid="{5216B57E-6D52-41A0-895E-191241E3BD74}"/>
    <cellStyle name="Calculation 9 4 7 4 2" xfId="37902" xr:uid="{FCF1A7AD-F4F1-4F36-925A-438753D006DF}"/>
    <cellStyle name="Calculation 9 4 7 5" xfId="39157" xr:uid="{DAB0B8F6-60D9-42FA-9514-F07A4D2B5A65}"/>
    <cellStyle name="Calculation 9 4 8" xfId="2506" xr:uid="{091B5D70-5EE3-4302-B37E-FD5F99B265F1}"/>
    <cellStyle name="Calculation 9 4 8 2" xfId="42850" xr:uid="{5F3CBCB7-08A2-4A78-883A-65CADFF5FA07}"/>
    <cellStyle name="Calculation 9 4 9" xfId="32885" xr:uid="{3FD4C545-16AC-4521-8228-425778943840}"/>
    <cellStyle name="Calculation 9 5" xfId="260" xr:uid="{BF8F3A4D-823F-4E3A-B61F-B546BEF41297}"/>
    <cellStyle name="Calculation 9 5 2" xfId="4672" xr:uid="{952B0249-F504-4D55-B5D2-6AD303AB2F90}"/>
    <cellStyle name="Calculation 9 5 2 2" xfId="7258" xr:uid="{A6915541-C08E-44DE-BEB9-D6A769929940}"/>
    <cellStyle name="Calculation 9 5 2 2 2" xfId="16247" xr:uid="{F28190E3-272A-4901-B50C-C72981F1BDEA}"/>
    <cellStyle name="Calculation 9 5 2 2 2 2" xfId="27927" xr:uid="{BF2F937E-FD38-4BF0-B4E2-047AC497584D}"/>
    <cellStyle name="Calculation 9 5 2 2 3" xfId="23670" xr:uid="{2F2AE41A-910A-4F1D-ABF2-B8DCF42BA731}"/>
    <cellStyle name="Calculation 9 5 2 3" xfId="9895" xr:uid="{A6A1B83D-0226-4CC9-82DE-96FF527B8043}"/>
    <cellStyle name="Calculation 9 5 2 3 2" xfId="18884" xr:uid="{211AB9A0-5C96-46A4-A795-1888E8D6F350}"/>
    <cellStyle name="Calculation 9 5 2 3 2 2" xfId="25212" xr:uid="{7B0833C1-A692-450F-B4C1-88DBB63C4838}"/>
    <cellStyle name="Calculation 9 5 2 3 3" xfId="26989" xr:uid="{70F682E2-0157-487D-B106-0A6085EF6949}"/>
    <cellStyle name="Calculation 9 5 2 4" xfId="13661" xr:uid="{9297475A-2069-460A-B717-1BFAEE838940}"/>
    <cellStyle name="Calculation 9 5 2 4 2" xfId="23747" xr:uid="{81866315-4DEB-4467-AD8C-4CE00E759E38}"/>
    <cellStyle name="Calculation 9 5 2 5" xfId="24813" xr:uid="{331915D3-CAFB-44BD-8CD0-48104DF11719}"/>
    <cellStyle name="Calculation 9 5 3" xfId="2728" xr:uid="{DFCA62CC-B774-45D2-A4AB-2F3D3D30B0A3}"/>
    <cellStyle name="Calculation 9 5 3 2" xfId="35359" xr:uid="{22647657-2213-4796-A8EE-E730F72E82AF}"/>
    <cellStyle name="Calculation 9 5 4" xfId="30884" xr:uid="{0BC3AA2C-3420-4951-843B-39E1D5695D36}"/>
    <cellStyle name="Calculation 9 5 5" xfId="52853" xr:uid="{A2C54C6D-DBBF-42E6-B691-20EE077E9584}"/>
    <cellStyle name="Calculation 9 6" xfId="609" xr:uid="{F4D591EE-1588-44BE-8182-D8F26E7F2B7C}"/>
    <cellStyle name="Calculation 9 6 2" xfId="4996" xr:uid="{29535B8F-10E3-40B8-A285-1BD573B54FBF}"/>
    <cellStyle name="Calculation 9 6 2 2" xfId="7582" xr:uid="{FC4ADD46-2636-4CDB-B19D-8FA0DF42FE82}"/>
    <cellStyle name="Calculation 9 6 2 2 2" xfId="16571" xr:uid="{EB003171-4642-40EC-B3E3-F9A357DB5933}"/>
    <cellStyle name="Calculation 9 6 2 2 2 2" xfId="30234" xr:uid="{75B1F6F7-2BEA-4D1D-859F-5A549B3E9653}"/>
    <cellStyle name="Calculation 9 6 2 2 3" xfId="37202" xr:uid="{7CEBA7EB-962E-4C27-AB8E-DBEE3D504329}"/>
    <cellStyle name="Calculation 9 6 2 3" xfId="10219" xr:uid="{FBB81F57-061C-4083-B239-AC5BABC60F99}"/>
    <cellStyle name="Calculation 9 6 2 3 2" xfId="19208" xr:uid="{B31FF6EC-FCAD-47F5-8925-920FC6B22D87}"/>
    <cellStyle name="Calculation 9 6 2 3 2 2" xfId="34332" xr:uid="{67CA9CE6-17AE-46EA-9347-6669F7D88723}"/>
    <cellStyle name="Calculation 9 6 2 3 3" xfId="24249" xr:uid="{58346CDE-D120-4078-8A74-7B2BAF8F4111}"/>
    <cellStyle name="Calculation 9 6 2 4" xfId="13985" xr:uid="{46112B81-2BE9-46A6-AE8B-BCAD1FEC0E52}"/>
    <cellStyle name="Calculation 9 6 2 4 2" xfId="29445" xr:uid="{E99007DB-6FB6-437A-A386-7E22C65AA495}"/>
    <cellStyle name="Calculation 9 6 2 5" xfId="42661" xr:uid="{BC966002-1329-4B72-9090-A3AB4ABAA4B8}"/>
    <cellStyle name="Calculation 9 6 3" xfId="3046" xr:uid="{BDEDD9B9-ADC4-4EFE-AFB5-2749BAB2E98B}"/>
    <cellStyle name="Calculation 9 6 3 2" xfId="25483" xr:uid="{C28A9C1D-2B5C-4C18-B5BD-939EBE2627AF}"/>
    <cellStyle name="Calculation 9 6 4" xfId="24776" xr:uid="{408F688A-B903-4E45-B154-CDA98859B1EF}"/>
    <cellStyle name="Calculation 9 7" xfId="954" xr:uid="{8AE33C91-1F56-45C6-92A9-744A1DCF86BA}"/>
    <cellStyle name="Calculation 9 7 2" xfId="5317" xr:uid="{0495D3E9-652D-48A4-BFCD-9AF31BC20902}"/>
    <cellStyle name="Calculation 9 7 2 2" xfId="7903" xr:uid="{E087E1CF-DE88-475A-B298-FDE7EBB0B82A}"/>
    <cellStyle name="Calculation 9 7 2 2 2" xfId="16892" xr:uid="{2C646089-111A-4740-AAB2-A39BEE66C191}"/>
    <cellStyle name="Calculation 9 7 2 2 2 2" xfId="34392" xr:uid="{789AAF2B-AE2B-43A1-AF35-14B355336E82}"/>
    <cellStyle name="Calculation 9 7 2 2 3" xfId="34100" xr:uid="{60F67B4B-FBFD-4B9B-A92D-01D02528D2C4}"/>
    <cellStyle name="Calculation 9 7 2 3" xfId="10540" xr:uid="{B75213BA-6D7D-4295-8698-53FEBAE05AA7}"/>
    <cellStyle name="Calculation 9 7 2 3 2" xfId="19529" xr:uid="{3029CF7F-3663-4C64-AB42-AD3235CC2B9A}"/>
    <cellStyle name="Calculation 9 7 2 3 2 2" xfId="41394" xr:uid="{BD57E6DA-2FB2-4E8D-B4A9-DE4C74BAEFE6}"/>
    <cellStyle name="Calculation 9 7 2 3 3" xfId="40027" xr:uid="{119FD0F5-C211-4B79-B87D-DF9E002BD6DC}"/>
    <cellStyle name="Calculation 9 7 2 4" xfId="14306" xr:uid="{26C5947C-477B-41BC-8B69-758F40B0A61F}"/>
    <cellStyle name="Calculation 9 7 2 4 2" xfId="28061" xr:uid="{47A88332-C2D4-43A3-B028-DCF0161C0A85}"/>
    <cellStyle name="Calculation 9 7 2 5" xfId="24358" xr:uid="{CA747DBE-81D4-4C7C-9D9A-2595C206E090}"/>
    <cellStyle name="Calculation 9 7 3" xfId="3391" xr:uid="{4BAD3329-A517-4295-967C-728C93333647}"/>
    <cellStyle name="Calculation 9 7 3 2" xfId="29896" xr:uid="{18FE02F9-9503-40A3-AA90-34C5AC466FE8}"/>
    <cellStyle name="Calculation 9 7 4" xfId="33342" xr:uid="{9CC8EEBC-9B45-4E10-A695-9FB831D93DD8}"/>
    <cellStyle name="Calculation 9 8" xfId="1298" xr:uid="{30B7C70C-906D-44A0-B240-593E5617CDD7}"/>
    <cellStyle name="Calculation 9 8 2" xfId="5643" xr:uid="{E195DC1F-2ECD-480B-BEA0-D50A0FD3D866}"/>
    <cellStyle name="Calculation 9 8 2 2" xfId="8229" xr:uid="{464C0C7F-6D2C-489E-A2D3-FCF2BE6BB451}"/>
    <cellStyle name="Calculation 9 8 2 2 2" xfId="17218" xr:uid="{3854ADD1-A174-4BA6-8374-52703CD8058D}"/>
    <cellStyle name="Calculation 9 8 2 2 2 2" xfId="25166" xr:uid="{8B6E856C-385F-405C-A74F-CA864B9F5672}"/>
    <cellStyle name="Calculation 9 8 2 2 3" xfId="34720" xr:uid="{B6E84A5F-1997-4657-A630-52876D0B37B5}"/>
    <cellStyle name="Calculation 9 8 2 3" xfId="10866" xr:uid="{31882A29-87B1-45C8-B16E-F08663902C03}"/>
    <cellStyle name="Calculation 9 8 2 3 2" xfId="19855" xr:uid="{6F6A52A4-C3B3-438F-9BC4-A79823D0C5B9}"/>
    <cellStyle name="Calculation 9 8 2 3 2 2" xfId="24505" xr:uid="{EB3488A3-9BBD-49BD-BB98-FB67DAC5B4FD}"/>
    <cellStyle name="Calculation 9 8 2 3 3" xfId="23058" xr:uid="{320D512C-C85E-428B-B914-F41BFC32231B}"/>
    <cellStyle name="Calculation 9 8 2 4" xfId="14632" xr:uid="{D45A8E95-3D07-4AA1-A771-981053AA69F7}"/>
    <cellStyle name="Calculation 9 8 2 4 2" xfId="31719" xr:uid="{0DD5ADC0-92DB-4978-9247-B9A8548C531E}"/>
    <cellStyle name="Calculation 9 8 2 5" xfId="35729" xr:uid="{1623805D-1B7C-453B-AD82-79FB50A72A37}"/>
    <cellStyle name="Calculation 9 8 3" xfId="3735" xr:uid="{A2D0FF63-B984-45ED-96D3-00B44557AD4F}"/>
    <cellStyle name="Calculation 9 8 3 2" xfId="30201" xr:uid="{5F448DF5-C9F9-410F-8166-35A6630814B5}"/>
    <cellStyle name="Calculation 9 8 4" xfId="22722" xr:uid="{2750B802-5E04-455A-972F-C0F6EB3878D2}"/>
    <cellStyle name="Calculation 9 9" xfId="1814" xr:uid="{52074B1E-F835-48D8-A1F9-EA85D828302E}"/>
    <cellStyle name="Calculation 9 9 2" xfId="6131" xr:uid="{07B1B132-0392-470C-8AF3-A6A722641776}"/>
    <cellStyle name="Calculation 9 9 2 2" xfId="8717" xr:uid="{0934A617-4B1A-40C0-AA0F-9D71B6820851}"/>
    <cellStyle name="Calculation 9 9 2 2 2" xfId="17706" xr:uid="{8AE227AC-C17A-4225-9CDC-5778E688A2AC}"/>
    <cellStyle name="Calculation 9 9 2 2 2 2" xfId="38162" xr:uid="{ECD56221-C939-4C4D-AB2E-F5F370CB3044}"/>
    <cellStyle name="Calculation 9 9 2 2 3" xfId="31388" xr:uid="{F5778512-EC1F-455B-8941-0A7A98834CF3}"/>
    <cellStyle name="Calculation 9 9 2 3" xfId="11354" xr:uid="{6366D94B-873F-4175-BAB9-A8675FCDEBB3}"/>
    <cellStyle name="Calculation 9 9 2 3 2" xfId="20343" xr:uid="{A94FBABC-84A8-40EA-8717-094686861CA9}"/>
    <cellStyle name="Calculation 9 9 2 3 2 2" xfId="35195" xr:uid="{32200D82-9D05-43B4-B55D-1BBDF857F290}"/>
    <cellStyle name="Calculation 9 9 2 3 3" xfId="40565" xr:uid="{3716EF7F-E564-4C59-B18A-9EEBC26D7684}"/>
    <cellStyle name="Calculation 9 9 2 4" xfId="15120" xr:uid="{0E0F79C6-95A5-4013-A8A5-F3E05239684B}"/>
    <cellStyle name="Calculation 9 9 2 4 2" xfId="24582" xr:uid="{3A7134B2-4989-446C-BA71-D574DA2D2A7C}"/>
    <cellStyle name="Calculation 9 9 2 5" xfId="31877" xr:uid="{F26FE553-5492-472A-B7D7-0D89BA44C585}"/>
    <cellStyle name="Calculation 9 9 3" xfId="4251" xr:uid="{9A35D2B1-535E-4698-8F02-34BE1EFB1B86}"/>
    <cellStyle name="Calculation 9 9 3 2" xfId="28163" xr:uid="{CB56320C-187E-412C-AE85-BD120000EF19}"/>
    <cellStyle name="Calculation 9 9 4" xfId="39650" xr:uid="{D5CA47F3-8C46-42E9-98FD-9587CE6EF463}"/>
    <cellStyle name="Check Cell 2" xfId="74" xr:uid="{1BFA7704-8023-4F92-B18A-96E3E1F8B9B2}"/>
    <cellStyle name="Check Cell 2 2" xfId="47311" xr:uid="{9031D0A5-FFBC-4C5B-8CD5-508104AFA94E}"/>
    <cellStyle name="Check Cell 3" xfId="44898" xr:uid="{09C7F7B9-FDD8-45F1-8A72-8836EA908703}"/>
    <cellStyle name="Check Cell 3 2" xfId="48819" xr:uid="{9BD5009E-B3F8-486B-B487-CDF32354D9BD}"/>
    <cellStyle name="Check Cell 3 3" xfId="47296" xr:uid="{8B10F008-C197-41F5-A20A-0080F9A5556A}"/>
    <cellStyle name="Check Cell 4" xfId="45122" xr:uid="{FD470635-F1E8-4B9D-ABB6-40B5DBEC430F}"/>
    <cellStyle name="Check Cell 4 2" xfId="45842" xr:uid="{79BA7F68-CE45-4083-A9B1-7E196805039E}"/>
    <cellStyle name="Check Cell 5" xfId="30" xr:uid="{FD52E2BB-FBE1-43ED-9FE7-5170C6A860C8}"/>
    <cellStyle name="Comma" xfId="1" builtinId="3"/>
    <cellStyle name="Comma [0] 2" xfId="48" xr:uid="{42CFBFFC-3D12-4AC1-BF63-A2EC13D7FCAD}"/>
    <cellStyle name="Comma [0] 3" xfId="45858" xr:uid="{2C49E79B-99CB-4A56-8F7F-2FC80198CC7B}"/>
    <cellStyle name="Comma 10" xfId="47293" xr:uid="{116DEA38-DD3D-487D-BFEB-D1D2D28365F1}"/>
    <cellStyle name="Comma 11" xfId="48859" xr:uid="{1D0727CA-120A-42BD-8F2A-EB688BAB6D1B}"/>
    <cellStyle name="Comma 12" xfId="45843" xr:uid="{53472A76-6AF2-4759-9423-C41D5D77DF34}"/>
    <cellStyle name="Comma 13" xfId="52598" xr:uid="{2FF4537B-7E52-47B7-94D9-0261A7196FED}"/>
    <cellStyle name="Comma 14" xfId="59379" xr:uid="{312FA83D-202D-464B-A1AD-29A957C45175}"/>
    <cellStyle name="Comma 2" xfId="44124" xr:uid="{3B3DDE51-481B-4FAE-BC3D-D087F55E880C}"/>
    <cellStyle name="Comma 2 2" xfId="44155" xr:uid="{BB9319CD-09BE-4302-B0AB-26033C365EC9}"/>
    <cellStyle name="Comma 2 3" xfId="59389" xr:uid="{516188F0-AC13-4CE5-9E57-B8B4932735E4}"/>
    <cellStyle name="Comma 3" xfId="75" xr:uid="{DDCE2607-231F-40B7-A8BB-737BBFF18568}"/>
    <cellStyle name="Comma 3 2" xfId="44189" xr:uid="{9BE578CC-8249-4E38-AD87-F90D96949BC2}"/>
    <cellStyle name="Comma 3 2 2" xfId="59386" xr:uid="{4F672125-4933-4215-A364-2A9F2E91338B}"/>
    <cellStyle name="Comma 4" xfId="44205" xr:uid="{DE31361C-C4C8-47EC-922A-24437A6398B5}"/>
    <cellStyle name="Comma 4 10" xfId="47143" xr:uid="{D5B0D7D6-D1D4-4C60-A769-AE9FF8DD7A27}"/>
    <cellStyle name="Comma 4 10 2" xfId="48757" xr:uid="{A60B0D27-90BC-4F92-A1E1-11AA46B3D738}"/>
    <cellStyle name="Comma 4 11" xfId="47235" xr:uid="{7CE44301-6619-46EE-B0C5-28BCF1172921}"/>
    <cellStyle name="Comma 4 11 2" xfId="48839" xr:uid="{6667ADF3-65BF-405A-8A02-CDB1D1E721CA}"/>
    <cellStyle name="Comma 4 12" xfId="47317" xr:uid="{A87B2828-6AB2-4D88-83BF-267C2AA440EE}"/>
    <cellStyle name="Comma 4 2" xfId="44263" xr:uid="{A4228543-73CF-46E3-850F-853F782860C1}"/>
    <cellStyle name="Comma 4 2 2" xfId="45576" xr:uid="{EBF2FEC2-6AAF-4041-BCED-90EE77292089}"/>
    <cellStyle name="Comma 4 2 2 2" xfId="47698" xr:uid="{D8066394-CDF4-4F4E-8D60-48938FF48281}"/>
    <cellStyle name="Comma 4 2 3" xfId="47384" xr:uid="{3F7FC554-6C41-4366-A139-44DD7AD56AD3}"/>
    <cellStyle name="Comma 4 3" xfId="45451" xr:uid="{E3F15D11-DA15-4A25-BC4A-BD0D6AE754AE}"/>
    <cellStyle name="Comma 4 3 2" xfId="45635" xr:uid="{3C03C973-D942-4038-96E9-4A6F912309D3}"/>
    <cellStyle name="Comma 4 3 2 2" xfId="47757" xr:uid="{9DE199F7-C809-4DEB-8EE4-ADD350454A8B}"/>
    <cellStyle name="Comma 4 3 3" xfId="47426" xr:uid="{9F3AB386-3F6F-4252-BF2D-955B256568A4}"/>
    <cellStyle name="Comma 4 4" xfId="45726" xr:uid="{78576467-4E20-46BF-B2B6-F4047EED2FAA}"/>
    <cellStyle name="Comma 4 4 2" xfId="46234" xr:uid="{A4F0E6C2-53B3-4542-AA0C-83FAAA063518}"/>
    <cellStyle name="Comma 4 4 2 2" xfId="47848" xr:uid="{6744EAE3-B4F9-4B06-AF42-2861140DF6B8}"/>
    <cellStyle name="Comma 4 4 3" xfId="47451" xr:uid="{A452A4EA-DEA9-45E5-A6C2-1225A2296F33}"/>
    <cellStyle name="Comma 4 5" xfId="45775" xr:uid="{016352D0-8188-45FE-B7B1-F30A879CF34D}"/>
    <cellStyle name="Comma 4 5 2" xfId="46283" xr:uid="{BFDD0DDD-D458-4037-92C0-AE0919787570}"/>
    <cellStyle name="Comma 4 5 2 2" xfId="47897" xr:uid="{560D4377-E3EE-4AEB-A159-43CD9A3C9A8B}"/>
    <cellStyle name="Comma 4 5 3" xfId="47459" xr:uid="{8EEABB6B-2F0D-41E7-B570-FB9BAC278298}"/>
    <cellStyle name="Comma 4 6" xfId="45500" xr:uid="{4BFDA1B6-4B04-4645-AD63-6EBF55B8ED49}"/>
    <cellStyle name="Comma 4 6 2" xfId="46361" xr:uid="{849760A7-D3B8-47AA-8555-466FB440D6BC}"/>
    <cellStyle name="Comma 4 6 2 2" xfId="47975" xr:uid="{1965FF5F-DF2E-42A6-941B-8BBA1C96895E}"/>
    <cellStyle name="Comma 4 6 3" xfId="47506" xr:uid="{8D8F9754-1905-4366-A74C-68D883623F76}"/>
    <cellStyle name="Comma 4 7" xfId="45934" xr:uid="{6D24FBA8-6AEE-449C-9E3B-4482915F9014}"/>
    <cellStyle name="Comma 4 7 2" xfId="46400" xr:uid="{43A96FA4-EA1B-42A2-B27F-5BD660DE4D07}"/>
    <cellStyle name="Comma 4 7 2 2" xfId="48014" xr:uid="{460FD766-4900-447D-B18E-31103AD34D95}"/>
    <cellStyle name="Comma 4 7 3" xfId="47545" xr:uid="{826525B5-40E1-46E4-BA78-C9936162F950}"/>
    <cellStyle name="Comma 4 8" xfId="46011" xr:uid="{6D834565-1C3F-4B19-9263-1A19789B3C23}"/>
    <cellStyle name="Comma 4 8 2" xfId="47619" xr:uid="{ECE6E9E4-D2F1-4055-AE66-80FE01D8CAA8}"/>
    <cellStyle name="Comma 4 9" xfId="46900" xr:uid="{E6B350DA-734C-47CC-8854-EEC5860263EA}"/>
    <cellStyle name="Comma 4 9 2" xfId="48514" xr:uid="{A8C12992-3586-4CE4-A3BD-62530B185D94}"/>
    <cellStyle name="Comma 5" xfId="44229" xr:uid="{D33BB1C9-B42D-49BB-AA59-B2E61271ECB4}"/>
    <cellStyle name="Comma 6" xfId="44208" xr:uid="{4A8C2689-E0BD-4624-B147-D1E92A053D0E}"/>
    <cellStyle name="Comma 6 2" xfId="47297" xr:uid="{D84A812C-DAE1-40FF-BACE-71FD1BE2198C}"/>
    <cellStyle name="Comma 7" xfId="31" xr:uid="{B5605EE0-F84A-4422-999D-4A8C81126F2A}"/>
    <cellStyle name="Comma 8" xfId="49028" xr:uid="{9F76535A-0B95-4184-B2DE-4C009A30454B}"/>
    <cellStyle name="Comma 9" xfId="51601" xr:uid="{1BFE79DD-2534-4C14-ADB0-AA35B32CF154}"/>
    <cellStyle name="Currency 2" xfId="44230" xr:uid="{5E1EBB2F-B7A7-46FE-A4E6-6171000B2FDE}"/>
    <cellStyle name="Currency 3" xfId="32" xr:uid="{B7CEEE01-9D5D-4E82-80B1-17DF47C21698}"/>
    <cellStyle name="Explanatory Text 2" xfId="76" xr:uid="{EF1BC6AF-97C5-4CFB-939D-EDC19C4208B3}"/>
    <cellStyle name="Explanatory Text 3" xfId="33" xr:uid="{81B8DDBD-C040-4C0A-B14A-07A3F562699E}"/>
    <cellStyle name="Explanatory Text 4" xfId="45844" xr:uid="{0599359A-69FE-4B0C-A24B-F76DE9B756DD}"/>
    <cellStyle name="Good 2" xfId="77" xr:uid="{86639890-5747-4BF3-BB8D-8FF0A616E489}"/>
    <cellStyle name="Good 3" xfId="34" xr:uid="{BC43EE61-B3E1-49A3-AF47-34E9DFB3D031}"/>
    <cellStyle name="Good 4" xfId="45845" xr:uid="{C7134F4B-26A5-4C11-9BE4-05E97F5A775F}"/>
    <cellStyle name="Heading 1 10" xfId="35" xr:uid="{CF5B9450-7989-4972-86E1-C764B0E28415}"/>
    <cellStyle name="Heading 1 2" xfId="97" xr:uid="{4E3B9D4E-EC20-4BE5-9884-AE2619F8F415}"/>
    <cellStyle name="Heading 1 2 10" xfId="12613" xr:uid="{86000CEC-5C75-4E8D-8FB6-075C239DE92D}"/>
    <cellStyle name="Heading 1 2 10 2" xfId="21602" xr:uid="{613ACDB4-4B83-4C66-9211-3E90CDD63781}"/>
    <cellStyle name="Heading 1 2 10 2 2" xfId="25439" xr:uid="{E30A5725-36C8-4BFA-90AC-1B725BA4D98A}"/>
    <cellStyle name="Heading 1 2 10 3" xfId="29967" xr:uid="{01C77926-0CFB-4707-9ACF-F8C080EA1873}"/>
    <cellStyle name="Heading 1 2 11" xfId="2210" xr:uid="{4E3FF40E-81C6-44D8-BDC9-74C47B288241}"/>
    <cellStyle name="Heading 1 2 11 2" xfId="42505" xr:uid="{27D9C42F-9990-4A71-88D7-B4986195B26A}"/>
    <cellStyle name="Heading 1 2 12" xfId="13119" xr:uid="{CDB9D3D0-C880-413D-BEAB-37AC8F90BBA4}"/>
    <cellStyle name="Heading 1 2 12 2" xfId="37911" xr:uid="{FAD244AA-4116-4FCD-A675-690B481C8F1B}"/>
    <cellStyle name="Heading 1 2 13" xfId="27296" xr:uid="{0B465E5E-E3BE-4592-BC6C-18462B27EF7E}"/>
    <cellStyle name="Heading 1 2 2" xfId="148" xr:uid="{37BCA1B7-BA55-4DF7-9EB8-A56956689D7D}"/>
    <cellStyle name="Heading 1 2 2 10" xfId="13217" xr:uid="{BDF9BBDC-5CFE-4701-A4CF-44FFBB106657}"/>
    <cellStyle name="Heading 1 2 2 10 2" xfId="24954" xr:uid="{7CA7DF32-D543-4257-BC6D-373BE82836CA}"/>
    <cellStyle name="Heading 1 2 2 11" xfId="38748" xr:uid="{73C3386D-A950-4033-896F-16BD3C50571D}"/>
    <cellStyle name="Heading 1 2 2 12" xfId="44174" xr:uid="{DF7D5196-AE63-4368-BEA5-36637D8071A0}"/>
    <cellStyle name="Heading 1 2 2 2" xfId="302" xr:uid="{B0CFCB91-4BFF-4A3E-A6D8-B7C13396DDB3}"/>
    <cellStyle name="Heading 1 2 2 2 2" xfId="6931" xr:uid="{A0220D93-E468-436D-B8AB-2441384CC970}"/>
    <cellStyle name="Heading 1 2 2 2 2 2" xfId="12888" xr:uid="{81F00263-C69C-4DDE-95EF-4DB950DCFAB0}"/>
    <cellStyle name="Heading 1 2 2 2 2 2 2" xfId="21877" xr:uid="{D61DBA5B-3AFA-4E0B-A03D-0ADB79A35178}"/>
    <cellStyle name="Heading 1 2 2 2 2 2 2 2" xfId="35950" xr:uid="{FADB4686-A107-4914-A929-C1E98635BD7E}"/>
    <cellStyle name="Heading 1 2 2 2 2 2 3" xfId="29917" xr:uid="{86A942AF-133F-4B32-A155-921C4EBD356F}"/>
    <cellStyle name="Heading 1 2 2 2 2 3" xfId="15920" xr:uid="{28A27F7D-C2E4-43F8-BE0A-593D9174A776}"/>
    <cellStyle name="Heading 1 2 2 2 2 3 2" xfId="35353" xr:uid="{1F5CE3E0-AECC-443A-8F03-7DDBB85CC1D3}"/>
    <cellStyle name="Heading 1 2 2 2 2 4" xfId="32459" xr:uid="{05A49CFD-7DB2-4340-AFAA-963E73996D3B}"/>
    <cellStyle name="Heading 1 2 2 2 3" xfId="12579" xr:uid="{73C47383-9778-405E-96F2-0E3E84AADED8}"/>
    <cellStyle name="Heading 1 2 2 2 3 2" xfId="21568" xr:uid="{11F34B8C-0894-48FF-BF14-48F47E37134B}"/>
    <cellStyle name="Heading 1 2 2 2 3 2 2" xfId="30507" xr:uid="{622543E3-8139-44E5-989E-C4DF3C466335}"/>
    <cellStyle name="Heading 1 2 2 2 3 3" xfId="33444" xr:uid="{7E8229E2-6D40-4CB5-A449-6593ED565328}"/>
    <cellStyle name="Heading 1 2 2 2 4" xfId="2770" xr:uid="{F53B0BAD-D29F-40F3-BC3E-3EF03A4D8790}"/>
    <cellStyle name="Heading 1 2 2 2 4 2" xfId="41812" xr:uid="{15226DCC-2E55-47FC-BB77-D06F0A07A2C8}"/>
    <cellStyle name="Heading 1 2 2 2 5" xfId="13501" xr:uid="{85F53D1C-1000-4BC6-B3C0-603427465504}"/>
    <cellStyle name="Heading 1 2 2 2 5 2" xfId="33799" xr:uid="{F5B6438B-83EC-4F25-9C84-8F7A9E8BF444}"/>
    <cellStyle name="Heading 1 2 2 2 6" xfId="42009" xr:uid="{91B61A30-9C37-4011-8850-ED94190925EC}"/>
    <cellStyle name="Heading 1 2 2 2 7" xfId="44202" xr:uid="{87B81235-B390-4DE5-BD9E-8F402C345782}"/>
    <cellStyle name="Heading 1 2 2 3" xfId="651" xr:uid="{A441145F-44C3-44BE-9E44-FC3167517DD9}"/>
    <cellStyle name="Heading 1 2 2 3 2" xfId="7147" xr:uid="{70824AE5-25B9-41C9-B624-1CDD421BB228}"/>
    <cellStyle name="Heading 1 2 2 3 2 2" xfId="13038" xr:uid="{50A49ED8-848D-4D1A-B618-F45164C48861}"/>
    <cellStyle name="Heading 1 2 2 3 2 2 2" xfId="22027" xr:uid="{FB436650-C3A9-4FEE-AC41-8CD54CC30AAC}"/>
    <cellStyle name="Heading 1 2 2 3 2 2 2 2" xfId="29359" xr:uid="{961100C8-3D7D-4FAC-A6AC-AE3381085920}"/>
    <cellStyle name="Heading 1 2 2 3 2 2 3" xfId="32743" xr:uid="{8DEF21AC-0E77-4EB8-9440-9E1EF6BA0BED}"/>
    <cellStyle name="Heading 1 2 2 3 2 3" xfId="16136" xr:uid="{4EC14927-81E1-4C6C-A44C-290D6508B37D}"/>
    <cellStyle name="Heading 1 2 2 3 2 3 2" xfId="42364" xr:uid="{6505C038-DD6C-483E-B373-CEE25A7BAC49}"/>
    <cellStyle name="Heading 1 2 2 3 2 4" xfId="28243" xr:uid="{974CF5E7-2B2B-462A-AA37-6F9CCFB85ADC}"/>
    <cellStyle name="Heading 1 2 2 3 3" xfId="12704" xr:uid="{E18907DC-6948-4D26-90DE-9E5C0FD69792}"/>
    <cellStyle name="Heading 1 2 2 3 3 2" xfId="21693" xr:uid="{B6998B8B-019D-40CE-A535-1B93FB7D2D46}"/>
    <cellStyle name="Heading 1 2 2 3 3 2 2" xfId="22605" xr:uid="{F51F77DD-E95C-439C-A379-C0E5B5272EB7}"/>
    <cellStyle name="Heading 1 2 2 3 3 3" xfId="39906" xr:uid="{893F7BC9-AE13-4A3D-9DE1-98FD397C2F7C}"/>
    <cellStyle name="Heading 1 2 2 3 4" xfId="3088" xr:uid="{F83A7C74-EF37-4607-9104-728EDA29F010}"/>
    <cellStyle name="Heading 1 2 2 3 4 2" xfId="41975" xr:uid="{43938F55-909A-43FB-BDB6-5AB7D3AF36FF}"/>
    <cellStyle name="Heading 1 2 2 3 5" xfId="13550" xr:uid="{4C572BBB-B102-4579-81FC-CEC311B23DA5}"/>
    <cellStyle name="Heading 1 2 2 3 5 2" xfId="22325" xr:uid="{A0F7CB3B-D682-42A7-A230-5B7A99E3F7EC}"/>
    <cellStyle name="Heading 1 2 2 3 6" xfId="38566" xr:uid="{EE5C226D-1644-4825-8441-A939A7AE6707}"/>
    <cellStyle name="Heading 1 2 2 4" xfId="996" xr:uid="{DCE9A986-0987-4A20-AEA6-85AD0EB6451C}"/>
    <cellStyle name="Heading 1 2 2 4 2" xfId="7171" xr:uid="{2618B81A-B3AB-4BE9-AE25-663176A5A660}"/>
    <cellStyle name="Heading 1 2 2 4 2 2" xfId="13062" xr:uid="{A64BBA21-1EC3-44D8-94A8-C422C80E62C7}"/>
    <cellStyle name="Heading 1 2 2 4 2 2 2" xfId="22051" xr:uid="{A7C27EF6-3B70-4B13-A1B3-3A889E002ED7}"/>
    <cellStyle name="Heading 1 2 2 4 2 2 2 2" xfId="29444" xr:uid="{0A690CE9-13D5-44E1-B444-5D07B35BE8BD}"/>
    <cellStyle name="Heading 1 2 2 4 2 2 3" xfId="34003" xr:uid="{F3804FBF-E36E-4290-98CD-1E74CB77FFE9}"/>
    <cellStyle name="Heading 1 2 2 4 2 3" xfId="16160" xr:uid="{EAD1F863-0C8E-4DB3-A350-0C47582D0FA9}"/>
    <cellStyle name="Heading 1 2 2 4 2 3 2" xfId="29604" xr:uid="{F8C07BDE-33FF-4A3F-9F29-157891B06282}"/>
    <cellStyle name="Heading 1 2 2 4 2 4" xfId="22397" xr:uid="{3E257DD6-020A-428C-98FB-70C508FC3A7D}"/>
    <cellStyle name="Heading 1 2 2 4 3" xfId="12810" xr:uid="{19392D2C-2656-470A-8BD3-E0B981F06EF2}"/>
    <cellStyle name="Heading 1 2 2 4 3 2" xfId="21799" xr:uid="{E2379D4D-F07D-4BF6-9913-AD169A0CBA23}"/>
    <cellStyle name="Heading 1 2 2 4 3 2 2" xfId="37626" xr:uid="{0EEF53D5-C6A6-4423-A5CC-4332E3F74FDE}"/>
    <cellStyle name="Heading 1 2 2 4 3 3" xfId="26050" xr:uid="{8BAF01AE-7256-43FA-BABD-E0167255476B}"/>
    <cellStyle name="Heading 1 2 2 4 4" xfId="3433" xr:uid="{C53E97A4-CE64-434E-AEF0-EFC0326202F5}"/>
    <cellStyle name="Heading 1 2 2 4 4 2" xfId="28114" xr:uid="{779E373D-57B9-4F62-AB9C-4CB9C978497D}"/>
    <cellStyle name="Heading 1 2 2 4 5" xfId="13574" xr:uid="{D174FA3F-F785-4C35-8FB1-95BE078E18F2}"/>
    <cellStyle name="Heading 1 2 2 4 5 2" xfId="32295" xr:uid="{90E71C49-0E2C-465F-AE97-B9899ADC7F0C}"/>
    <cellStyle name="Heading 1 2 2 4 6" xfId="28033" xr:uid="{9852EC07-4EB2-46AF-ABA4-C88750D9E0C2}"/>
    <cellStyle name="Heading 1 2 2 5" xfId="1659" xr:uid="{C4E7398D-F14B-4313-9F86-47DC0C1BA03B}"/>
    <cellStyle name="Heading 1 2 2 5 2" xfId="7195" xr:uid="{C41149EF-5F60-47C1-A8C3-1FBCE61C6BC2}"/>
    <cellStyle name="Heading 1 2 2 5 2 2" xfId="13086" xr:uid="{138C003D-7445-4FCB-A34C-2CA1BBB729F2}"/>
    <cellStyle name="Heading 1 2 2 5 2 2 2" xfId="22075" xr:uid="{08A028CF-E933-45B3-804D-FB95229BB2FD}"/>
    <cellStyle name="Heading 1 2 2 5 2 2 2 2" xfId="37747" xr:uid="{EF35E8DD-C827-44C9-B45D-1537B596C46B}"/>
    <cellStyle name="Heading 1 2 2 5 2 2 3" xfId="41263" xr:uid="{73347A6A-62A1-4309-A7F9-175F9A480FE5}"/>
    <cellStyle name="Heading 1 2 2 5 2 3" xfId="16184" xr:uid="{E24CD756-97B0-4D1A-8350-E85900E8164A}"/>
    <cellStyle name="Heading 1 2 2 5 2 3 2" xfId="30772" xr:uid="{8382ECDB-C30A-4B87-AC27-4E6FE30ACBBD}"/>
    <cellStyle name="Heading 1 2 2 5 2 4" xfId="32354" xr:uid="{DF2F870F-0525-4773-907F-8A82C613F21F}"/>
    <cellStyle name="Heading 1 2 2 5 3" xfId="12406" xr:uid="{6154AAE9-AB37-4EAD-9B17-1CFC982F5A98}"/>
    <cellStyle name="Heading 1 2 2 5 3 2" xfId="21395" xr:uid="{0370EA50-045E-48C2-BEB0-14DC33D8C6FF}"/>
    <cellStyle name="Heading 1 2 2 5 3 2 2" xfId="35319" xr:uid="{688E5B95-982A-4F40-A27D-BB657D539B70}"/>
    <cellStyle name="Heading 1 2 2 5 3 3" xfId="36695" xr:uid="{F8C0553C-A629-4B11-9E68-592B4DA3EBA6}"/>
    <cellStyle name="Heading 1 2 2 5 4" xfId="4096" xr:uid="{7D6A1772-09E1-44D3-B566-5BD71C4B818F}"/>
    <cellStyle name="Heading 1 2 2 5 4 2" xfId="40278" xr:uid="{5A068762-B9EC-4904-AF6C-5DCD495A77FF}"/>
    <cellStyle name="Heading 1 2 2 5 5" xfId="13598" xr:uid="{B96B1717-12BD-4BAE-BE1C-C8BFF61A902E}"/>
    <cellStyle name="Heading 1 2 2 5 5 2" xfId="26744" xr:uid="{EF368DF1-4C06-4B60-87CE-4A8482D74590}"/>
    <cellStyle name="Heading 1 2 2 5 6" xfId="28255" xr:uid="{0AAB21A7-1064-4957-B37E-7B387AD072FB}"/>
    <cellStyle name="Heading 1 2 2 6" xfId="1959" xr:uid="{E22697A3-0475-418D-9B72-6277FB15D870}"/>
    <cellStyle name="Heading 1 2 2 6 2" xfId="7215" xr:uid="{5DD9E199-CD22-4D04-994F-23202C7CE257}"/>
    <cellStyle name="Heading 1 2 2 6 2 2" xfId="13106" xr:uid="{32A18D33-B096-4E57-9795-731D8C782C0F}"/>
    <cellStyle name="Heading 1 2 2 6 2 2 2" xfId="22095" xr:uid="{53047E64-AC69-4ED4-AF11-020B6F539C6B}"/>
    <cellStyle name="Heading 1 2 2 6 2 2 2 2" xfId="42907" xr:uid="{BD7A17C2-F04E-46C8-A4DA-5D5DDA4667C5}"/>
    <cellStyle name="Heading 1 2 2 6 2 2 3" xfId="28659" xr:uid="{0537917E-C3D3-49CD-82DB-BD2F583D0D38}"/>
    <cellStyle name="Heading 1 2 2 6 2 3" xfId="16204" xr:uid="{F2FC861B-D637-4F80-94CF-0837978EAD10}"/>
    <cellStyle name="Heading 1 2 2 6 2 3 2" xfId="42500" xr:uid="{75F83111-B7F0-4ED7-8528-D94CE7386625}"/>
    <cellStyle name="Heading 1 2 2 6 2 4" xfId="41420" xr:uid="{DDC0EEDB-3B7B-46C6-BE65-983A1C220D9D}"/>
    <cellStyle name="Heading 1 2 2 6 3" xfId="9771" xr:uid="{1723B11D-8B14-4C25-9796-7C76C6A26C7B}"/>
    <cellStyle name="Heading 1 2 2 6 3 2" xfId="18760" xr:uid="{CD61D8CA-DD33-48B8-BE5F-135D639C77B8}"/>
    <cellStyle name="Heading 1 2 2 6 3 2 2" xfId="41361" xr:uid="{9D9A4C7D-F979-4C4F-88DB-5605B5BA9FB0}"/>
    <cellStyle name="Heading 1 2 2 6 3 3" xfId="39962" xr:uid="{61EC39A6-9596-454C-893F-A4E826AE43BD}"/>
    <cellStyle name="Heading 1 2 2 6 4" xfId="4396" xr:uid="{93F094CE-94F3-4309-BAEE-6A886AD79D2E}"/>
    <cellStyle name="Heading 1 2 2 6 4 2" xfId="36316" xr:uid="{3A38AB4D-D9FF-4DB5-AAEC-A715577C7194}"/>
    <cellStyle name="Heading 1 2 2 6 5" xfId="13618" xr:uid="{B51AF9A5-98CE-4A07-98D4-A80FFB7902D4}"/>
    <cellStyle name="Heading 1 2 2 6 5 2" xfId="36849" xr:uid="{33D147B0-8E44-4842-9C42-51535B773BE4}"/>
    <cellStyle name="Heading 1 2 2 6 6" xfId="41302" xr:uid="{31E0421D-F266-46D6-976E-39C7911D382F}"/>
    <cellStyle name="Heading 1 2 2 7" xfId="6604" xr:uid="{BC02B1F4-416E-4220-8E77-37DA29D49996}"/>
    <cellStyle name="Heading 1 2 2 7 2" xfId="12828" xr:uid="{60597406-88A3-4EE7-9A9C-6BFD9924860C}"/>
    <cellStyle name="Heading 1 2 2 7 2 2" xfId="21817" xr:uid="{9174DEE3-57DA-4B92-9688-297F6441B745}"/>
    <cellStyle name="Heading 1 2 2 7 2 2 2" xfId="28476" xr:uid="{4F76078E-AA8A-4F92-B0DF-4994DEFF756D}"/>
    <cellStyle name="Heading 1 2 2 7 2 3" xfId="38605" xr:uid="{A31AA9B2-1F0F-4D6E-ABDD-2A37484567AE}"/>
    <cellStyle name="Heading 1 2 2 7 3" xfId="15593" xr:uid="{70270FE4-C9B4-454E-96DE-E5A704A53B28}"/>
    <cellStyle name="Heading 1 2 2 7 3 2" xfId="39219" xr:uid="{BBAC0ECF-E860-4F87-BD18-E27584F8BE9B}"/>
    <cellStyle name="Heading 1 2 2 7 4" xfId="36737" xr:uid="{149BAD84-C44C-4E0A-B23B-653E49774A11}"/>
    <cellStyle name="Heading 1 2 2 8" xfId="12393" xr:uid="{37A11FAB-89BC-4BC1-A129-6A5DADC1840D}"/>
    <cellStyle name="Heading 1 2 2 8 2" xfId="21382" xr:uid="{C6581017-3D61-4550-91AD-32DFC1E54611}"/>
    <cellStyle name="Heading 1 2 2 8 2 2" xfId="29181" xr:uid="{18F102B7-F14D-4009-AD80-3B631B275617}"/>
    <cellStyle name="Heading 1 2 2 8 3" xfId="42428" xr:uid="{BB9F737B-C186-48D1-80BB-66E1DCEAA1A7}"/>
    <cellStyle name="Heading 1 2 2 9" xfId="2308" xr:uid="{2A3FB09B-9126-4C38-9938-6EAAEB71CCDE}"/>
    <cellStyle name="Heading 1 2 2 9 2" xfId="31799" xr:uid="{BC3F58E2-9AAF-4759-831B-C18F0EB9C463}"/>
    <cellStyle name="Heading 1 2 3" xfId="221" xr:uid="{88A79FAC-6436-4226-A04B-3F12B964AC4A}"/>
    <cellStyle name="Heading 1 2 3 10" xfId="37531" xr:uid="{9DA253CA-8DFE-4EAA-A5BB-379721D3685C}"/>
    <cellStyle name="Heading 1 2 3 2" xfId="570" xr:uid="{53B72480-0197-4CBD-803A-8F236602999F}"/>
    <cellStyle name="Heading 1 2 3 2 2" xfId="7134" xr:uid="{83025E3D-0700-4B2A-950A-FD887F7F4A7F}"/>
    <cellStyle name="Heading 1 2 3 2 2 2" xfId="13025" xr:uid="{DBD9CAAC-070E-4302-B3E8-2F15CD8D5102}"/>
    <cellStyle name="Heading 1 2 3 2 2 2 2" xfId="22014" xr:uid="{6F1D40F7-FA07-4F38-98A3-C6461215C9A9}"/>
    <cellStyle name="Heading 1 2 3 2 2 2 2 2" xfId="27407" xr:uid="{0A55A932-26DD-49C4-9645-B143F9E691F3}"/>
    <cellStyle name="Heading 1 2 3 2 2 2 3" xfId="43130" xr:uid="{AD0BFDC9-88DB-4459-A67D-24226704CCCA}"/>
    <cellStyle name="Heading 1 2 3 2 2 3" xfId="16123" xr:uid="{D24BE865-CDDC-4AE0-9418-6D797C436E02}"/>
    <cellStyle name="Heading 1 2 3 2 2 3 2" xfId="33334" xr:uid="{4D8A9919-0111-4244-9815-B709A2C50DD7}"/>
    <cellStyle name="Heading 1 2 3 2 2 4" xfId="23700" xr:uid="{DE7543C0-B7B3-4AE4-9E7E-55C8FF829EFD}"/>
    <cellStyle name="Heading 1 2 3 2 3" xfId="9779" xr:uid="{7302CA35-F9C5-42FD-AE86-17B0E2BB8413}"/>
    <cellStyle name="Heading 1 2 3 2 3 2" xfId="18768" xr:uid="{6BBFA3B1-2CA4-4EB0-93C4-75EC0569B8EE}"/>
    <cellStyle name="Heading 1 2 3 2 3 2 2" xfId="25347" xr:uid="{9B46EB21-BEE9-43D6-A634-7771CABD660A}"/>
    <cellStyle name="Heading 1 2 3 2 3 3" xfId="34623" xr:uid="{43877610-9BA3-4ACA-9079-BCB3681037C8}"/>
    <cellStyle name="Heading 1 2 3 2 4" xfId="3007" xr:uid="{BBC8E8C6-B75C-4193-B471-A74E977D8307}"/>
    <cellStyle name="Heading 1 2 3 2 4 2" xfId="34106" xr:uid="{19E60780-3BE2-4F35-9743-0C917FADB156}"/>
    <cellStyle name="Heading 1 2 3 2 5" xfId="13537" xr:uid="{BB217196-D35F-4213-AE1B-2C666D69E236}"/>
    <cellStyle name="Heading 1 2 3 2 5 2" xfId="38404" xr:uid="{A90E8C74-9DCF-4290-8BF6-9E799BDD0322}"/>
    <cellStyle name="Heading 1 2 3 2 6" xfId="23378" xr:uid="{164C7B82-4FA3-4213-ADA5-5D337057ADE5}"/>
    <cellStyle name="Heading 1 2 3 3" xfId="915" xr:uid="{4BCDFF4D-235B-4CC0-A3EC-0AF3F29855A9}"/>
    <cellStyle name="Heading 1 2 3 3 2" xfId="7158" xr:uid="{8E8EE302-5C79-4D34-9D6F-ABCF2B90278E}"/>
    <cellStyle name="Heading 1 2 3 3 2 2" xfId="13049" xr:uid="{59A498FD-55CE-4A09-B23D-ECA95D7C4D60}"/>
    <cellStyle name="Heading 1 2 3 3 2 2 2" xfId="22038" xr:uid="{6463855E-85FC-4D43-BD09-75E87BAD7A43}"/>
    <cellStyle name="Heading 1 2 3 3 2 2 2 2" xfId="27592" xr:uid="{5584B610-FFBE-449A-A7D7-0785BE71E237}"/>
    <cellStyle name="Heading 1 2 3 3 2 2 3" xfId="28169" xr:uid="{E39F638B-ED07-4E12-A7E0-D555477AD3E4}"/>
    <cellStyle name="Heading 1 2 3 3 2 3" xfId="16147" xr:uid="{36848711-C5D3-4CC9-9B12-E7D0B7DAF2E9}"/>
    <cellStyle name="Heading 1 2 3 3 2 3 2" xfId="37387" xr:uid="{C56BED11-245E-48F2-AC13-60218B7A4B0B}"/>
    <cellStyle name="Heading 1 2 3 3 2 4" xfId="38553" xr:uid="{5AD6DAE7-B0C8-4D46-BC1B-768E9915119C}"/>
    <cellStyle name="Heading 1 2 3 3 3" xfId="9757" xr:uid="{7327B818-D564-4CD9-A484-BD4BC12853A6}"/>
    <cellStyle name="Heading 1 2 3 3 3 2" xfId="18746" xr:uid="{46C2DEC1-19E6-46F0-92E2-0FC70684FB1C}"/>
    <cellStyle name="Heading 1 2 3 3 3 2 2" xfId="42598" xr:uid="{DC54E71F-8325-48EC-B870-D5F211912281}"/>
    <cellStyle name="Heading 1 2 3 3 3 3" xfId="31150" xr:uid="{C766E036-D2B1-4F58-9550-87C831DF535D}"/>
    <cellStyle name="Heading 1 2 3 3 4" xfId="3352" xr:uid="{75A2ADB3-725D-4028-868B-3C334F7364D2}"/>
    <cellStyle name="Heading 1 2 3 3 4 2" xfId="42654" xr:uid="{E444824D-8005-437A-8D6A-5536FBB6DA33}"/>
    <cellStyle name="Heading 1 2 3 3 5" xfId="13561" xr:uid="{E10E1C60-BE70-4CE0-8502-B0879F0E51D6}"/>
    <cellStyle name="Heading 1 2 3 3 5 2" xfId="40097" xr:uid="{E580F963-4385-4708-B32E-5359A536ED62}"/>
    <cellStyle name="Heading 1 2 3 3 6" xfId="28248" xr:uid="{97DC46BE-5567-4562-8AC1-AF4A7FCC8FE7}"/>
    <cellStyle name="Heading 1 2 3 4" xfId="196" xr:uid="{003DB3B7-59FC-4832-90E4-63F02537CC01}"/>
    <cellStyle name="Heading 1 2 3 4 2" xfId="6872" xr:uid="{18A3B3DA-C3DA-4EE4-B9BA-AB3DB884F3A3}"/>
    <cellStyle name="Heading 1 2 3 4 2 2" xfId="12839" xr:uid="{5571B335-C237-4668-880B-A951DEFFEFB9}"/>
    <cellStyle name="Heading 1 2 3 4 2 2 2" xfId="21828" xr:uid="{D3B17E95-09A3-4491-A044-5499EBEE75DB}"/>
    <cellStyle name="Heading 1 2 3 4 2 2 2 2" xfId="39966" xr:uid="{AC62326D-F283-46CA-B72F-4EE308C034A6}"/>
    <cellStyle name="Heading 1 2 3 4 2 2 3" xfId="36719" xr:uid="{AEA8E427-C4D4-448D-80ED-163D207306F8}"/>
    <cellStyle name="Heading 1 2 3 4 2 3" xfId="15861" xr:uid="{A517CBED-D707-4FE4-B3CF-897151EF309C}"/>
    <cellStyle name="Heading 1 2 3 4 2 3 2" xfId="28529" xr:uid="{CA275C5E-2875-4C57-A6D8-05416665BEDE}"/>
    <cellStyle name="Heading 1 2 3 4 2 4" xfId="30486" xr:uid="{8EB6DFB8-4F9A-40EF-BEA2-016BBA4E4476}"/>
    <cellStyle name="Heading 1 2 3 4 3" xfId="9801" xr:uid="{A4B33521-C95B-4BC8-AA7C-3E86E6213A87}"/>
    <cellStyle name="Heading 1 2 3 4 3 2" xfId="18790" xr:uid="{338F0F82-F6DE-4321-A895-24BF1F01E0A3}"/>
    <cellStyle name="Heading 1 2 3 4 3 2 2" xfId="33087" xr:uid="{A9133CC8-4510-48D1-BDC2-5C8EC66FD92E}"/>
    <cellStyle name="Heading 1 2 3 4 3 3" xfId="41633" xr:uid="{FB31D140-A649-476A-B1E6-9BFA7700E5DC}"/>
    <cellStyle name="Heading 1 2 3 4 4" xfId="2664" xr:uid="{9B270625-1308-4499-AB94-94C45EB42092}"/>
    <cellStyle name="Heading 1 2 3 4 4 2" xfId="43656" xr:uid="{421EE035-850A-4EF9-A3D6-FCCA5A310254}"/>
    <cellStyle name="Heading 1 2 3 4 5" xfId="13485" xr:uid="{658DD405-8E7C-4A49-A4F2-5A66DA10F15B}"/>
    <cellStyle name="Heading 1 2 3 4 5 2" xfId="39229" xr:uid="{6ACAB166-7A3A-4B7B-883C-913035017402}"/>
    <cellStyle name="Heading 1 2 3 4 6" xfId="35548" xr:uid="{626D62A2-9CC0-4DEF-95FC-40A5E2188BE2}"/>
    <cellStyle name="Heading 1 2 3 5" xfId="1647" xr:uid="{619EA171-34E4-47C3-BD37-3A43E91B9EE7}"/>
    <cellStyle name="Heading 1 2 3 5 2" xfId="7192" xr:uid="{7DC01E83-59C0-4FAD-8834-EA21D7AF74CB}"/>
    <cellStyle name="Heading 1 2 3 5 2 2" xfId="13083" xr:uid="{2A68835D-3DA2-4B7F-9A8B-0904C29E77DB}"/>
    <cellStyle name="Heading 1 2 3 5 2 2 2" xfId="22072" xr:uid="{F558CE95-211F-4B3B-88AF-F0500BD268BF}"/>
    <cellStyle name="Heading 1 2 3 5 2 2 2 2" xfId="32184" xr:uid="{28172169-2885-48E4-986F-5E0CF5E4F29B}"/>
    <cellStyle name="Heading 1 2 3 5 2 2 3" xfId="30454" xr:uid="{B009FF11-5852-4CA1-AF5A-3208E0F37597}"/>
    <cellStyle name="Heading 1 2 3 5 2 3" xfId="16181" xr:uid="{14EDBF9D-BF3C-4F86-8064-82F563C9608D}"/>
    <cellStyle name="Heading 1 2 3 5 2 3 2" xfId="26491" xr:uid="{FF5051F5-DA83-490A-A936-B1E7D91E3A4D}"/>
    <cellStyle name="Heading 1 2 3 5 2 4" xfId="35945" xr:uid="{B01F1735-7BDE-42F8-A196-56511E31A839}"/>
    <cellStyle name="Heading 1 2 3 5 3" xfId="9741" xr:uid="{0DFBCD32-AEE2-4865-AD7C-CF463D5129DB}"/>
    <cellStyle name="Heading 1 2 3 5 3 2" xfId="18730" xr:uid="{0B6B250D-0DE7-4E60-A969-BD7D159B875C}"/>
    <cellStyle name="Heading 1 2 3 5 3 2 2" xfId="39528" xr:uid="{3C8571F2-92C1-4386-B5C5-BC0F64825D41}"/>
    <cellStyle name="Heading 1 2 3 5 3 3" xfId="35409" xr:uid="{6A5188B8-160F-4E9C-91D0-2C77B3143099}"/>
    <cellStyle name="Heading 1 2 3 5 4" xfId="4084" xr:uid="{E60D7DBF-9AFE-462E-9DA1-A878E9F620C2}"/>
    <cellStyle name="Heading 1 2 3 5 4 2" xfId="33046" xr:uid="{4FF692DE-B3BC-4D78-AAF7-65ADE0CF6D0F}"/>
    <cellStyle name="Heading 1 2 3 5 5" xfId="13595" xr:uid="{170C9B4A-AC80-4A96-8959-1D9D55B8A9C1}"/>
    <cellStyle name="Heading 1 2 3 5 5 2" xfId="43796" xr:uid="{BE22B036-7DC7-470E-9641-0D96864F25D6}"/>
    <cellStyle name="Heading 1 2 3 5 6" xfId="24843" xr:uid="{21C21AFE-60E2-4DD3-89D1-AD1212AEC389}"/>
    <cellStyle name="Heading 1 2 3 6" xfId="6523" xr:uid="{060FC4BD-639A-48EA-8C79-565FA6086E92}"/>
    <cellStyle name="Heading 1 2 3 6 2" xfId="12815" xr:uid="{ED477139-BACB-4FA9-8A7A-55B387BDA0BD}"/>
    <cellStyle name="Heading 1 2 3 6 2 2" xfId="21804" xr:uid="{A9BF0FA7-CB6E-4264-9F90-041735719243}"/>
    <cellStyle name="Heading 1 2 3 6 2 2 2" xfId="38737" xr:uid="{288DB4F8-6468-4DA3-97EC-9F797832685D}"/>
    <cellStyle name="Heading 1 2 3 6 2 3" xfId="31794" xr:uid="{A4FAEAB2-6358-423E-8670-EE5FB163076E}"/>
    <cellStyle name="Heading 1 2 3 6 3" xfId="15512" xr:uid="{CBFA6C38-FF94-463F-8CE0-6E010FADD8C4}"/>
    <cellStyle name="Heading 1 2 3 6 3 2" xfId="26299" xr:uid="{BAD03AD4-EC2F-4FF4-90F9-524306E81BBF}"/>
    <cellStyle name="Heading 1 2 3 6 4" xfId="43312" xr:uid="{E5F39BC4-F2A4-4084-89EF-DB85B6A97CEA}"/>
    <cellStyle name="Heading 1 2 3 7" xfId="12256" xr:uid="{BB9F0C01-C098-405A-B40C-0499B278723B}"/>
    <cellStyle name="Heading 1 2 3 7 2" xfId="21245" xr:uid="{3CA2AFF0-52B2-405C-AEE4-3C07BEB6515C}"/>
    <cellStyle name="Heading 1 2 3 7 2 2" xfId="27355" xr:uid="{8E7A02E0-F876-482A-BB6F-7420651F6A19}"/>
    <cellStyle name="Heading 1 2 3 7 3" xfId="25098" xr:uid="{40213531-66BD-4B60-B586-E1DF44BEC03B}"/>
    <cellStyle name="Heading 1 2 3 8" xfId="2227" xr:uid="{E29C0B6C-B6F3-49CE-9B05-60FAF7698154}"/>
    <cellStyle name="Heading 1 2 3 8 2" xfId="29569" xr:uid="{66311089-354A-4D65-A396-8C8AD3AA92AF}"/>
    <cellStyle name="Heading 1 2 3 9" xfId="13136" xr:uid="{DB0F7DAA-4B70-46B0-83D7-D8821C6E6DB4}"/>
    <cellStyle name="Heading 1 2 3 9 2" xfId="41412" xr:uid="{5A4AD63B-3D90-4337-AB8E-AC68B1B53C25}"/>
    <cellStyle name="Heading 1 2 4" xfId="204" xr:uid="{D207DE7B-126C-4312-A0EA-62046498FE14}"/>
    <cellStyle name="Heading 1 2 4 2" xfId="6873" xr:uid="{4F05AD0B-7C7F-4CC0-B7ED-2215EFD721C7}"/>
    <cellStyle name="Heading 1 2 4 2 2" xfId="12840" xr:uid="{F5815B59-8EFF-483C-AFFF-BD326377F3D6}"/>
    <cellStyle name="Heading 1 2 4 2 2 2" xfId="21829" xr:uid="{3C91B8F7-3AD6-47BE-BB63-4BA354269BB3}"/>
    <cellStyle name="Heading 1 2 4 2 2 2 2" xfId="26737" xr:uid="{9EEA7E62-8341-46FC-9C56-F5FA768BABC5}"/>
    <cellStyle name="Heading 1 2 4 2 2 3" xfId="35647" xr:uid="{F3D2E214-0B84-4466-A879-7EB5C0E8DE79}"/>
    <cellStyle name="Heading 1 2 4 2 3" xfId="15862" xr:uid="{C0B2D10D-84AB-4610-945E-5FBAED9CB4F2}"/>
    <cellStyle name="Heading 1 2 4 2 3 2" xfId="37553" xr:uid="{5E04BCAC-F44A-4525-947C-AF24590D892C}"/>
    <cellStyle name="Heading 1 2 4 2 4" xfId="39692" xr:uid="{419C6B80-593E-49DC-8E47-C5E1BAC85C96}"/>
    <cellStyle name="Heading 1 2 4 3" xfId="12765" xr:uid="{C0515F51-E73B-46B2-B3AF-B7065985C98C}"/>
    <cellStyle name="Heading 1 2 4 3 2" xfId="21754" xr:uid="{BDA97EC1-9BE2-4C86-ACFE-7B48D7F8BE10}"/>
    <cellStyle name="Heading 1 2 4 3 2 2" xfId="33170" xr:uid="{5F1C4A92-5A9C-4760-9F71-30F212F7BA98}"/>
    <cellStyle name="Heading 1 2 4 3 3" xfId="22749" xr:uid="{0AD21318-B8E8-4A4C-9906-6188BA2C32BE}"/>
    <cellStyle name="Heading 1 2 4 4" xfId="2672" xr:uid="{BA24FEC7-C8CF-4F56-8B63-C7A62EAFA66C}"/>
    <cellStyle name="Heading 1 2 4 4 2" xfId="22592" xr:uid="{6EBDF049-D08E-4585-9D69-819618D9E9A4}"/>
    <cellStyle name="Heading 1 2 4 5" xfId="13486" xr:uid="{29034CC0-9E19-42C0-BA08-A39EC70FA3A3}"/>
    <cellStyle name="Heading 1 2 4 5 2" xfId="31423" xr:uid="{885CB11D-F8B4-4FA2-86F6-DF70472267ED}"/>
    <cellStyle name="Heading 1 2 4 6" xfId="33177" xr:uid="{8AC9D20F-AC2B-4826-B4A1-E3F6585C5E0C}"/>
    <cellStyle name="Heading 1 2 5" xfId="553" xr:uid="{07DDD4EE-7C62-45BE-B5EA-3E5830995765}"/>
    <cellStyle name="Heading 1 2 5 2" xfId="7132" xr:uid="{4EB9676C-15F3-4E3E-AFBB-1D84411CDB21}"/>
    <cellStyle name="Heading 1 2 5 2 2" xfId="13023" xr:uid="{DAD16FC4-17AD-4AA4-A1B0-001928272739}"/>
    <cellStyle name="Heading 1 2 5 2 2 2" xfId="22012" xr:uid="{04491068-1510-4767-9400-CD9C31DB1680}"/>
    <cellStyle name="Heading 1 2 5 2 2 2 2" xfId="28206" xr:uid="{D91EA539-61F0-49D7-9D40-FCEBD8B4365B}"/>
    <cellStyle name="Heading 1 2 5 2 2 3" xfId="25733" xr:uid="{B27B233A-FB3B-4240-A8B5-125C8130E6CD}"/>
    <cellStyle name="Heading 1 2 5 2 3" xfId="16121" xr:uid="{FEC89642-16B4-4573-A1F2-FCFAAB50062C}"/>
    <cellStyle name="Heading 1 2 5 2 3 2" xfId="38612" xr:uid="{E6D4DADA-E0F3-41CB-AD56-5ED9999197D2}"/>
    <cellStyle name="Heading 1 2 5 2 4" xfId="35310" xr:uid="{C4971089-B78F-409D-8415-8193EAB98E09}"/>
    <cellStyle name="Heading 1 2 5 3" xfId="12391" xr:uid="{C39A6C28-8AAE-4F94-A65F-B41813C2BAF1}"/>
    <cellStyle name="Heading 1 2 5 3 2" xfId="21380" xr:uid="{CC85592E-AEB8-4ACA-ABB9-8D4E4F66DFA4}"/>
    <cellStyle name="Heading 1 2 5 3 2 2" xfId="32758" xr:uid="{F8CDD784-A933-4454-AFF5-574912F60368}"/>
    <cellStyle name="Heading 1 2 5 3 3" xfId="25032" xr:uid="{1BE51FE9-A9E1-47BB-90A5-CADAA42269A6}"/>
    <cellStyle name="Heading 1 2 5 4" xfId="2990" xr:uid="{BEDE4020-D5DD-4FE3-BD59-F676715CB29E}"/>
    <cellStyle name="Heading 1 2 5 4 2" xfId="30320" xr:uid="{7AAFEEFD-BE7C-42E8-B9A0-1B69EAAE0C15}"/>
    <cellStyle name="Heading 1 2 5 5" xfId="13535" xr:uid="{B26D06C1-8F9D-413A-ACC5-23DDE32815A7}"/>
    <cellStyle name="Heading 1 2 5 5 2" xfId="42251" xr:uid="{25F60C31-C057-47CE-9CF4-7D52B7C0B51A}"/>
    <cellStyle name="Heading 1 2 5 6" xfId="22217" xr:uid="{04F4B059-4642-437B-BF7E-0C4C1EE96A82}"/>
    <cellStyle name="Heading 1 2 6" xfId="898" xr:uid="{68763924-3EE7-422B-8E62-22DA80CC693D}"/>
    <cellStyle name="Heading 1 2 6 2" xfId="7156" xr:uid="{928E4756-1FF6-4A4F-85AF-80C03653A45F}"/>
    <cellStyle name="Heading 1 2 6 2 2" xfId="13047" xr:uid="{006CCD3A-0AFA-404D-9F5E-81466CF57C75}"/>
    <cellStyle name="Heading 1 2 6 2 2 2" xfId="22036" xr:uid="{0EACD7A5-AC35-4232-927C-BA4510B90818}"/>
    <cellStyle name="Heading 1 2 6 2 2 2 2" xfId="28362" xr:uid="{2049FD5C-7AC6-4E03-95B0-76E3650A096C}"/>
    <cellStyle name="Heading 1 2 6 2 2 3" xfId="31613" xr:uid="{189C4016-DEA3-4487-9F94-73254AC4C309}"/>
    <cellStyle name="Heading 1 2 6 2 3" xfId="16145" xr:uid="{5F922F8B-24B1-4BD6-BC87-3909A729DF43}"/>
    <cellStyle name="Heading 1 2 6 2 3 2" xfId="41233" xr:uid="{B6C126A8-782E-4A5B-8DA8-D4DC02D49ADE}"/>
    <cellStyle name="Heading 1 2 6 2 4" xfId="42400" xr:uid="{7B906891-895E-4D78-8765-156657A986FF}"/>
    <cellStyle name="Heading 1 2 6 3" xfId="9810" xr:uid="{D13A8FFC-7D87-450D-A783-F71C61850977}"/>
    <cellStyle name="Heading 1 2 6 3 2" xfId="18799" xr:uid="{915C200B-6B3E-4FD6-B114-3DEF6B962B31}"/>
    <cellStyle name="Heading 1 2 6 3 2 2" xfId="26789" xr:uid="{7A3F68C5-15F2-4F07-BD0C-20B5808C028C}"/>
    <cellStyle name="Heading 1 2 6 3 3" xfId="40502" xr:uid="{AF1E982E-E003-4B97-882A-98E1736E55E2}"/>
    <cellStyle name="Heading 1 2 6 4" xfId="3335" xr:uid="{F089EC36-1AE6-4B84-8B17-B87A97DC616E}"/>
    <cellStyle name="Heading 1 2 6 4 2" xfId="24157" xr:uid="{3A153789-5D9B-4333-9696-F0B647F70E56}"/>
    <cellStyle name="Heading 1 2 6 5" xfId="13559" xr:uid="{9F45C087-903B-4615-8DCA-72F706410472}"/>
    <cellStyle name="Heading 1 2 6 5 2" xfId="43944" xr:uid="{5A9B8242-4586-46CA-BF31-098509D8DBDC}"/>
    <cellStyle name="Heading 1 2 6 6" xfId="27338" xr:uid="{0F09C2EB-0694-43F9-A847-23F6E4B2370E}"/>
    <cellStyle name="Heading 1 2 7" xfId="182" xr:uid="{BC3FD846-EC3A-4A77-BD50-118B3B2A893A}"/>
    <cellStyle name="Heading 1 2 7 2" xfId="6870" xr:uid="{5128C7B8-9023-49C0-A553-45DD450ABE4D}"/>
    <cellStyle name="Heading 1 2 7 2 2" xfId="12837" xr:uid="{7B7B8C5F-74C6-4C83-8A8A-D9C2AD76EDAB}"/>
    <cellStyle name="Heading 1 2 7 2 2 2" xfId="21826" xr:uid="{08686A15-0BFB-4799-A95E-D7DD823FB074}"/>
    <cellStyle name="Heading 1 2 7 2 2 2 2" xfId="43813" xr:uid="{9ED68127-8FC3-48D8-B358-99C7DC14AAC9}"/>
    <cellStyle name="Heading 1 2 7 2 2 3" xfId="37475" xr:uid="{3869C34D-3A5C-467B-8D8A-E68F85736A03}"/>
    <cellStyle name="Heading 1 2 7 2 3" xfId="15859" xr:uid="{C5BF468F-ECE2-4190-BB48-11D53B45EA62}"/>
    <cellStyle name="Heading 1 2 7 2 3 2" xfId="31990" xr:uid="{A5DE73DB-82CA-4438-A358-463086D3ACE2}"/>
    <cellStyle name="Heading 1 2 7 2 4" xfId="34129" xr:uid="{0CAA6D08-FC70-4CBA-B29C-D2EF9D5041EE}"/>
    <cellStyle name="Heading 1 2 7 3" xfId="12787" xr:uid="{C2AB8928-7DA0-47ED-B348-91314D08D905}"/>
    <cellStyle name="Heading 1 2 7 3 2" xfId="21776" xr:uid="{F462039F-93CB-4409-8E31-8B4727CA0FB6}"/>
    <cellStyle name="Heading 1 2 7 3 2 2" xfId="38367" xr:uid="{67C55B8C-0B49-4BA0-8FBC-19E6BB4713EF}"/>
    <cellStyle name="Heading 1 2 7 3 3" xfId="32801" xr:uid="{87BB0D72-D376-4BB4-82B0-F884A95B8755}"/>
    <cellStyle name="Heading 1 2 7 4" xfId="2650" xr:uid="{FE58FCC5-63EA-42E4-A4AC-9FDFA98B5DFE}"/>
    <cellStyle name="Heading 1 2 7 4 2" xfId="28787" xr:uid="{3193F93D-2263-48E3-9D05-73DEADA90D7A}"/>
    <cellStyle name="Heading 1 2 7 5" xfId="13483" xr:uid="{6F6785D6-FBC4-426A-93AB-8C1DA3F086FF}"/>
    <cellStyle name="Heading 1 2 7 5 2" xfId="43077" xr:uid="{7CDB4E36-0992-4E88-8609-6C7E97DEE03C}"/>
    <cellStyle name="Heading 1 2 7 6" xfId="42362" xr:uid="{DBF1367D-7C0C-46F7-ABC9-D95B67CDD032}"/>
    <cellStyle name="Heading 1 2 8" xfId="1930" xr:uid="{C2DEAF6A-3D6B-4C5D-B44B-6255B8CA7893}"/>
    <cellStyle name="Heading 1 2 8 2" xfId="7210" xr:uid="{E3FC02F4-9257-4CD8-9735-DB6DE955BB28}"/>
    <cellStyle name="Heading 1 2 8 2 2" xfId="13101" xr:uid="{E3A89D9A-7B44-4C28-BF66-8CA8193F1764}"/>
    <cellStyle name="Heading 1 2 8 2 2 2" xfId="22090" xr:uid="{3996C8EC-FE61-4145-8782-189270F1A0B6}"/>
    <cellStyle name="Heading 1 2 8 2 2 2 2" xfId="41794" xr:uid="{4A0F6B32-C6EA-49CA-8310-6CC1CBC16A71}"/>
    <cellStyle name="Heading 1 2 8 2 2 3" xfId="43993" xr:uid="{4665C48C-A13A-4CCE-A2F0-3B096DA64E2A}"/>
    <cellStyle name="Heading 1 2 8 2 3" xfId="16199" xr:uid="{4CE90275-F02D-484A-A43A-D8DAB029CD27}"/>
    <cellStyle name="Heading 1 2 8 2 3 2" xfId="41386" xr:uid="{7768BF0E-07CA-4445-A370-A96F9D031312}"/>
    <cellStyle name="Heading 1 2 8 2 4" xfId="34235" xr:uid="{B30BCAB9-5BD8-458A-BAB6-9B745CFD5A36}"/>
    <cellStyle name="Heading 1 2 8 3" xfId="12327" xr:uid="{141D2E7A-62C3-4F41-B571-502CD94D3FB1}"/>
    <cellStyle name="Heading 1 2 8 3 2" xfId="21316" xr:uid="{8D93B0C6-1EC5-4887-9E48-BA731AC46E6B}"/>
    <cellStyle name="Heading 1 2 8 3 2 2" xfId="42855" xr:uid="{3366BCAE-D925-45D6-8692-00D13B59F3DF}"/>
    <cellStyle name="Heading 1 2 8 3 3" xfId="27936" xr:uid="{B7A7DA32-3C37-487D-AE2B-ADCA0696166D}"/>
    <cellStyle name="Heading 1 2 8 4" xfId="4367" xr:uid="{9E6D8507-774F-45DB-B3D4-BF60C1F5E7CC}"/>
    <cellStyle name="Heading 1 2 8 4 2" xfId="25677" xr:uid="{D86918B2-A2A1-4791-B5A1-1A627272CAD6}"/>
    <cellStyle name="Heading 1 2 8 5" xfId="13613" xr:uid="{804D15BF-1FF6-46CA-A9B5-D70C69863F72}"/>
    <cellStyle name="Heading 1 2 8 5 2" xfId="29888" xr:uid="{46BF18CD-49BA-4907-A273-47256AC2CED7}"/>
    <cellStyle name="Heading 1 2 8 6" xfId="32905" xr:uid="{B9B7B016-4EA9-4661-BA32-601A30C2AC86}"/>
    <cellStyle name="Heading 1 2 9" xfId="6506" xr:uid="{2778A61C-3195-4EFB-A232-617F08E73BCD}"/>
    <cellStyle name="Heading 1 2 9 2" xfId="12813" xr:uid="{86728CF3-0849-4555-8AD0-75AD873F219E}"/>
    <cellStyle name="Heading 1 2 9 2 2" xfId="21802" xr:uid="{AB42065F-A2D1-463C-B28C-E69AAAC179FE}"/>
    <cellStyle name="Heading 1 2 9 2 2 2" xfId="42584" xr:uid="{0AA34EB6-BC7D-4CF3-BD69-9B9312ACA697}"/>
    <cellStyle name="Heading 1 2 9 2 3" xfId="30394" xr:uid="{E826F64F-5D7D-4F39-A63D-EBFE15A765B3}"/>
    <cellStyle name="Heading 1 2 9 3" xfId="15495" xr:uid="{8DE0A034-6470-4E04-B73D-FBA3C5A48D14}"/>
    <cellStyle name="Heading 1 2 9 3 2" xfId="42349" xr:uid="{F9BB9838-2F78-4000-A393-5218F968D861}"/>
    <cellStyle name="Heading 1 2 9 4" xfId="39328" xr:uid="{F1FC4B92-B7FA-45B5-B35D-699C9DF68A9D}"/>
    <cellStyle name="Heading 1 3" xfId="113" xr:uid="{1ABD724B-034D-4981-83AD-C6BD40C28A8C}"/>
    <cellStyle name="Heading 1 3 10" xfId="13182" xr:uid="{066B8337-F2A5-4896-864E-3A8ABF5B777E}"/>
    <cellStyle name="Heading 1 3 10 2" xfId="29112" xr:uid="{628C6125-88DA-409D-8A70-F3E76AA18384}"/>
    <cellStyle name="Heading 1 3 11" xfId="41162" xr:uid="{9B6E4479-CEC3-41B2-A890-D184FD1BB945}"/>
    <cellStyle name="Heading 1 3 2" xfId="267" xr:uid="{11A7C9B9-87F0-4781-8E96-70C303DD4514}"/>
    <cellStyle name="Heading 1 3 2 2" xfId="6918" xr:uid="{F1C149D8-318C-406C-9564-286C0651B159}"/>
    <cellStyle name="Heading 1 3 2 2 2" xfId="12877" xr:uid="{853B1545-B0F8-4C43-8843-4F0A3A3D41A3}"/>
    <cellStyle name="Heading 1 3 2 2 2 2" xfId="21866" xr:uid="{D8C05298-4C12-43B5-85CF-BD9C3FAD9F2E}"/>
    <cellStyle name="Heading 1 3 2 2 2 2 2" xfId="41565" xr:uid="{34396AD9-7BF0-4602-871D-242064F07779}"/>
    <cellStyle name="Heading 1 3 2 2 2 3" xfId="34821" xr:uid="{722584F1-3797-4360-B406-3A103F68392E}"/>
    <cellStyle name="Heading 1 3 2 2 3" xfId="15907" xr:uid="{B2C6E848-EC45-42DE-BA20-6C38BC4E81B2}"/>
    <cellStyle name="Heading 1 3 2 2 3 2" xfId="29215" xr:uid="{70D62C71-D6E2-494F-8645-F9D1B3BE799B}"/>
    <cellStyle name="Heading 1 3 2 2 4" xfId="24055" xr:uid="{427185D1-1D22-48F7-8BEA-9110B13ED369}"/>
    <cellStyle name="Heading 1 3 2 3" xfId="12410" xr:uid="{1D2D81EB-7B80-474E-836D-105AD4ACD592}"/>
    <cellStyle name="Heading 1 3 2 3 2" xfId="21399" xr:uid="{22B8ACAF-F575-4F03-AF5B-59DC7272BBB8}"/>
    <cellStyle name="Heading 1 3 2 3 2 2" xfId="32186" xr:uid="{185B3B0D-CCCF-45D2-B76A-2949C2AE9229}"/>
    <cellStyle name="Heading 1 3 2 3 3" xfId="26371" xr:uid="{8D5053BD-EE78-44A1-BCF3-4A0D716D1DB8}"/>
    <cellStyle name="Heading 1 3 2 4" xfId="2735" xr:uid="{AD33BF2F-1C64-42E9-A285-7DBA30944B9B}"/>
    <cellStyle name="Heading 1 3 2 4 2" xfId="38484" xr:uid="{BFA365C1-E6EB-43A2-8E10-9C792A16C0FE}"/>
    <cellStyle name="Heading 1 3 2 5" xfId="13495" xr:uid="{B696F401-89B0-46D2-9106-B9EB3B96DA59}"/>
    <cellStyle name="Heading 1 3 2 5 2" xfId="24700" xr:uid="{7C66F76A-8384-4606-B30F-9DAF4F2DBD2C}"/>
    <cellStyle name="Heading 1 3 2 6" xfId="29532" xr:uid="{49356537-EC7D-425A-BB5F-7482B9A98493}"/>
    <cellStyle name="Heading 1 3 3" xfId="616" xr:uid="{33D20A99-723B-4D3A-888A-D9EEF3495346}"/>
    <cellStyle name="Heading 1 3 3 2" xfId="7141" xr:uid="{5AAD6392-EFCE-4C77-9951-B28D1511B60C}"/>
    <cellStyle name="Heading 1 3 3 2 2" xfId="13032" xr:uid="{A5A2EC29-D5A6-476C-84B8-3696A4DE924F}"/>
    <cellStyle name="Heading 1 3 3 2 2 2" xfId="22021" xr:uid="{2A26370A-9EE6-454A-8C6D-047445977DE9}"/>
    <cellStyle name="Heading 1 3 3 2 2 2 2" xfId="34471" xr:uid="{3CE8B3DA-28D1-494F-AFDB-F7C4796266A8}"/>
    <cellStyle name="Heading 1 3 3 2 2 3" xfId="27226" xr:uid="{B048600A-A640-42BF-AB11-4D6168959E15}"/>
    <cellStyle name="Heading 1 3 3 2 3" xfId="16130" xr:uid="{A3E9C18D-4BAC-4A9E-AB52-71942CB35DFD}"/>
    <cellStyle name="Heading 1 3 3 2 3 2" xfId="40283" xr:uid="{3A37BAC0-262E-4217-9760-FE6B13E6FB39}"/>
    <cellStyle name="Heading 1 3 3 2 4" xfId="33930" xr:uid="{AB1A087E-A3AD-4824-AFDD-73D2BF5DE0B7}"/>
    <cellStyle name="Heading 1 3 3 3" xfId="12658" xr:uid="{F8913E85-E52A-4ACA-9793-5327DB427D0C}"/>
    <cellStyle name="Heading 1 3 3 3 2" xfId="21647" xr:uid="{B85C819D-2481-443D-AFFD-7CA11764800C}"/>
    <cellStyle name="Heading 1 3 3 3 2 2" xfId="27997" xr:uid="{C23EE241-7EB6-4806-8EC1-74B7C82A6B40}"/>
    <cellStyle name="Heading 1 3 3 3 3" xfId="36396" xr:uid="{E7474B91-892F-4EE7-A7AE-5B64B5E244F2}"/>
    <cellStyle name="Heading 1 3 3 4" xfId="3053" xr:uid="{20517546-65D2-43D8-A82A-3E593B45676D}"/>
    <cellStyle name="Heading 1 3 3 4 2" xfId="27782" xr:uid="{20A28A5B-C422-4CBA-B575-BED3FD035612}"/>
    <cellStyle name="Heading 1 3 3 5" xfId="13544" xr:uid="{68ADED4F-8D28-4067-B915-A1A679C4F6A1}"/>
    <cellStyle name="Heading 1 3 3 5 2" xfId="41120" xr:uid="{8D4E857A-4094-4861-85A4-17C464B6AAF2}"/>
    <cellStyle name="Heading 1 3 3 6" xfId="43285" xr:uid="{E3BCA19F-5A27-4806-84C7-67B53075727A}"/>
    <cellStyle name="Heading 1 3 4" xfId="961" xr:uid="{30BE08ED-1594-4FBB-A611-5E13D0335406}"/>
    <cellStyle name="Heading 1 3 4 2" xfId="7165" xr:uid="{8B7A82EE-FF48-4AD0-A0B0-D3D03EED3EB7}"/>
    <cellStyle name="Heading 1 3 4 2 2" xfId="13056" xr:uid="{D7E532F6-2A64-4CA2-99DF-4212D5F0F430}"/>
    <cellStyle name="Heading 1 3 4 2 2 2" xfId="22045" xr:uid="{8D59EDD1-5D3F-420E-BE97-4C712F06F3C1}"/>
    <cellStyle name="Heading 1 3 4 2 2 2 2" xfId="34489" xr:uid="{275610A3-85EA-4ABE-8C47-C0A2F742BA23}"/>
    <cellStyle name="Heading 1 3 4 2 2 3" xfId="24904" xr:uid="{A701DA79-AB4D-47AD-8A45-053C6E310063}"/>
    <cellStyle name="Heading 1 3 4 2 3" xfId="16154" xr:uid="{458CB6C5-78FC-4255-BC63-0A3FFD3F715E}"/>
    <cellStyle name="Heading 1 3 4 2 3 2" xfId="41482" xr:uid="{D4C4A177-E05B-4AF0-8F8E-2ACD53F0D525}"/>
    <cellStyle name="Heading 1 3 4 2 4" xfId="41269" xr:uid="{3F9475A5-BBBC-4F8E-90D1-826EBF34E93B}"/>
    <cellStyle name="Heading 1 3 4 3" xfId="12408" xr:uid="{B16DC472-979B-47D9-BABC-E9A0DD34151F}"/>
    <cellStyle name="Heading 1 3 4 3 2" xfId="21397" xr:uid="{31FDD1F8-CE12-48DC-BE2B-66F26ECDCA08}"/>
    <cellStyle name="Heading 1 3 4 3 2 2" xfId="22432" xr:uid="{FF34CFDD-EB60-469D-B75B-3383B2B6277A}"/>
    <cellStyle name="Heading 1 3 4 3 3" xfId="22427" xr:uid="{BE5E0D5F-063F-4B0C-AD7E-C7CD96FFEEF5}"/>
    <cellStyle name="Heading 1 3 4 4" xfId="3398" xr:uid="{3D6CB64C-A2CE-48FF-9529-3C65685F438B}"/>
    <cellStyle name="Heading 1 3 4 4 2" xfId="36014" xr:uid="{477061BD-8DC7-4BF3-A97A-9182681D41EE}"/>
    <cellStyle name="Heading 1 3 4 5" xfId="13568" xr:uid="{E98EC313-6B47-4F4A-9E2A-986D565AFC19}"/>
    <cellStyle name="Heading 1 3 4 5 2" xfId="42615" xr:uid="{E7810812-63F0-452D-95CA-A29D7690D753}"/>
    <cellStyle name="Heading 1 3 4 6" xfId="40367" xr:uid="{B00AE709-B7FC-46CF-B460-669EE8CA707F}"/>
    <cellStyle name="Heading 1 3 5" xfId="1625" xr:uid="{72D1C047-FD4E-4554-9AE8-4498C571C89D}"/>
    <cellStyle name="Heading 1 3 5 2" xfId="7186" xr:uid="{6457419D-2973-4CC0-93AD-BF531940BC09}"/>
    <cellStyle name="Heading 1 3 5 2 2" xfId="13077" xr:uid="{026C25B1-9E2C-4E61-8248-6BAAE8B960E9}"/>
    <cellStyle name="Heading 1 3 5 2 2 2" xfId="22066" xr:uid="{DF594471-2942-4111-999B-BFFA0A35F2D1}"/>
    <cellStyle name="Heading 1 3 5 2 2 2 2" xfId="24198" xr:uid="{4F9DDE55-9C31-4B52-BE27-E3548178D507}"/>
    <cellStyle name="Heading 1 3 5 2 2 3" xfId="42394" xr:uid="{AE0CD08A-D1A8-4EDE-A217-EB1CA7E61D68}"/>
    <cellStyle name="Heading 1 3 5 2 3" xfId="16175" xr:uid="{FAAFAC52-14BC-4D42-B601-6E429D1C1626}"/>
    <cellStyle name="Heading 1 3 5 2 3 2" xfId="37535" xr:uid="{18CBB610-558B-4C6C-8A4B-3CD7DCADCD79}"/>
    <cellStyle name="Heading 1 3 5 2 4" xfId="37714" xr:uid="{0896384C-1FA8-4A63-ABC4-AE2017DBCF6D}"/>
    <cellStyle name="Heading 1 3 5 3" xfId="12420" xr:uid="{B95D00E7-B164-426F-B119-D15588292279}"/>
    <cellStyle name="Heading 1 3 5 3 2" xfId="21409" xr:uid="{FBF60703-E84E-4083-996E-B8F07CF9B93F}"/>
    <cellStyle name="Heading 1 3 5 3 2 2" xfId="40464" xr:uid="{0655EE50-0DF7-4AA2-B57A-108ECE013B48}"/>
    <cellStyle name="Heading 1 3 5 3 3" xfId="32181" xr:uid="{FE17EC66-0D8D-47CA-B304-5772D735C456}"/>
    <cellStyle name="Heading 1 3 5 4" xfId="4062" xr:uid="{F985388E-E540-4510-8EAD-D5E37F5F51F6}"/>
    <cellStyle name="Heading 1 3 5 4 2" xfId="28604" xr:uid="{A877FF1C-C60C-4916-89AD-E45A1B79DD94}"/>
    <cellStyle name="Heading 1 3 5 5" xfId="13589" xr:uid="{4816DB44-0978-4797-89F1-8BA7566C9394}"/>
    <cellStyle name="Heading 1 3 5 5 2" xfId="33055" xr:uid="{B49A7B6D-7D13-405A-A362-771E824FF2F6}"/>
    <cellStyle name="Heading 1 3 5 6" xfId="35239" xr:uid="{CD77443A-5F6D-45EA-BBA0-85AE3CE091EA}"/>
    <cellStyle name="Heading 1 3 6" xfId="1778" xr:uid="{804B629E-F602-43B1-8A9C-A18599E760A4}"/>
    <cellStyle name="Heading 1 3 6 2" xfId="7206" xr:uid="{39922BCE-2691-4157-A99E-E784D684A325}"/>
    <cellStyle name="Heading 1 3 6 2 2" xfId="13097" xr:uid="{4EF57EB3-537B-4FC6-A66C-D3B8E4EB78E2}"/>
    <cellStyle name="Heading 1 3 6 2 2 2" xfId="22086" xr:uid="{BA705A94-0E33-4F71-9E9E-1BE690DDF275}"/>
    <cellStyle name="Heading 1 3 6 2 2 2 2" xfId="43793" xr:uid="{3B1D798A-66F5-423E-9B44-979A2BB3E057}"/>
    <cellStyle name="Heading 1 3 6 2 2 3" xfId="30675" xr:uid="{29D82886-BBBB-40A9-A677-20A77494E36E}"/>
    <cellStyle name="Heading 1 3 6 2 3" xfId="16195" xr:uid="{A7693AAB-B190-47D2-8814-61E5A17FDAA3}"/>
    <cellStyle name="Heading 1 3 6 2 3 2" xfId="43613" xr:uid="{F273C9FD-0883-40C8-B8E2-6F9B4D90EE47}"/>
    <cellStyle name="Heading 1 3 6 2 4" xfId="27779" xr:uid="{75B65D41-7E4D-42F4-B7EA-C781D5956D0F}"/>
    <cellStyle name="Heading 1 3 6 3" xfId="12667" xr:uid="{C760ED5C-8136-4C7D-A99E-5D99BE85E764}"/>
    <cellStyle name="Heading 1 3 6 3 2" xfId="21656" xr:uid="{7D1BEE16-EA8F-448F-9E2B-E8D93922BCC8}"/>
    <cellStyle name="Heading 1 3 6 3 2 2" xfId="42117" xr:uid="{141B251D-7A67-4FE6-BE56-0EB1D2F25BC8}"/>
    <cellStyle name="Heading 1 3 6 3 3" xfId="25932" xr:uid="{E19978C1-237C-4993-B45C-57546A96C59F}"/>
    <cellStyle name="Heading 1 3 6 4" xfId="4215" xr:uid="{8A725E37-9954-4E4E-B2CB-53036636750E}"/>
    <cellStyle name="Heading 1 3 6 4 2" xfId="27065" xr:uid="{5571D937-94CC-4250-A6F2-718F024D3585}"/>
    <cellStyle name="Heading 1 3 6 5" xfId="13609" xr:uid="{A80FC0E2-5185-4BEA-B19A-ED84A35370F2}"/>
    <cellStyle name="Heading 1 3 6 5 2" xfId="37981" xr:uid="{171D2457-951C-4062-B469-3EF1A09DA790}"/>
    <cellStyle name="Heading 1 3 6 6" xfId="41012" xr:uid="{E59533F1-5316-4C57-8D9B-DFFFF6D38056}"/>
    <cellStyle name="Heading 1 3 7" xfId="6569" xr:uid="{0899014B-1FD8-40C2-8895-0F873D6C64BC}"/>
    <cellStyle name="Heading 1 3 7 2" xfId="12822" xr:uid="{79D8BCB4-89AE-4570-8447-A3B9CF4D221E}"/>
    <cellStyle name="Heading 1 3 7 2 2" xfId="21811" xr:uid="{BAAF622F-E615-4C3A-90FD-835BB2134CCD}"/>
    <cellStyle name="Heading 1 3 7 2 2 2" xfId="34163" xr:uid="{DC57566F-0D1C-4C34-A19F-B9E67A1A96BB}"/>
    <cellStyle name="Heading 1 3 7 2 3" xfId="23170" xr:uid="{6676B76B-80A0-4FCC-B75F-2CC75411A167}"/>
    <cellStyle name="Heading 1 3 7 3" xfId="15558" xr:uid="{5928A1EC-F7CC-4192-899A-0E5770719CBA}"/>
    <cellStyle name="Heading 1 3 7 3 2" xfId="26738" xr:uid="{5BBA5334-F969-411C-A588-9FC9218D942F}"/>
    <cellStyle name="Heading 1 3 7 4" xfId="36707" xr:uid="{D747ACE4-F08B-4D2A-BEA5-AB452C1CE441}"/>
    <cellStyle name="Heading 1 3 8" xfId="9717" xr:uid="{F07D9A2A-421D-4D7C-AD12-E040F4B9C592}"/>
    <cellStyle name="Heading 1 3 8 2" xfId="18706" xr:uid="{9274786C-CF04-4BE8-80F2-29311268AD1C}"/>
    <cellStyle name="Heading 1 3 8 2 2" xfId="25953" xr:uid="{0168DF0D-9BC7-4B25-BD55-2011EB02D61F}"/>
    <cellStyle name="Heading 1 3 8 3" xfId="43904" xr:uid="{94009098-DF08-4A7F-9F66-CC2CE06E7D17}"/>
    <cellStyle name="Heading 1 3 9" xfId="2273" xr:uid="{2664D335-7620-4893-9BC1-EDFC55CA2F31}"/>
    <cellStyle name="Heading 1 3 9 2" xfId="37069" xr:uid="{C2C835A0-451F-4D4E-B123-77481A385444}"/>
    <cellStyle name="Heading 1 4" xfId="112" xr:uid="{7C8A9775-31D5-44E7-8B2B-641BC16725A6}"/>
    <cellStyle name="Heading 1 4 10" xfId="13181" xr:uid="{A6BBAFFD-965B-45EE-A8A8-03EA037C4155}"/>
    <cellStyle name="Heading 1 4 10 2" xfId="42099" xr:uid="{9373419E-5053-4FC3-B9E4-9F7D741B5401}"/>
    <cellStyle name="Heading 1 4 11" xfId="31753" xr:uid="{CFED61ED-7EC5-4F32-ACBD-592D05E2F75F}"/>
    <cellStyle name="Heading 1 4 12" xfId="47298" xr:uid="{B090AAB9-804F-4408-8E37-2493D3E8F7B0}"/>
    <cellStyle name="Heading 1 4 2" xfId="266" xr:uid="{5296CD7B-B87D-4D8C-B393-F31A64945CFC}"/>
    <cellStyle name="Heading 1 4 2 2" xfId="6917" xr:uid="{8AF7820B-09D3-4433-A557-A12031A4FB28}"/>
    <cellStyle name="Heading 1 4 2 2 2" xfId="12876" xr:uid="{CF0C1C20-B412-4127-9597-A891ED183859}"/>
    <cellStyle name="Heading 1 4 2 2 2 2" xfId="21865" xr:uid="{AAD94123-A6BF-40F7-A1CB-F81FDAE369F5}"/>
    <cellStyle name="Heading 1 4 2 2 2 2 2" xfId="32156" xr:uid="{EFCBD3B2-1646-4F2D-B4B2-66C15C7BA29C}"/>
    <cellStyle name="Heading 1 4 2 2 2 3" xfId="35908" xr:uid="{EE6A0110-4050-45CD-BAF5-CE8D4487DAE6}"/>
    <cellStyle name="Heading 1 4 2 2 3" xfId="15906" xr:uid="{AD5D196B-C483-44C6-824A-A27490C62E28}"/>
    <cellStyle name="Heading 1 4 2 2 3 2" xfId="42202" xr:uid="{98A63458-B6C1-46AB-AD2B-5F139FE2B5FF}"/>
    <cellStyle name="Heading 1 4 2 2 4" xfId="36811" xr:uid="{01EF7A42-A4D2-4035-87F0-BBD020FD5243}"/>
    <cellStyle name="Heading 1 4 2 3" xfId="9755" xr:uid="{D7680D13-FEB9-4B28-8637-6B89B612A5B8}"/>
    <cellStyle name="Heading 1 4 2 3 2" xfId="18744" xr:uid="{A3D3BC05-A6CD-45AD-AE59-2EB7A8F2502E}"/>
    <cellStyle name="Heading 1 4 2 3 2 2" xfId="25202" xr:uid="{8789486C-6617-4E14-9ABE-3A1E72D7FD11}"/>
    <cellStyle name="Heading 1 4 2 3 3" xfId="27615" xr:uid="{85B7CCE3-C180-4838-AC17-E91948DED8E9}"/>
    <cellStyle name="Heading 1 4 2 4" xfId="2734" xr:uid="{AA842D9F-2B1A-4142-9B47-EF66C78E3AF4}"/>
    <cellStyle name="Heading 1 4 2 4 2" xfId="29344" xr:uid="{FC897636-24CE-400C-A514-0DC1761E086F}"/>
    <cellStyle name="Heading 1 4 2 5" xfId="13494" xr:uid="{69106608-FD38-4F1D-89C5-763936F1EA88}"/>
    <cellStyle name="Heading 1 4 2 5 2" xfId="23569" xr:uid="{6B5BB25F-4C3D-4A30-AC2E-B023BD27F87D}"/>
    <cellStyle name="Heading 1 4 2 6" xfId="42519" xr:uid="{BAB2480F-9175-4635-A239-1508E6DE33D3}"/>
    <cellStyle name="Heading 1 4 3" xfId="615" xr:uid="{78F03F8A-07E7-45A6-BF84-1CCF167718DD}"/>
    <cellStyle name="Heading 1 4 3 2" xfId="7140" xr:uid="{E7989C82-F4D3-4B5F-BCE5-D03BE5BA55DE}"/>
    <cellStyle name="Heading 1 4 3 2 2" xfId="13031" xr:uid="{BA36DB12-4C34-436C-B4CB-CF31ACE9F30E}"/>
    <cellStyle name="Heading 1 4 3 2 2 2" xfId="22020" xr:uid="{A2AF5765-1B09-4C9C-B18E-67B9A122BFB0}"/>
    <cellStyle name="Heading 1 4 3 2 2 2 2" xfId="26485" xr:uid="{E68FCB2E-FF92-41C0-9916-EE8F58F5BC65}"/>
    <cellStyle name="Heading 1 4 3 2 2 3" xfId="37039" xr:uid="{3D2A8380-CF06-4705-8EBA-97D435272B92}"/>
    <cellStyle name="Heading 1 4 3 2 3" xfId="16129" xr:uid="{3DE61B10-7AA2-4DF9-89C5-D0DF7DED3522}"/>
    <cellStyle name="Heading 1 4 3 2 3 2" xfId="30874" xr:uid="{58EA714D-E6CB-412C-9ECE-46CB78BEB3EE}"/>
    <cellStyle name="Heading 1 4 3 2 4" xfId="25943" xr:uid="{0D60AB46-82D1-42DD-A900-3B7A9527E0E3}"/>
    <cellStyle name="Heading 1 4 3 3" xfId="9836" xr:uid="{154440C6-8300-4CB9-8C87-05D531EB35E8}"/>
    <cellStyle name="Heading 1 4 3 3 2" xfId="18825" xr:uid="{E8B0BF4E-0DF2-4A1F-98D8-B62352ADF97D}"/>
    <cellStyle name="Heading 1 4 3 3 2 2" xfId="28921" xr:uid="{3DED401C-01E7-4509-91A4-C5AC1B853D7F}"/>
    <cellStyle name="Heading 1 4 3 3 3" xfId="32258" xr:uid="{450CFEAD-B9C2-4BF0-9AB0-EF058E867639}"/>
    <cellStyle name="Heading 1 4 3 4" xfId="3052" xr:uid="{72E05EC6-30BC-458B-B143-797ABF9FFEE7}"/>
    <cellStyle name="Heading 1 4 3 4 2" xfId="40635" xr:uid="{0446A3CC-681A-473B-99F2-4C3C9C03584F}"/>
    <cellStyle name="Heading 1 4 3 5" xfId="13543" xr:uid="{1A83C83A-A3F5-4BD8-AA3B-CD2C43AD1145}"/>
    <cellStyle name="Heading 1 4 3 5 2" xfId="31711" xr:uid="{436EADB6-3A81-4CBD-8441-B596A1E6AEE1}"/>
    <cellStyle name="Heading 1 4 3 6" xfId="33875" xr:uid="{F4213B86-EB7D-4BDB-9194-4108F0D8EB4A}"/>
    <cellStyle name="Heading 1 4 4" xfId="960" xr:uid="{3E6400EC-B27C-45A0-9E35-E7D801CBF539}"/>
    <cellStyle name="Heading 1 4 4 2" xfId="7164" xr:uid="{0D0EFC58-455C-4D1D-AFB0-A6E9D0CAD0B3}"/>
    <cellStyle name="Heading 1 4 4 2 2" xfId="13055" xr:uid="{389291E4-032A-4926-9B5B-EED67D3B485C}"/>
    <cellStyle name="Heading 1 4 4 2 2 2" xfId="22044" xr:uid="{C88252F3-A08E-4F20-9360-8C3155079FEC}"/>
    <cellStyle name="Heading 1 4 4 2 2 2 2" xfId="26503" xr:uid="{FDF6FC97-816E-4015-A3ED-C43765A0F2B5}"/>
    <cellStyle name="Heading 1 4 4 2 2 3" xfId="23773" xr:uid="{618AC4C1-35B8-4493-8139-D3F0DF97D48D}"/>
    <cellStyle name="Heading 1 4 4 2 3" xfId="16153" xr:uid="{3C7B124A-5CA2-4F27-B3D2-652281CEDE6E}"/>
    <cellStyle name="Heading 1 4 4 2 3 2" xfId="32073" xr:uid="{EA9EF674-B11E-4F65-9D50-1B5E5A1A466F}"/>
    <cellStyle name="Heading 1 4 4 2 4" xfId="31860" xr:uid="{4C818379-C306-44B7-891B-FFE5A2887BA7}"/>
    <cellStyle name="Heading 1 4 4 3" xfId="9754" xr:uid="{1D1F3D84-B0A7-45C1-9B3D-9AC4616396F5}"/>
    <cellStyle name="Heading 1 4 4 3 2" xfId="18743" xr:uid="{D677BB9D-869C-4D5A-883C-4EF268BF9F07}"/>
    <cellStyle name="Heading 1 4 4 3 2 2" xfId="37640" xr:uid="{A87E7077-4BE9-47D4-BEE6-20632D8EE2E7}"/>
    <cellStyle name="Heading 1 4 4 3 3" xfId="38906" xr:uid="{11F5F354-B5DA-4DE0-9E93-978F2EF13296}"/>
    <cellStyle name="Heading 1 4 4 4" xfId="3397" xr:uid="{61B412CF-39EB-4C6E-A57C-7B5C74078C14}"/>
    <cellStyle name="Heading 1 4 4 4 2" xfId="27007" xr:uid="{BD52F5AF-8D75-4DE2-AEC8-C63C10D9462A}"/>
    <cellStyle name="Heading 1 4 4 5" xfId="13567" xr:uid="{832D78BD-9D8A-4C99-BB1C-A5B6287C895C}"/>
    <cellStyle name="Heading 1 4 4 5 2" xfId="33205" xr:uid="{B15D7089-0869-41F5-92E9-8FEA156A9540}"/>
    <cellStyle name="Heading 1 4 4 6" xfId="30958" xr:uid="{CC29B08E-D184-4FBC-B551-9F45834E2B4B}"/>
    <cellStyle name="Heading 1 4 5" xfId="1624" xr:uid="{77B12170-65FB-4B3D-9BC3-D356368368AC}"/>
    <cellStyle name="Heading 1 4 5 2" xfId="7185" xr:uid="{2493434C-2974-42AC-ADD9-A1F46C9DC4F6}"/>
    <cellStyle name="Heading 1 4 5 2 2" xfId="13076" xr:uid="{CC53B7A3-2195-43DA-9040-8DF6A756D991}"/>
    <cellStyle name="Heading 1 4 5 2 2 2" xfId="22065" xr:uid="{16EE0298-2847-4B25-A472-8B22C51E2D14}"/>
    <cellStyle name="Heading 1 4 5 2 2 2 2" xfId="22430" xr:uid="{942D579E-FDE3-4D07-9605-F4442882B719}"/>
    <cellStyle name="Heading 1 4 5 2 2 3" xfId="32984" xr:uid="{B6342BA6-FAB3-4BD6-9EF3-B55225ECFEA6}"/>
    <cellStyle name="Heading 1 4 5 2 3" xfId="16174" xr:uid="{5907B87D-D8BF-488E-8557-B3428E08D0F4}"/>
    <cellStyle name="Heading 1 4 5 2 3 2" xfId="28511" xr:uid="{54439F53-D862-406B-AD4B-D926CC6E62A9}"/>
    <cellStyle name="Heading 1 4 5 2 4" xfId="28666" xr:uid="{3F815DAD-7030-44ED-AA80-31A28FB046EB}"/>
    <cellStyle name="Heading 1 4 5 3" xfId="9758" xr:uid="{BDC7A70F-BC9B-4548-918F-67C9DE408B94}"/>
    <cellStyle name="Heading 1 4 5 3 2" xfId="18747" xr:uid="{06FD3DF1-E167-4D19-A881-3B5B7A19C09E}"/>
    <cellStyle name="Heading 1 4 5 3 2 2" xfId="29608" xr:uid="{78598609-3E09-43A5-BEFF-95DBEEFD6F53}"/>
    <cellStyle name="Heading 1 4 5 3 3" xfId="40559" xr:uid="{DDC3B9AF-6167-4D01-A4C7-CAA540D4AE31}"/>
    <cellStyle name="Heading 1 4 5 4" xfId="4061" xr:uid="{21E7A4C8-2D19-4EBD-892F-39EEF475D983}"/>
    <cellStyle name="Heading 1 4 5 4 2" xfId="41481" xr:uid="{D903560F-F948-47CB-95FB-85E67B9C3293}"/>
    <cellStyle name="Heading 1 4 5 5" xfId="13588" xr:uid="{4B2A2D69-9896-4D91-9AD3-6F4E7995B834}"/>
    <cellStyle name="Heading 1 4 5 5 2" xfId="25069" xr:uid="{8815A712-85A1-4D93-B7E4-BA50EDD92148}"/>
    <cellStyle name="Heading 1 4 5 6" xfId="36311" xr:uid="{B6A91BCD-F702-4A0E-938A-6A05F2658D68}"/>
    <cellStyle name="Heading 1 4 6" xfId="1835" xr:uid="{653B07A9-3D4B-456B-808D-4653F4C0502B}"/>
    <cellStyle name="Heading 1 4 6 2" xfId="7208" xr:uid="{B1C9D06E-1EFE-448B-B148-BFE78FC433FB}"/>
    <cellStyle name="Heading 1 4 6 2 2" xfId="13099" xr:uid="{0DC02B9B-AE97-4575-9D2A-04AFDAD7C033}"/>
    <cellStyle name="Heading 1 4 6 2 2 2" xfId="22088" xr:uid="{61046210-92E7-4CEA-9733-326D4BCC30EC}"/>
    <cellStyle name="Heading 1 4 6 2 2 2 2" xfId="39946" xr:uid="{79667B61-AA58-45BB-A51C-7144F7768F3A}"/>
    <cellStyle name="Heading 1 4 6 2 2 3" xfId="26597" xr:uid="{B786C64D-9A20-425F-BC93-9D07BF3837BA}"/>
    <cellStyle name="Heading 1 4 6 2 3" xfId="16197" xr:uid="{7135C75B-646C-4ACE-83DB-32D08F0779BE}"/>
    <cellStyle name="Heading 1 4 6 2 3 2" xfId="39766" xr:uid="{F728C929-13C3-4831-9C5B-8B521FBF2477}"/>
    <cellStyle name="Heading 1 4 6 2 4" xfId="24024" xr:uid="{26E7A1DB-855C-4933-B444-93DBF31495B7}"/>
    <cellStyle name="Heading 1 4 6 3" xfId="11990" xr:uid="{480F5A79-6F4E-407C-9CC4-DD9A814A1EAC}"/>
    <cellStyle name="Heading 1 4 6 3 2" xfId="20979" xr:uid="{6637E940-ED3B-46B8-8637-F7DB9154DABF}"/>
    <cellStyle name="Heading 1 4 6 3 2 2" xfId="40472" xr:uid="{0CF2040C-D0BA-498E-808B-485F438CDD46}"/>
    <cellStyle name="Heading 1 4 6 3 3" xfId="32203" xr:uid="{9D78EE19-F8D0-48FF-950D-FC94298ED7F8}"/>
    <cellStyle name="Heading 1 4 6 4" xfId="4272" xr:uid="{60E7ACCE-B1D8-437D-B86C-9E4C23D6E3C0}"/>
    <cellStyle name="Heading 1 4 6 4 2" xfId="27477" xr:uid="{AD681514-8CA3-49C4-A7E3-16CF6E0294AA}"/>
    <cellStyle name="Heading 1 4 6 5" xfId="13611" xr:uid="{A4D82980-92AC-4AF4-A913-6120BFAAC781}"/>
    <cellStyle name="Heading 1 4 6 5 2" xfId="33530" xr:uid="{A4F52AE6-730C-47C9-AD68-B75D785047D8}"/>
    <cellStyle name="Heading 1 4 6 6" xfId="41543" xr:uid="{1150E3DE-C321-4F04-9DC1-58904D366E56}"/>
    <cellStyle name="Heading 1 4 7" xfId="6568" xr:uid="{DA3EAD73-66B4-4993-AC8D-82CE25578030}"/>
    <cellStyle name="Heading 1 4 7 2" xfId="12821" xr:uid="{89FF4078-22AD-4DE7-9668-1127FF1C2209}"/>
    <cellStyle name="Heading 1 4 7 2 2" xfId="21810" xr:uid="{5F166C47-1573-4D5A-A581-F6A3ABFE75C0}"/>
    <cellStyle name="Heading 1 4 7 2 2 2" xfId="26176" xr:uid="{699E9388-7253-4BC8-AE66-B881726584D8}"/>
    <cellStyle name="Heading 1 4 7 2 3" xfId="35514" xr:uid="{0C555E6F-A772-4555-BD16-1AE6ED380A6C}"/>
    <cellStyle name="Heading 1 4 7 3" xfId="15557" xr:uid="{C1250E87-7EA9-4D07-A93E-A870AE2CAA6C}"/>
    <cellStyle name="Heading 1 4 7 3 2" xfId="39980" xr:uid="{A47E9441-DB33-46F9-AE60-2FAD4C77DB4E}"/>
    <cellStyle name="Heading 1 4 7 4" xfId="27701" xr:uid="{6CC28BA2-EE5E-4EC7-A9CB-4A670592A073}"/>
    <cellStyle name="Heading 1 4 8" xfId="12405" xr:uid="{8901723A-8020-4C05-89FF-3400E19731B1}"/>
    <cellStyle name="Heading 1 4 8 2" xfId="21394" xr:uid="{982C01F0-8CE4-4645-A656-011424226371}"/>
    <cellStyle name="Heading 1 4 8 2 2" xfId="36391" xr:uid="{81AD5525-56B6-4042-BDFF-DE943806ABD2}"/>
    <cellStyle name="Heading 1 4 8 3" xfId="27689" xr:uid="{87D4F98B-7545-4CE0-9EA9-124FD7979B9E}"/>
    <cellStyle name="Heading 1 4 9" xfId="2272" xr:uid="{24AB44C3-C0DB-4476-9737-7641E1E59CF7}"/>
    <cellStyle name="Heading 1 4 9 2" xfId="28062" xr:uid="{668F4A37-DFA6-451B-B054-292F55F3BFCF}"/>
    <cellStyle name="Heading 1 5" xfId="126" xr:uid="{0E9B6515-1E06-441C-A730-9893D1188221}"/>
    <cellStyle name="Heading 1 5 10" xfId="13195" xr:uid="{AF231F39-7DAB-4D96-B8FB-CDFD368DA429}"/>
    <cellStyle name="Heading 1 5 10 2" xfId="35250" xr:uid="{CDCBE524-B081-4D1B-8DC5-596AE58AF8D9}"/>
    <cellStyle name="Heading 1 5 11" xfId="26067" xr:uid="{BE566290-C2AB-4FF4-9ED7-E3A2C9FE4635}"/>
    <cellStyle name="Heading 1 5 12" xfId="45846" xr:uid="{AC283E43-6212-43A5-BAC0-7C363B99EAF0}"/>
    <cellStyle name="Heading 1 5 2" xfId="280" xr:uid="{2773DA67-D0E9-424C-8C42-9F23C77F50EA}"/>
    <cellStyle name="Heading 1 5 2 2" xfId="6928" xr:uid="{BC8B11E2-BE24-430B-8FFE-5604F69C662C}"/>
    <cellStyle name="Heading 1 5 2 2 2" xfId="12885" xr:uid="{C43CA402-7997-4E99-AE7F-40D7EDF40076}"/>
    <cellStyle name="Heading 1 5 2 2 2 2" xfId="21874" xr:uid="{BC3F6366-93E3-4B22-8AAD-A17DBFEE5A35}"/>
    <cellStyle name="Heading 1 5 2 2 2 2 2" xfId="31052" xr:uid="{99F6D6CD-5D4D-4525-ABD8-46663E0C672A}"/>
    <cellStyle name="Heading 1 5 2 2 2 3" xfId="25573" xr:uid="{3F5F8576-A156-4F04-B5BE-D42D7AE0BBE1}"/>
    <cellStyle name="Heading 1 5 2 2 3" xfId="15917" xr:uid="{84EF8AC6-B78C-425D-A972-7D8A9FFF13E0}"/>
    <cellStyle name="Heading 1 5 2 2 3 2" xfId="37225" xr:uid="{50E0FE86-7114-4B75-B98D-9B0164E10A8C}"/>
    <cellStyle name="Heading 1 5 2 2 4" xfId="22512" xr:uid="{ECD107E3-8C8F-496A-AD30-3DB774257A82}"/>
    <cellStyle name="Heading 1 5 2 3" xfId="9731" xr:uid="{6CCD1A13-2022-42D1-AFD5-F6BB632101ED}"/>
    <cellStyle name="Heading 1 5 2 3 2" xfId="18720" xr:uid="{5876BE52-3B5C-4678-B75E-8F880A03752A}"/>
    <cellStyle name="Heading 1 5 2 3 2 2" xfId="23735" xr:uid="{DBE4FDA6-CD8B-42ED-B7EE-19B239BC488F}"/>
    <cellStyle name="Heading 1 5 2 3 3" xfId="41670" xr:uid="{A16B49C5-DC44-4BC1-9F52-F4D4B7F2D845}"/>
    <cellStyle name="Heading 1 5 2 4" xfId="2748" xr:uid="{12FDDFEF-6681-4412-A681-2D7131AC13D2}"/>
    <cellStyle name="Heading 1 5 2 4 2" xfId="23167" xr:uid="{A9187D2E-B53C-4B72-B90E-0D22BF375C5A}"/>
    <cellStyle name="Heading 1 5 2 5" xfId="13499" xr:uid="{3FB9D934-BE60-438E-ADD9-46B386588265}"/>
    <cellStyle name="Heading 1 5 2 5 2" xfId="38249" xr:uid="{56F0A211-C8E0-4503-9173-1BA4E0000A1E}"/>
    <cellStyle name="Heading 1 5 2 6" xfId="23352" xr:uid="{B5B36B65-206C-4CCE-9189-654628FFF4AE}"/>
    <cellStyle name="Heading 1 5 3" xfId="629" xr:uid="{EA74072A-692E-43F6-8779-94B09F0B6BF1}"/>
    <cellStyle name="Heading 1 5 3 2" xfId="7145" xr:uid="{F538A6D7-562F-409F-A0D8-763F37DFEDD0}"/>
    <cellStyle name="Heading 1 5 3 2 2" xfId="13036" xr:uid="{77E793F7-F28F-4347-A572-3DB61BA3DD70}"/>
    <cellStyle name="Heading 1 5 3 2 2 2" xfId="22025" xr:uid="{C8A638BE-7D87-48E1-B2C0-BFB7AB1E552B}"/>
    <cellStyle name="Heading 1 5 3 2 2 2 2" xfId="32936" xr:uid="{9E05D9E0-096F-486C-A15C-7DB2D60C3071}"/>
    <cellStyle name="Heading 1 5 3 2 2 3" xfId="23626" xr:uid="{95609257-81E8-4C39-A8C8-4B223DD0E7D5}"/>
    <cellStyle name="Heading 1 5 3 2 3" xfId="16134" xr:uid="{13568407-C6EF-4448-BFE0-F11280FA9981}"/>
    <cellStyle name="Heading 1 5 3 2 3 2" xfId="24968" xr:uid="{EAE9DD58-E334-4EC8-A826-DC4A7BBF3503}"/>
    <cellStyle name="Heading 1 5 3 2 4" xfId="31687" xr:uid="{9E760EA9-F224-4B6F-BE5A-7CEBB886E6A0}"/>
    <cellStyle name="Heading 1 5 3 3" xfId="12619" xr:uid="{42421FC7-2F56-4D85-8ADB-0453CADDD151}"/>
    <cellStyle name="Heading 1 5 3 3 2" xfId="21608" xr:uid="{4A202823-25B6-47B8-8203-AEEF44925B59}"/>
    <cellStyle name="Heading 1 5 3 3 2 2" xfId="40591" xr:uid="{1D7C68A4-250C-4574-AA08-79F78CDD0A16}"/>
    <cellStyle name="Heading 1 5 3 3 3" xfId="27098" xr:uid="{60AF2636-5D8B-41CA-8AC5-005FA6749D02}"/>
    <cellStyle name="Heading 1 5 3 4" xfId="3066" xr:uid="{28483DE1-1799-47FD-84D2-7185460B3B4F}"/>
    <cellStyle name="Heading 1 5 3 4 2" xfId="23318" xr:uid="{53C01D31-9867-4A91-AA58-483D467A64C5}"/>
    <cellStyle name="Heading 1 5 3 5" xfId="13548" xr:uid="{41ADA792-EFB6-4A99-88F6-462443DD4A87}"/>
    <cellStyle name="Heading 1 5 3 5 2" xfId="36492" xr:uid="{FF3EE76D-4547-4126-8073-0306A7D2A0A3}"/>
    <cellStyle name="Heading 1 5 3 6" xfId="32881" xr:uid="{748147BE-E2BD-4F6A-86A8-6373C501C229}"/>
    <cellStyle name="Heading 1 5 4" xfId="974" xr:uid="{DFC1C5A8-FDA9-40FB-AE24-010AD8248FC3}"/>
    <cellStyle name="Heading 1 5 4 2" xfId="7169" xr:uid="{F5EDA30D-C4D4-4C43-8968-831BEDBB66AB}"/>
    <cellStyle name="Heading 1 5 4 2 2" xfId="13060" xr:uid="{16F8603E-125E-48F3-8BEB-9AC8727913DC}"/>
    <cellStyle name="Heading 1 5 4 2 2 2" xfId="22049" xr:uid="{0793BF4F-C13C-4391-A4BE-2A293A1F571A}"/>
    <cellStyle name="Heading 1 5 4 2 2 2 2" xfId="33021" xr:uid="{02C98DF6-4733-4FE6-B5F5-48B685CE26DA}"/>
    <cellStyle name="Heading 1 5 4 2 2 3" xfId="38453" xr:uid="{C89879D4-D947-420E-B094-251BAD3EC526}"/>
    <cellStyle name="Heading 1 5 4 2 3" xfId="16158" xr:uid="{E615FCA7-068D-4C51-A083-4FEA51F637B8}"/>
    <cellStyle name="Heading 1 5 4 2 3 2" xfId="33184" xr:uid="{FBFF76D5-E1D3-4A69-9E05-5DC567CB4D8F}"/>
    <cellStyle name="Heading 1 5 4 2 4" xfId="36662" xr:uid="{8D7E4D19-035A-4031-8D51-589AFB4AB2DA}"/>
    <cellStyle name="Heading 1 5 4 3" xfId="12288" xr:uid="{C13A82DB-6E74-449C-89B0-52D88AFEE947}"/>
    <cellStyle name="Heading 1 5 4 3 2" xfId="21277" xr:uid="{B60CFDFE-6DA6-44A8-B41C-714DEBAB4C54}"/>
    <cellStyle name="Heading 1 5 4 3 2 2" xfId="30439" xr:uid="{439421AA-CACF-48D5-B844-89CB1352B39D}"/>
    <cellStyle name="Heading 1 5 4 3 3" xfId="34379" xr:uid="{BA3E815F-F806-45DD-9BBF-04147706985C}"/>
    <cellStyle name="Heading 1 5 4 4" xfId="3411" xr:uid="{83969532-C61F-4A3E-B45D-BCBC8082E785}"/>
    <cellStyle name="Heading 1 5 4 4 2" xfId="39231" xr:uid="{E6CEB1D1-C046-4E17-B808-B5256E6EF99A}"/>
    <cellStyle name="Heading 1 5 4 5" xfId="13572" xr:uid="{7C5BAA1E-0266-4289-BD6E-E4DCBACCC3BE}"/>
    <cellStyle name="Heading 1 5 4 5 2" xfId="23177" xr:uid="{76DB8085-3AE0-4230-90EF-BC5CA9AD3C04}"/>
    <cellStyle name="Heading 1 5 4 6" xfId="39153" xr:uid="{51EBE690-823D-4469-A683-ADEC6B4608FF}"/>
    <cellStyle name="Heading 1 5 5" xfId="1637" xr:uid="{78266042-BFDA-4161-AC88-0DAA6A6443EF}"/>
    <cellStyle name="Heading 1 5 5 2" xfId="7190" xr:uid="{6B3CA416-95EB-41BA-B58E-4A47E395C458}"/>
    <cellStyle name="Heading 1 5 5 2 2" xfId="13081" xr:uid="{6172877F-D063-45A4-BF25-28E3033C51EB}"/>
    <cellStyle name="Heading 1 5 5 2 2 2" xfId="22070" xr:uid="{C8FAB751-8CE1-4633-93C9-F1C29C2953DA}"/>
    <cellStyle name="Heading 1 5 5 2 2 2 2" xfId="30713" xr:uid="{1E64E9A1-3067-4351-BC9C-61CFDE68BD2E}"/>
    <cellStyle name="Heading 1 5 5 2 2 3" xfId="34097" xr:uid="{3E44F3CB-B8DA-4102-B7C4-6C2FAA84009F}"/>
    <cellStyle name="Heading 1 5 5 2 3" xfId="16179" xr:uid="{C717C216-4B11-4D85-94F0-8E8596A1C3C5}"/>
    <cellStyle name="Heading 1 5 5 2 3 2" xfId="29508" xr:uid="{01A05880-D4E3-4E17-A690-83B32C1E9631}"/>
    <cellStyle name="Heading 1 5 5 2 4" xfId="29668" xr:uid="{180ABB4E-261C-4FD1-A053-85D531F4F532}"/>
    <cellStyle name="Heading 1 5 5 3" xfId="12386" xr:uid="{2FA9671D-6489-486D-B0CE-043553B6A0E9}"/>
    <cellStyle name="Heading 1 5 5 3 2" xfId="21375" xr:uid="{04C082E7-5ECB-4931-88AB-6F973CA19DC5}"/>
    <cellStyle name="Heading 1 5 5 3 2 2" xfId="36253" xr:uid="{CF09A90D-F28A-4C58-AF3C-070572F0C891}"/>
    <cellStyle name="Heading 1 5 5 3 3" xfId="27589" xr:uid="{B3F39989-5C21-4521-9978-DC9AAE89D540}"/>
    <cellStyle name="Heading 1 5 5 4" xfId="4074" xr:uid="{1944FFA6-8E88-4678-A9D0-4DBE0C54B884}"/>
    <cellStyle name="Heading 1 5 5 4 2" xfId="26172" xr:uid="{51497C0A-7C61-4D4B-8D39-DC1217556075}"/>
    <cellStyle name="Heading 1 5 5 5" xfId="13593" xr:uid="{A601B132-7A18-4DA3-8AB9-BFF5CD5AA1FB}"/>
    <cellStyle name="Heading 1 5 5 5 2" xfId="26400" xr:uid="{D1E4F297-1E14-4FB9-9BF1-AFAFD2D5B597}"/>
    <cellStyle name="Heading 1 5 5 6" xfId="39578" xr:uid="{FC838297-6BCA-4D1A-8DCC-41C06A6DB46E}"/>
    <cellStyle name="Heading 1 5 6" xfId="1937" xr:uid="{54B85DFB-D997-4A61-80DC-3083F5B4CC3F}"/>
    <cellStyle name="Heading 1 5 6 2" xfId="7213" xr:uid="{1ED8C4D4-0C37-4EB0-B8DB-510B893AF2CF}"/>
    <cellStyle name="Heading 1 5 6 2 2" xfId="13104" xr:uid="{CF2F5942-EA2A-4A1F-B4C1-7295D24E2C28}"/>
    <cellStyle name="Heading 1 5 6 2 2 2" xfId="22093" xr:uid="{D1EB2E57-CD3E-4065-9871-4E204E5FB430}"/>
    <cellStyle name="Heading 1 5 6 2 2 2 2" xfId="25511" xr:uid="{30635AA8-09DC-4FA4-93F3-DE235FFE99E2}"/>
    <cellStyle name="Heading 1 5 6 2 2 3" xfId="32144" xr:uid="{D98A7A41-17A3-4221-BC7E-8CFEBE2A702F}"/>
    <cellStyle name="Heading 1 5 6 2 3" xfId="16202" xr:uid="{74AB356E-3796-4F3B-8922-A484A404BC0B}"/>
    <cellStyle name="Heading 1 5 6 2 3 2" xfId="25104" xr:uid="{44844B29-2E9F-40CC-9B1E-34B78A10247B}"/>
    <cellStyle name="Heading 1 5 6 2 4" xfId="39798" xr:uid="{38B14912-5C01-4885-9347-2A492FEB7D3D}"/>
    <cellStyle name="Heading 1 5 6 3" xfId="12527" xr:uid="{0D7CC265-6545-4E76-8F3E-3B99887790A7}"/>
    <cellStyle name="Heading 1 5 6 3 2" xfId="21516" xr:uid="{CA5C95C8-4591-4564-BFE7-DB3348802C8E}"/>
    <cellStyle name="Heading 1 5 6 3 2 2" xfId="37092" xr:uid="{0F12CB68-891E-4CA9-9DAF-32FDE69B1B5D}"/>
    <cellStyle name="Heading 1 5 6 3 3" xfId="37267" xr:uid="{9AE4D9E4-0291-4321-8847-82DE1F5847A9}"/>
    <cellStyle name="Heading 1 5 6 4" xfId="4374" xr:uid="{88AB5612-5408-4ADF-B7BF-D4F3E0AC3175}"/>
    <cellStyle name="Heading 1 5 6 4 2" xfId="27976" xr:uid="{D5786A08-90B4-4526-8144-8F71CD03711F}"/>
    <cellStyle name="Heading 1 5 6 5" xfId="13616" xr:uid="{C537459F-87E7-4465-835C-C66FE7ED371E}"/>
    <cellStyle name="Heading 1 5 6 5 2" xfId="40696" xr:uid="{86F4AE72-F9EC-487C-8D0A-A67B0654FFDE}"/>
    <cellStyle name="Heading 1 5 6 6" xfId="30375" xr:uid="{65B9732C-8A9E-4E01-92A8-692262F887D0}"/>
    <cellStyle name="Heading 1 5 7" xfId="6582" xr:uid="{05DFFA8D-31C4-4663-983C-B5ADD4322387}"/>
    <cellStyle name="Heading 1 5 7 2" xfId="12826" xr:uid="{4AE164F8-BDDB-48CF-8669-64007ED163AB}"/>
    <cellStyle name="Heading 1 5 7 2 2" xfId="21815" xr:uid="{6953ACA5-DCF4-4C80-A93E-F3970D5E06D7}"/>
    <cellStyle name="Heading 1 5 7 2 2 2" xfId="31922" xr:uid="{F80374E0-B05D-47AF-B6A1-6E1EC28E345A}"/>
    <cellStyle name="Heading 1 5 7 2 3" xfId="42452" xr:uid="{0DB3CC1F-EA4F-45E9-A518-205B0E4AEA43}"/>
    <cellStyle name="Heading 1 5 7 3" xfId="15571" xr:uid="{2A8B7E4E-30C3-4C5A-B9EA-DB269FFA90C6}"/>
    <cellStyle name="Heading 1 5 7 3 2" xfId="33526" xr:uid="{75E71D39-6C30-43C1-9630-B5364206515B}"/>
    <cellStyle name="Heading 1 5 7 4" xfId="31263" xr:uid="{2431A4B9-9C5D-40A6-BAA5-EE6482D45A5E}"/>
    <cellStyle name="Heading 1 5 8" xfId="9494" xr:uid="{A284EAD0-763F-46E1-B13F-1ADE39752607}"/>
    <cellStyle name="Heading 1 5 8 2" xfId="18483" xr:uid="{CA39AAA7-1CEC-4CD9-AE03-D67C9B65C92B}"/>
    <cellStyle name="Heading 1 5 8 2 2" xfId="35952" xr:uid="{27EAA929-E2FD-4ECE-A1B5-21668101F08E}"/>
    <cellStyle name="Heading 1 5 8 3" xfId="33901" xr:uid="{1D97F1FD-5387-4273-9967-33E64551379C}"/>
    <cellStyle name="Heading 1 5 9" xfId="2286" xr:uid="{DB331A56-BBF0-4980-93F3-30193582A4E9}"/>
    <cellStyle name="Heading 1 5 9 2" xfId="43296" xr:uid="{9341FAAB-859E-48BD-AFD2-9925E690E0EE}"/>
    <cellStyle name="Heading 1 6" xfId="109" xr:uid="{DDF7431A-72AB-41D8-B93A-83E5F8E77890}"/>
    <cellStyle name="Heading 1 6 10" xfId="13178" xr:uid="{4F9A0F92-3FE0-4AB4-AF12-38ED98499EEA}"/>
    <cellStyle name="Heading 1 6 10 2" xfId="23572" xr:uid="{7F93D0D6-C718-4E09-9C3F-ABD74EA8D98C}"/>
    <cellStyle name="Heading 1 6 11" xfId="43406" xr:uid="{1F29672B-DD16-4F47-9A6F-81410FE17B4C}"/>
    <cellStyle name="Heading 1 6 2" xfId="263" xr:uid="{E6043CD2-0423-42CC-BBCC-86D1FA14E0BF}"/>
    <cellStyle name="Heading 1 6 2 2" xfId="6915" xr:uid="{5AA908B1-CF85-4484-93AF-3EBBE4A9D266}"/>
    <cellStyle name="Heading 1 6 2 2 2" xfId="12874" xr:uid="{9335A2C0-FACB-4BFD-AEF4-2B42463D00A4}"/>
    <cellStyle name="Heading 1 6 2 2 2 2" xfId="21863" xr:uid="{4BEC9321-B000-4BAA-9BBF-9BD7778EC6B1}"/>
    <cellStyle name="Heading 1 6 2 2 2 2 2" xfId="30686" xr:uid="{00FFF58B-B7ED-4C94-97FC-F2C267FD9B7A}"/>
    <cellStyle name="Heading 1 6 2 2 2 3" xfId="36749" xr:uid="{D5ADEE85-7A8B-49BA-85BA-54FA4283E9CD}"/>
    <cellStyle name="Heading 1 6 2 2 3" xfId="15904" xr:uid="{13D2BC3B-1F82-4CCB-BB24-51DEABD60A40}"/>
    <cellStyle name="Heading 1 6 2 2 3 2" xfId="24806" xr:uid="{43FE730E-E4D2-4BD5-BAB9-FA5C6181C896}"/>
    <cellStyle name="Heading 1 6 2 2 4" xfId="40658" xr:uid="{3F45AA20-4CE8-4925-AF9D-E5F86BEE88A9}"/>
    <cellStyle name="Heading 1 6 2 3" xfId="12616" xr:uid="{5F717841-22F7-473D-81B6-7886D5B758ED}"/>
    <cellStyle name="Heading 1 6 2 3 2" xfId="21605" xr:uid="{62246B51-8377-469A-8FEC-F3436F572ECD}"/>
    <cellStyle name="Heading 1 6 2 3 2 2" xfId="29783" xr:uid="{EBCF50C6-01FB-472C-9199-CC56F88DB38F}"/>
    <cellStyle name="Heading 1 6 2 3 3" xfId="40775" xr:uid="{AE2D7270-AFAF-40F2-93CA-E0299A7365B5}"/>
    <cellStyle name="Heading 1 6 2 4" xfId="2731" xr:uid="{E2D795FB-C0BD-4F6A-A7CB-72C41F51A564}"/>
    <cellStyle name="Heading 1 6 2 4 2" xfId="24935" xr:uid="{7A46158C-CBDB-4C28-8C5A-F0BEB6EAD879}"/>
    <cellStyle name="Heading 1 6 2 5" xfId="13492" xr:uid="{D506E33C-C30A-40D5-B530-9C2E80D2DA5B}"/>
    <cellStyle name="Heading 1 6 2 5 2" xfId="35094" xr:uid="{C2EE9821-D001-4425-9B4A-D5D0BFB1B71E}"/>
    <cellStyle name="Heading 1 6 2 6" xfId="22185" xr:uid="{8184E434-8648-4D22-9386-28472E9CBB09}"/>
    <cellStyle name="Heading 1 6 3" xfId="612" xr:uid="{BCD8E358-0D18-4A50-9B99-DE3BA9457CAE}"/>
    <cellStyle name="Heading 1 6 3 2" xfId="7138" xr:uid="{AA70EC1C-7BCC-4B2E-B1EE-0F09515F3BFC}"/>
    <cellStyle name="Heading 1 6 3 2 2" xfId="13029" xr:uid="{8D47F86D-149A-4B3D-8576-1EE7B79620E2}"/>
    <cellStyle name="Heading 1 6 3 2 2 2" xfId="22018" xr:uid="{5672FEED-C114-48AA-B231-2135C976B5BF}"/>
    <cellStyle name="Heading 1 6 3 2 2 2 2" xfId="23819" xr:uid="{78376362-E85A-4E1E-8C6E-6A6C00B207E3}"/>
    <cellStyle name="Heading 1 6 3 2 2 3" xfId="40885" xr:uid="{A38DAFB0-5D24-4F5B-BD97-0669CD79C711}"/>
    <cellStyle name="Heading 1 6 3 2 3" xfId="16127" xr:uid="{6DF9710A-2231-47B6-9CB2-3587ED7FDFA5}"/>
    <cellStyle name="Heading 1 6 3 2 3 2" xfId="26736" xr:uid="{FD5838CD-AF1A-491B-BD44-6451BE0E50B1}"/>
    <cellStyle name="Heading 1 6 3 2 4" xfId="29240" xr:uid="{571E6F5C-6261-406D-9E82-5BC72253D0EA}"/>
    <cellStyle name="Heading 1 6 3 3" xfId="9714" xr:uid="{90295277-10AC-4290-B811-F82E616CB767}"/>
    <cellStyle name="Heading 1 6 3 3 2" xfId="18703" xr:uid="{969C2696-E069-4E10-87EF-D0728178F45A}"/>
    <cellStyle name="Heading 1 6 3 3 2 2" xfId="42237" xr:uid="{6383934B-45FB-4855-82D5-366E8F92B3F4}"/>
    <cellStyle name="Heading 1 6 3 3 3" xfId="37800" xr:uid="{6DA80F38-859E-4445-BC14-70E5C3917D3B}"/>
    <cellStyle name="Heading 1 6 3 4" xfId="3049" xr:uid="{45EB5FB5-DF75-4BC7-82B8-96FECA3E642A}"/>
    <cellStyle name="Heading 1 6 3 4 2" xfId="29827" xr:uid="{11F1594A-1BF1-42A2-9B6D-B05C7F9CE46E}"/>
    <cellStyle name="Heading 1 6 3 5" xfId="13541" xr:uid="{7B48BC95-2D97-4C2F-A4FC-AF64FD139E50}"/>
    <cellStyle name="Heading 1 6 3 5 2" xfId="30311" xr:uid="{9F8B36B1-09C2-4AD5-8C37-53E14D42E2F7}"/>
    <cellStyle name="Heading 1 6 3 6" xfId="29185" xr:uid="{1104F4FF-166D-4FA7-B0D8-D7FFBDE93840}"/>
    <cellStyle name="Heading 1 6 4" xfId="957" xr:uid="{C7994B14-E84F-46DC-9AC9-D61E7F51ED49}"/>
    <cellStyle name="Heading 1 6 4 2" xfId="7162" xr:uid="{27C13E11-9F89-448A-A9AF-2444F7277E70}"/>
    <cellStyle name="Heading 1 6 4 2 2" xfId="13053" xr:uid="{C7459435-4A56-4497-85F1-CEC355AF80EA}"/>
    <cellStyle name="Heading 1 6 4 2 2 2" xfId="22042" xr:uid="{8F03AA1D-6434-4435-B0E1-02B171978A8C}"/>
    <cellStyle name="Heading 1 6 4 2 2 2 2" xfId="23904" xr:uid="{3F371862-417D-4647-A66B-34B3C6C0D433}"/>
    <cellStyle name="Heading 1 6 4 2 2 3" xfId="35304" xr:uid="{BF7646F2-07F8-4EFC-88CA-4EC21F639F41}"/>
    <cellStyle name="Heading 1 6 4 2 3" xfId="16151" xr:uid="{12C40865-EA1D-4C5C-8C26-FC5994A92AA9}"/>
    <cellStyle name="Heading 1 6 4 2 3 2" xfId="22285" xr:uid="{1E1FD03A-E90E-44C5-A16A-F4335C7EB975}"/>
    <cellStyle name="Heading 1 6 4 2 4" xfId="30460" xr:uid="{961F38D2-09A6-4CD1-89F0-974CE3A43D77}"/>
    <cellStyle name="Heading 1 6 4 3" xfId="12614" xr:uid="{D1864081-D6E3-4CF9-8BF3-9C26C1540B61}"/>
    <cellStyle name="Heading 1 6 4 3 2" xfId="21603" xr:uid="{2B818668-239F-422E-9FEB-A8B10CFDF4B3}"/>
    <cellStyle name="Heading 1 6 4 3 2 2" xfId="33425" xr:uid="{C883049A-C32D-487A-B596-C1AC29116100}"/>
    <cellStyle name="Heading 1 6 4 3 3" xfId="39172" xr:uid="{98206268-CD35-4EE0-AC96-9B72378D4B0C}"/>
    <cellStyle name="Heading 1 6 4 4" xfId="3394" xr:uid="{7ADFBB1E-7F8D-46F6-8CB5-4D6C048E8636}"/>
    <cellStyle name="Heading 1 6 4 4 2" xfId="40704" xr:uid="{496132E4-3EE3-4964-BDE1-DD064273805C}"/>
    <cellStyle name="Heading 1 6 4 5" xfId="13565" xr:uid="{FE8CF0CA-C871-4210-9D2A-2130C1A2A195}"/>
    <cellStyle name="Heading 1 6 4 5 2" xfId="37658" xr:uid="{FD8DA0D8-8FBD-4C33-91A8-9D11FD123F21}"/>
    <cellStyle name="Heading 1 6 4 6" xfId="38905" xr:uid="{3D8265A3-87F4-4BFD-A38C-E870EE12E08C}"/>
    <cellStyle name="Heading 1 6 5" xfId="1621" xr:uid="{E44A57EE-A872-43A4-A12D-A63BCB9874F1}"/>
    <cellStyle name="Heading 1 6 5 2" xfId="7183" xr:uid="{59729E61-8BBA-47DB-B276-B91406D366CE}"/>
    <cellStyle name="Heading 1 6 5 2 2" xfId="13074" xr:uid="{2EBA0760-9416-4CF9-BA82-318B8A175DE5}"/>
    <cellStyle name="Heading 1 6 5 2 2 2" xfId="22063" xr:uid="{95EB37CD-73B5-46A9-9550-07003B939415}"/>
    <cellStyle name="Heading 1 6 5 2 2 2 2" xfId="36698" xr:uid="{8B11B099-F578-483E-8B4A-8064268A8363}"/>
    <cellStyle name="Heading 1 6 5 2 2 3" xfId="23867" xr:uid="{3B5A39AF-1111-4DE7-ABEA-07208C09A4D1}"/>
    <cellStyle name="Heading 1 6 5 2 3" xfId="16172" xr:uid="{E554D3B5-ECAB-4F34-8478-F87CD9A4E322}"/>
    <cellStyle name="Heading 1 6 5 2 3 2" xfId="31972" xr:uid="{C9792CD3-3785-436D-83BB-33452D864E8F}"/>
    <cellStyle name="Heading 1 6 5 2 4" xfId="32151" xr:uid="{F113F5F4-9030-4965-933C-8679B24B800C}"/>
    <cellStyle name="Heading 1 6 5 3" xfId="12626" xr:uid="{B68C6ED3-E636-4F78-BBC7-E51B23DAFF2E}"/>
    <cellStyle name="Heading 1 6 5 3 2" xfId="21615" xr:uid="{263E188B-6517-4876-8A2D-BE14C9F6035B}"/>
    <cellStyle name="Heading 1 6 5 3 2 2" xfId="23324" xr:uid="{CAB198AC-7730-401D-BF30-0282E7337742}"/>
    <cellStyle name="Heading 1 6 5 3 3" xfId="42036" xr:uid="{2B4994AD-78F6-446C-8801-1DE636D5465A}"/>
    <cellStyle name="Heading 1 6 5 4" xfId="4058" xr:uid="{51793862-AE42-470D-9E44-67292BE7F343}"/>
    <cellStyle name="Heading 1 6 5 4 2" xfId="22284" xr:uid="{E4BD9BEE-A1D4-46A7-A152-643C0B768C87}"/>
    <cellStyle name="Heading 1 6 5 5" xfId="13586" xr:uid="{5FA159B3-7161-4C6C-9356-3864B05C7A9C}"/>
    <cellStyle name="Heading 1 6 5 5 2" xfId="36726" xr:uid="{7905C50F-C21E-41DC-80E4-1E54DA1A39A8}"/>
    <cellStyle name="Heading 1 6 5 6" xfId="28104" xr:uid="{FD813D22-E6D2-48BF-8A9C-3D8D73D4B2BF}"/>
    <cellStyle name="Heading 1 6 6" xfId="1769" xr:uid="{66309994-5B9B-4505-8C7C-BC9297C89BDD}"/>
    <cellStyle name="Heading 1 6 6 2" xfId="7204" xr:uid="{94C1728E-1B02-4A3A-A860-4CE8CB296E7D}"/>
    <cellStyle name="Heading 1 6 6 2 2" xfId="13095" xr:uid="{FB0B2A2E-D7CF-4287-A661-ADFDC5DDB4D1}"/>
    <cellStyle name="Heading 1 6 6 2 2 2" xfId="22084" xr:uid="{CD8191FF-B349-4E9D-A80A-E6D2127E2ED4}"/>
    <cellStyle name="Heading 1 6 6 2 2 2 2" xfId="26397" xr:uid="{0E575F83-F354-46E5-82F1-B34305AE0398}"/>
    <cellStyle name="Heading 1 6 6 2 2 3" xfId="34322" xr:uid="{52D51026-06C5-4F97-B33C-935D69BBBDE6}"/>
    <cellStyle name="Heading 1 6 6 2 3" xfId="16193" xr:uid="{E9E1BD56-6193-4CFE-A246-36F6A66B332E}"/>
    <cellStyle name="Heading 1 6 6 2 3 2" xfId="26216" xr:uid="{6EDC062F-99B8-4FA9-8C8D-4E825493BB94}"/>
    <cellStyle name="Heading 1 6 6 2 4" xfId="31223" xr:uid="{9A795171-9E4D-4DE6-B0D7-EB54AB0DBE8D}"/>
    <cellStyle name="Heading 1 6 6 3" xfId="12021" xr:uid="{9357F869-3BEB-41B1-9064-82069326E9C2}"/>
    <cellStyle name="Heading 1 6 6 3 2" xfId="21010" xr:uid="{AFA01FD1-404A-452C-9391-9F28ED1C686A}"/>
    <cellStyle name="Heading 1 6 6 3 2 2" xfId="34213" xr:uid="{8447CF21-FAF9-488B-9718-3802231DCCE2}"/>
    <cellStyle name="Heading 1 6 6 3 3" xfId="24262" xr:uid="{D5D33A5E-7104-419E-8DF1-58877344AD0E}"/>
    <cellStyle name="Heading 1 6 6 4" xfId="4206" xr:uid="{373FB647-AF54-41A3-9247-C470D3ADE293}"/>
    <cellStyle name="Heading 1 6 6 4 2" xfId="25597" xr:uid="{F2627EA0-8230-4F77-8C4D-DB73ED6FC2C4}"/>
    <cellStyle name="Heading 1 6 6 5" xfId="13607" xr:uid="{3776EA55-6839-4A53-804E-7C0BDF74B2C9}"/>
    <cellStyle name="Heading 1 6 6 5 2" xfId="41827" xr:uid="{8B4B3EFB-EDC0-4B67-991B-8B4D5A16661A}"/>
    <cellStyle name="Heading 1 6 6 6" xfId="42143" xr:uid="{90C7F234-0D7D-476B-96DD-B123932B734B}"/>
    <cellStyle name="Heading 1 6 7" xfId="6565" xr:uid="{B51F8B50-3366-45C4-A9ED-3C14DAEFBBF5}"/>
    <cellStyle name="Heading 1 6 7 2" xfId="12819" xr:uid="{41341CA3-D9E6-47F1-A510-229CEB3139F3}"/>
    <cellStyle name="Heading 1 6 7 2 2" xfId="21808" xr:uid="{B9153E1D-A04E-4027-8774-BE99036804FD}"/>
    <cellStyle name="Heading 1 6 7 2 2 2" xfId="35823" xr:uid="{189BF306-9131-4300-9368-C5D4FE1CB727}"/>
    <cellStyle name="Heading 1 6 7 2 3" xfId="27580" xr:uid="{6343F0D0-E886-48A5-9EC7-52B5E81162A4}"/>
    <cellStyle name="Heading 1 6 7 3" xfId="15554" xr:uid="{5CFC749A-81D6-43C1-95B7-EF228F58AB91}"/>
    <cellStyle name="Heading 1 6 7 3 2" xfId="34417" xr:uid="{94DED091-49F7-4642-8D7E-47CE9E641689}"/>
    <cellStyle name="Heading 1 6 7 4" xfId="41309" xr:uid="{BC50095B-CCA7-4224-9A89-1BAB4F49512A}"/>
    <cellStyle name="Heading 1 6 8" xfId="9784" xr:uid="{76A2072A-619B-4390-9F04-9345850CF4D5}"/>
    <cellStyle name="Heading 1 6 8 2" xfId="18773" xr:uid="{A985B86E-A084-48DE-892A-E9EDB999ED7B}"/>
    <cellStyle name="Heading 1 6 8 2 2" xfId="26767" xr:uid="{8D3C5DCC-68BC-4A3D-9324-1C11F7487D31}"/>
    <cellStyle name="Heading 1 6 8 3" xfId="37763" xr:uid="{955AA070-9533-4464-A336-49623A6FDCB0}"/>
    <cellStyle name="Heading 1 6 9" xfId="2269" xr:uid="{F64C9E06-76BB-4EA8-BE23-EBA8AA332AF5}"/>
    <cellStyle name="Heading 1 6 9 2" xfId="39312" xr:uid="{B5BCC13E-F968-4D5E-B2E2-5A7436BF7941}"/>
    <cellStyle name="Heading 1 7" xfId="125" xr:uid="{E2275298-8F85-4747-9A63-2361EA09C093}"/>
    <cellStyle name="Heading 1 7 10" xfId="13194" xr:uid="{14FBD089-915A-4278-A49B-C5CF68C7A4BB}"/>
    <cellStyle name="Heading 1 7 10 2" xfId="36322" xr:uid="{1F0EC85E-E8CD-4F2B-B53C-4E9CFFD37D12}"/>
    <cellStyle name="Heading 1 7 11" xfId="38504" xr:uid="{508ABBBF-22F1-4E60-BAEB-08D8E1489123}"/>
    <cellStyle name="Heading 1 7 2" xfId="279" xr:uid="{411E8262-EE37-4B2A-B522-9A4C68C31B4D}"/>
    <cellStyle name="Heading 1 7 2 2" xfId="6927" xr:uid="{44A8DDE8-3B1B-4B9B-8AA3-2D1EEFEF86A4}"/>
    <cellStyle name="Heading 1 7 2 2 2" xfId="12884" xr:uid="{A60BDC78-841A-4495-B2A6-E861A3B2547B}"/>
    <cellStyle name="Heading 1 7 2 2 2 2" xfId="21873" xr:uid="{961BBAC4-4E4C-43EE-82A6-0B8D8DC620E4}"/>
    <cellStyle name="Heading 1 7 2 2 2 2 2" xfId="38820" xr:uid="{232E2EA7-520A-4693-8E6F-3FA3223796C7}"/>
    <cellStyle name="Heading 1 7 2 2 2 3" xfId="38010" xr:uid="{48328361-C0C2-41D7-85E2-F11AFE6C0294}"/>
    <cellStyle name="Heading 1 7 2 2 3" xfId="15916" xr:uid="{D4420248-3BF7-4DDF-98DE-739C13690E87}"/>
    <cellStyle name="Heading 1 7 2 2 3 2" xfId="28218" xr:uid="{6B28B922-E6B4-4449-B40A-705D4EFD8AFF}"/>
    <cellStyle name="Heading 1 7 2 2 4" xfId="37605" xr:uid="{60BAEF7C-8474-4206-853F-52EEFF030422}"/>
    <cellStyle name="Heading 1 7 2 3" xfId="12436" xr:uid="{22E3A665-2286-4E2D-86A1-E4C01ED451CD}"/>
    <cellStyle name="Heading 1 7 2 3 2" xfId="21425" xr:uid="{91120A18-6918-4A13-94E4-F78B9FBA1445}"/>
    <cellStyle name="Heading 1 7 2 3 2 2" xfId="30469" xr:uid="{6ECCCF17-CACB-4A26-8DE9-742DF908540A}"/>
    <cellStyle name="Heading 1 7 2 3 3" xfId="25508" xr:uid="{B76DBEFB-80B1-4C49-A808-803EDD059FCA}"/>
    <cellStyle name="Heading 1 7 2 4" xfId="2747" xr:uid="{77F422C9-D472-4613-B49E-E13B105A05C5}"/>
    <cellStyle name="Heading 1 7 2 4 2" xfId="35511" xr:uid="{B2BE449A-7A33-4CEE-9898-A21EB3DB2185}"/>
    <cellStyle name="Heading 1 7 2 5" xfId="13498" xr:uid="{897BB78A-D34F-462A-BD85-91BC8200BF6D}"/>
    <cellStyle name="Heading 1 7 2 5 2" xfId="29109" xr:uid="{17FD8CB5-E6B8-4370-86FB-CFACC15C3912}"/>
    <cellStyle name="Heading 1 7 2 6" xfId="22523" xr:uid="{FC6F21C4-1353-4B6A-B8D3-64EFBF7B9F5F}"/>
    <cellStyle name="Heading 1 7 3" xfId="628" xr:uid="{D19D5F07-3A01-47B0-ABAA-7CDBA8A0694C}"/>
    <cellStyle name="Heading 1 7 3 2" xfId="7144" xr:uid="{C3A2D03B-47E9-4C1E-949E-07050CF7CF18}"/>
    <cellStyle name="Heading 1 7 3 2 2" xfId="13035" xr:uid="{910C0793-98BF-4546-8B8F-68758FFAE729}"/>
    <cellStyle name="Heading 1 7 3 2 2 2" xfId="22024" xr:uid="{9F5745BE-D388-4D3F-AD75-CEBBC831AA0D}"/>
    <cellStyle name="Heading 1 7 3 2 2 2 2" xfId="40034" xr:uid="{5BFA06DE-7CAA-4A91-8925-5176E153F9F6}"/>
    <cellStyle name="Heading 1 7 3 2 2 3" xfId="22827" xr:uid="{3C2BE764-BD56-409E-AFED-E6D0D6CB4E18}"/>
    <cellStyle name="Heading 1 7 3 2 3" xfId="16133" xr:uid="{BADF63D9-0F2C-488C-B390-4E463657A7E0}"/>
    <cellStyle name="Heading 1 7 3 2 3 2" xfId="23837" xr:uid="{E4DC6275-6DD9-41C9-BDDB-326BBF7C224B}"/>
    <cellStyle name="Heading 1 7 3 2 4" xfId="39493" xr:uid="{E79E30F5-DB10-4E81-B5FC-7E6AF9918F03}"/>
    <cellStyle name="Heading 1 7 3 3" xfId="9823" xr:uid="{5576DF83-F5EB-4260-861A-D619C90F4965}"/>
    <cellStyle name="Heading 1 7 3 3 2" xfId="18812" xr:uid="{8D6A7C66-1D48-4EFB-BA4E-FB9CEB0570FC}"/>
    <cellStyle name="Heading 1 7 3 3 2 2" xfId="43900" xr:uid="{2C23EC4A-4B52-4DD7-843B-F67B71A1284E}"/>
    <cellStyle name="Heading 1 7 3 3 3" xfId="42778" xr:uid="{ECF5B2E5-C2AA-491C-B9EA-98C8DF1D5DC3}"/>
    <cellStyle name="Heading 1 7 3 4" xfId="3065" xr:uid="{F5A0FC2C-775E-4A56-82CE-9CDBB9B4A177}"/>
    <cellStyle name="Heading 1 7 3 4 2" xfId="22478" xr:uid="{8A8B6175-8291-4175-8079-D26182580260}"/>
    <cellStyle name="Heading 1 7 3 5" xfId="13547" xr:uid="{D1F16262-1C21-44AE-8A4D-FA22249EB1CE}"/>
    <cellStyle name="Heading 1 7 3 5 2" xfId="27486" xr:uid="{0DB0B612-4F1E-46E7-A75B-78CD2E3143A5}"/>
    <cellStyle name="Heading 1 7 3 6" xfId="24895" xr:uid="{7BE7ABFD-FDFE-4023-9CAE-7AB50DFBC913}"/>
    <cellStyle name="Heading 1 7 4" xfId="973" xr:uid="{6C2547E1-025D-44D1-90FF-C6C811CC3A6E}"/>
    <cellStyle name="Heading 1 7 4 2" xfId="7168" xr:uid="{DF20052D-F8E0-4501-9BD1-651C8B629331}"/>
    <cellStyle name="Heading 1 7 4 2 2" xfId="13059" xr:uid="{A8F12C3F-E1E4-4CE7-8302-71C00C2CD553}"/>
    <cellStyle name="Heading 1 7 4 2 2 2" xfId="22048" xr:uid="{B91C18F0-F555-4FA5-8DB9-19710EEA8645}"/>
    <cellStyle name="Heading 1 7 4 2 2 2 2" xfId="40052" xr:uid="{09E835F8-E015-4443-BC54-18EBD690B555}"/>
    <cellStyle name="Heading 1 7 4 2 2 3" xfId="29313" xr:uid="{DE69DAD9-451E-4B7D-8CD4-C2585F16249F}"/>
    <cellStyle name="Heading 1 7 4 2 3" xfId="16157" xr:uid="{9F5B4544-3D34-401E-B33F-E25E63F67896}"/>
    <cellStyle name="Heading 1 7 4 2 3 2" xfId="25198" xr:uid="{6C2066AF-B26B-4852-BCAE-A5C351C4B8FF}"/>
    <cellStyle name="Heading 1 7 4 2 4" xfId="27656" xr:uid="{B53CD11B-F964-4177-9EF7-8D0A7ED15B4B}"/>
    <cellStyle name="Heading 1 7 4 3" xfId="9699" xr:uid="{B143ED57-5D21-4607-AACB-154E373C2A0E}"/>
    <cellStyle name="Heading 1 7 4 3 2" xfId="18688" xr:uid="{9DD6F731-9FC4-4FCA-8FBC-9F6A47CCC480}"/>
    <cellStyle name="Heading 1 7 4 3 2 2" xfId="33815" xr:uid="{B703B8F6-46BC-4E21-923E-D36B43055892}"/>
    <cellStyle name="Heading 1 7 4 3 3" xfId="43876" xr:uid="{A8C0D51F-545B-470D-85F2-2D23D2DCB1B5}"/>
    <cellStyle name="Heading 1 7 4 4" xfId="3410" xr:uid="{92FEA902-90FF-4791-82E1-E96D55109D52}"/>
    <cellStyle name="Heading 1 7 4 4 2" xfId="30026" xr:uid="{6914D9AB-ED5F-4AAC-A099-91B9A192AA5D}"/>
    <cellStyle name="Heading 1 7 4 5" xfId="13571" xr:uid="{44DD5C37-60DC-475E-93D9-DF4DEAFD445D}"/>
    <cellStyle name="Heading 1 7 4 5 2" xfId="35873" xr:uid="{A0D232F1-9EB7-482E-A36D-F15AF6BB22D6}"/>
    <cellStyle name="Heading 1 7 4 6" xfId="29948" xr:uid="{16263CF2-BAB0-43A7-A272-32F9BF8F1831}"/>
    <cellStyle name="Heading 1 7 5" xfId="1636" xr:uid="{3CBA1662-B278-46C0-A00F-935CF72B39E7}"/>
    <cellStyle name="Heading 1 7 5 2" xfId="7189" xr:uid="{337A40F6-1F22-4EF6-A052-ABDD879B93E8}"/>
    <cellStyle name="Heading 1 7 5 2 2" xfId="13080" xr:uid="{3574C96C-EFE7-466E-89BB-C953E02C11A9}"/>
    <cellStyle name="Heading 1 7 5 2 2 2" xfId="22069" xr:uid="{A57C9406-0376-4802-ADC7-D9DA13D77560}"/>
    <cellStyle name="Heading 1 7 5 2 2 2 2" xfId="43770" xr:uid="{8B962863-F665-43B0-892B-94B6249632D6}"/>
    <cellStyle name="Heading 1 7 5 2 2 3" xfId="26110" xr:uid="{81E6AE6C-7299-4397-B504-47702F8F2D76}"/>
    <cellStyle name="Heading 1 7 5 2 3" xfId="16178" xr:uid="{BE1BE5A9-CC26-4FB3-81BD-2C90C385F2EF}"/>
    <cellStyle name="Heading 1 7 5 2 3 2" xfId="42495" xr:uid="{0C742000-DDC7-4068-B301-31119ACB2488}"/>
    <cellStyle name="Heading 1 7 5 2 4" xfId="42662" xr:uid="{BF041121-E3DE-4E08-BF49-7B59D8016123}"/>
    <cellStyle name="Heading 1 7 5 3" xfId="9747" xr:uid="{2451D55B-6166-462F-8659-8A665C45D800}"/>
    <cellStyle name="Heading 1 7 5 3 2" xfId="18736" xr:uid="{72DFFD1E-A1C1-4C4C-9E14-5D384A101BB6}"/>
    <cellStyle name="Heading 1 7 5 3 2 2" xfId="36504" xr:uid="{0AE3746C-044A-463D-A1DE-A9B875701FF6}"/>
    <cellStyle name="Heading 1 7 5 3 3" xfId="40267" xr:uid="{373220B6-5BF8-4979-AA29-2DF274D5055F}"/>
    <cellStyle name="Heading 1 7 5 4" xfId="4073" xr:uid="{ADB2D3DF-A321-4E42-9610-435870FA206C}"/>
    <cellStyle name="Heading 1 7 5 4 2" xfId="23929" xr:uid="{7A3E49E2-269A-4D00-B749-6A330E5B59DF}"/>
    <cellStyle name="Heading 1 7 5 5" xfId="13592" xr:uid="{7E07C69C-DD52-45C2-90DE-4F9C69C9CF6A}"/>
    <cellStyle name="Heading 1 7 5 5 2" xfId="38618" xr:uid="{86FA8237-699B-497D-A07A-0831EC804AB5}"/>
    <cellStyle name="Heading 1 7 5 6" xfId="30372" xr:uid="{862E786A-380B-4A64-B863-7AD49A3FA2B6}"/>
    <cellStyle name="Heading 1 7 6" xfId="1936" xr:uid="{D093A904-0CA8-49FF-B621-E3DEF92B067A}"/>
    <cellStyle name="Heading 1 7 6 2" xfId="7212" xr:uid="{8878D05C-E903-44BC-8D8E-7B7E62C96904}"/>
    <cellStyle name="Heading 1 7 6 2 2" xfId="13103" xr:uid="{DCEC7097-D639-48FB-A8E0-EACBBF3D8E62}"/>
    <cellStyle name="Heading 1 7 6 2 2 2" xfId="22092" xr:uid="{2BC89BFE-37CE-4CEB-8348-6E950CE1ECBB}"/>
    <cellStyle name="Heading 1 7 6 2 2 2 2" xfId="37948" xr:uid="{1958CF35-936B-4C2A-81AB-026A1397FC24}"/>
    <cellStyle name="Heading 1 7 6 2 2 3" xfId="40146" xr:uid="{19D06A9B-B7FB-4F51-A2E8-9939CD1C6FD5}"/>
    <cellStyle name="Heading 1 7 6 2 3" xfId="16201" xr:uid="{CBFEDCD3-0062-44E6-8769-7B64B2E769B0}"/>
    <cellStyle name="Heading 1 7 6 2 3 2" xfId="37540" xr:uid="{20C9FEB7-5B01-48A7-B459-22E97F37006A}"/>
    <cellStyle name="Heading 1 7 6 2 4" xfId="30592" xr:uid="{7AB81E57-54A8-4E62-8FD6-72301C541E50}"/>
    <cellStyle name="Heading 1 7 6 3" xfId="9795" xr:uid="{B9941EB5-B945-4447-80AB-084DA0DB85FC}"/>
    <cellStyle name="Heading 1 7 6 3 2" xfId="18784" xr:uid="{5E165781-A9EF-42B1-9EC3-4132884581C5}"/>
    <cellStyle name="Heading 1 7 6 3 2 2" xfId="39763" xr:uid="{B84D6509-0854-44E8-BFAD-8C86F9ABD69C}"/>
    <cellStyle name="Heading 1 7 6 3 3" xfId="24238" xr:uid="{2AF0546E-A17E-41EE-B8D8-A68ACAC77530}"/>
    <cellStyle name="Heading 1 7 6 4" xfId="4373" xr:uid="{21F75686-A1A6-4365-92E9-7302F298D6C6}"/>
    <cellStyle name="Heading 1 7 6 4 2" xfId="40829" xr:uid="{14ED5BE1-5EC3-4B2B-AFD0-89EC06697B0D}"/>
    <cellStyle name="Heading 1 7 6 5" xfId="13615" xr:uid="{B413D2FD-94CA-49A7-9CEA-93324008C708}"/>
    <cellStyle name="Heading 1 7 6 5 2" xfId="31287" xr:uid="{CBFA5910-1BE5-43E0-BD67-71C81B12E2F2}"/>
    <cellStyle name="Heading 1 7 6 6" xfId="43428" xr:uid="{7074CF83-56BC-4826-A9C8-3BAA8C195C06}"/>
    <cellStyle name="Heading 1 7 7" xfId="6581" xr:uid="{0B5383AF-7969-4646-9DB9-E6142E578D4A}"/>
    <cellStyle name="Heading 1 7 7 2" xfId="12825" xr:uid="{DE63CC80-B12F-43A6-9FC0-A65B28A58DA8}"/>
    <cellStyle name="Heading 1 7 7 2 2" xfId="21814" xr:uid="{2E1598D8-9107-4518-AF21-5F91DF7433B7}"/>
    <cellStyle name="Heading 1 7 7 2 2 2" xfId="39726" xr:uid="{74510537-6E94-4DC5-98CC-837FF7FC0014}"/>
    <cellStyle name="Heading 1 7 7 2 3" xfId="33042" xr:uid="{7AF8FCA2-95BB-4407-9EDD-04F7A4E775F9}"/>
    <cellStyle name="Heading 1 7 7 3" xfId="15570" xr:uid="{6ED2A603-AB61-4702-A852-C576049711E6}"/>
    <cellStyle name="Heading 1 7 7 3 2" xfId="25540" xr:uid="{8450BC63-2B97-4767-A565-7C0159761315}"/>
    <cellStyle name="Heading 1 7 7 4" xfId="39069" xr:uid="{3F9B1EC0-33CD-42A4-AD01-BED1E3857621}"/>
    <cellStyle name="Heading 1 7 8" xfId="12255" xr:uid="{6A6CCC38-0C9F-4197-B124-5C60EFD0CD87}"/>
    <cellStyle name="Heading 1 7 8 2" xfId="21244" xr:uid="{1A4E1BB7-D85F-4D68-BBF0-5E4D68BE2C33}"/>
    <cellStyle name="Heading 1 7 8 2 2" xfId="37161" xr:uid="{64671254-8A2E-4965-9E1C-8EC53BD51CA0}"/>
    <cellStyle name="Heading 1 7 8 3" xfId="37534" xr:uid="{EEE4A11E-17AF-4927-88EE-CBBBF041390B}"/>
    <cellStyle name="Heading 1 7 9" xfId="2285" xr:uid="{C17C2B6A-292F-4820-B654-EFE8FC4EB6B6}"/>
    <cellStyle name="Heading 1 7 9 2" xfId="33886" xr:uid="{96FF8763-9FA4-4A85-AF25-BBFB2E92D712}"/>
    <cellStyle name="Heading 1 8" xfId="36972" xr:uid="{A97FEED0-9E07-419D-9741-D95A4C612D4F}"/>
    <cellStyle name="Heading 1 9" xfId="78" xr:uid="{89EB528F-1AEE-4229-8FC9-6098737AC24D}"/>
    <cellStyle name="Heading 2 10" xfId="36" xr:uid="{E3AB9D79-A7A8-4CE9-87FE-3DF207F98EEC}"/>
    <cellStyle name="Heading 2 2" xfId="96" xr:uid="{056DC5AB-C423-4CA3-9100-444FB32C7C81}"/>
    <cellStyle name="Heading 2 2 10" xfId="6507" xr:uid="{8719F7D9-5C01-477D-8EB1-269549E770EB}"/>
    <cellStyle name="Heading 2 2 10 2" xfId="12814" xr:uid="{087201AE-5987-490D-BD10-59D477997FD0}"/>
    <cellStyle name="Heading 2 2 10 2 2" xfId="21803" xr:uid="{375CEC2A-5023-4394-B3A1-717329D528B3}"/>
    <cellStyle name="Heading 2 2 10 2 2 2" xfId="29594" xr:uid="{6C6B9E2E-72FE-4AD9-A7B6-CF05ECC38047}"/>
    <cellStyle name="Heading 2 2 10 2 3" xfId="39600" xr:uid="{444F7DF2-C3FA-4BBC-BEB4-A069AE7BDE80}"/>
    <cellStyle name="Heading 2 2 10 3" xfId="15496" xr:uid="{68B57832-8ECC-453F-9CBF-3725BF68550F}"/>
    <cellStyle name="Heading 2 2 10 3 2" xfId="29362" xr:uid="{EDDFDC80-ADCB-4490-B08E-AE31E1C239A2}"/>
    <cellStyle name="Heading 2 2 10 4" xfId="31522" xr:uid="{0EC23E8E-AE9C-41E1-8D4E-D3380877F824}"/>
    <cellStyle name="Heading 2 2 11" xfId="9785" xr:uid="{F5C882BA-DD05-4AC6-97CA-C0E7B5392E3E}"/>
    <cellStyle name="Heading 2 2 11 2" xfId="18774" xr:uid="{B2DE33F9-B41A-45B1-8377-BD6C22F52CCB}"/>
    <cellStyle name="Heading 2 2 11 2 2" xfId="35689" xr:uid="{403105DC-0414-40A1-905F-2F0DA40F523A}"/>
    <cellStyle name="Heading 2 2 11 3" xfId="25364" xr:uid="{8A9FF8BA-35A9-43B0-9EED-E45E08ABB572}"/>
    <cellStyle name="Heading 2 2 12" xfId="2211" xr:uid="{65A34770-AC0E-46C4-9BE1-7747DCDA0F3E}"/>
    <cellStyle name="Heading 2 2 12 2" xfId="29518" xr:uid="{22D8C999-91B5-41AB-AA70-3EB1A6E3A85F}"/>
    <cellStyle name="Heading 2 2 13" xfId="13120" xr:uid="{8450CD54-9FEB-4C3B-A233-FDA8C9DB4031}"/>
    <cellStyle name="Heading 2 2 13 2" xfId="25474" xr:uid="{98136C5C-A257-4FBB-82DC-83DF776C7629}"/>
    <cellStyle name="Heading 2 2 14" xfId="37102" xr:uid="{97A0F27E-79FC-46AB-97C4-18E17F928367}"/>
    <cellStyle name="Heading 2 2 2" xfId="149" xr:uid="{DDD971B8-ECD1-4B7B-87BD-12014B44E856}"/>
    <cellStyle name="Heading 2 2 2 10" xfId="2309" xr:uid="{A7F09A0E-1367-49CD-AA08-14E39F5922B6}"/>
    <cellStyle name="Heading 2 2 2 10 2" xfId="41208" xr:uid="{2E265A0F-C9FD-465D-BB22-69BBBF7314D0}"/>
    <cellStyle name="Heading 2 2 2 11" xfId="13218" xr:uid="{2B3F3D9A-D992-4416-90B5-E94E43AEC482}"/>
    <cellStyle name="Heading 2 2 2 11 2" xfId="32940" xr:uid="{EA63EA9E-E588-4BF6-A28C-1E77622BAFC2}"/>
    <cellStyle name="Heading 2 2 2 12" xfId="31028" xr:uid="{F0B72010-6BF2-4AAA-A281-9C44AB9B9310}"/>
    <cellStyle name="Heading 2 2 2 13" xfId="44175" xr:uid="{3139F121-FE59-4E8F-86FE-F2E958FE24B4}"/>
    <cellStyle name="Heading 2 2 2 2" xfId="435" xr:uid="{F83E8C29-11F4-42AF-BA5C-72DEA80500D1}"/>
    <cellStyle name="Heading 2 2 2 2 10" xfId="27845" xr:uid="{2EA68444-4831-4AC9-A2C4-BF684B983300}"/>
    <cellStyle name="Heading 2 2 2 2 11" xfId="44203" xr:uid="{64996DC5-412C-4E98-8210-D85DB16C50A5}"/>
    <cellStyle name="Heading 2 2 2 2 2" xfId="784" xr:uid="{AC94BDCD-3670-4BF9-A210-77118E22C014}"/>
    <cellStyle name="Heading 2 2 2 2 2 2" xfId="7155" xr:uid="{B269BF22-E22A-4294-86AF-B1CA014E9985}"/>
    <cellStyle name="Heading 2 2 2 2 2 2 2" xfId="13046" xr:uid="{C385CB4F-AE43-41A6-B55D-260AE4BC8BDB}"/>
    <cellStyle name="Heading 2 2 2 2 2 2 2 2" xfId="22035" xr:uid="{B5DAC775-0A59-464E-BFB8-7721431D4193}"/>
    <cellStyle name="Heading 2 2 2 2 2 2 2 2 2" xfId="41215" xr:uid="{AC9C6250-3B6F-4458-A39A-356DC133A46B}"/>
    <cellStyle name="Heading 2 2 2 2 2 2 2 3" xfId="39419" xr:uid="{E087A3F2-A9E1-49B7-AC4C-1542EFF2BFAB}"/>
    <cellStyle name="Heading 2 2 2 2 2 2 3" xfId="16144" xr:uid="{EB08B040-A53B-472F-AA72-9454A8ACA8B1}"/>
    <cellStyle name="Heading 2 2 2 2 2 2 3 2" xfId="31824" xr:uid="{7A571B43-40E1-4886-A1F9-CCB949011AE0}"/>
    <cellStyle name="Heading 2 2 2 2 2 2 4" xfId="32990" xr:uid="{62D1E989-A72D-4DCF-BAD2-0F4E07F8DC83}"/>
    <cellStyle name="Heading 2 2 2 2 2 3" xfId="12697" xr:uid="{64DF96BB-2F6B-4E16-83F6-37F1A367CD2D}"/>
    <cellStyle name="Heading 2 2 2 2 2 3 2" xfId="21686" xr:uid="{CE6B74DD-36DB-4525-9083-7E646E68B840}"/>
    <cellStyle name="Heading 2 2 2 2 2 3 2 2" xfId="37271" xr:uid="{2F661B69-8169-4652-B5AA-9DF8DB565C94}"/>
    <cellStyle name="Heading 2 2 2 2 2 3 3" xfId="35609" xr:uid="{2BAC6272-81EF-43B5-992B-E0330D478014}"/>
    <cellStyle name="Heading 2 2 2 2 2 4" xfId="3221" xr:uid="{3F2626D8-1208-4E80-9B87-24863ADE5945}"/>
    <cellStyle name="Heading 2 2 2 2 2 4 2" xfId="40299" xr:uid="{89C281F1-6FC1-4D19-B2A3-77589453D3EF}"/>
    <cellStyle name="Heading 2 2 2 2 2 5" xfId="13558" xr:uid="{6C37F172-D13B-449F-9183-CB1731892220}"/>
    <cellStyle name="Heading 2 2 2 2 2 5 2" xfId="34534" xr:uid="{2FAE5638-16D3-4A46-A0F2-0E0F8473DFA1}"/>
    <cellStyle name="Heading 2 2 2 2 2 6" xfId="37356" xr:uid="{39ED7DE9-1B48-4B85-974D-8FA409E383E6}"/>
    <cellStyle name="Heading 2 2 2 2 3" xfId="1129" xr:uid="{01EA5A80-64DD-4EF5-BBBE-69B7A83250E8}"/>
    <cellStyle name="Heading 2 2 2 2 3 2" xfId="7179" xr:uid="{4AE74D58-5E21-4E27-B1DD-EE5F5AEF8517}"/>
    <cellStyle name="Heading 2 2 2 2 3 2 2" xfId="13070" xr:uid="{1ABEE0F0-F77A-43AD-B5EF-6F90AE42D680}"/>
    <cellStyle name="Heading 2 2 2 2 3 2 2 2" xfId="22059" xr:uid="{448D69CB-A998-4529-A1FB-BF502AAC9EB3}"/>
    <cellStyle name="Heading 2 2 2 2 3 2 2 2 2" xfId="41300" xr:uid="{E8138839-701E-4E51-AEB9-0FA062B4A259}"/>
    <cellStyle name="Heading 2 2 2 2 3 2 2 3" xfId="27545" xr:uid="{71A19E58-1D0D-473F-9EE9-49031B838C00}"/>
    <cellStyle name="Heading 2 2 2 2 3 2 3" xfId="16168" xr:uid="{2A180446-1C84-4368-A90B-952AF509AB87}"/>
    <cellStyle name="Heading 2 2 2 2 3 2 3 2" xfId="34198" xr:uid="{AB523DE4-4CBB-4F85-9D34-E052DD4220B7}"/>
    <cellStyle name="Heading 2 2 2 2 3 2 4" xfId="34589" xr:uid="{D2701C16-CDB5-4690-9077-68DDB0ADE29A}"/>
    <cellStyle name="Heading 2 2 2 2 3 3" xfId="9777" xr:uid="{79C3C553-9567-48AB-B94A-90801A9A2C63}"/>
    <cellStyle name="Heading 2 2 2 2 3 3 2" xfId="18766" xr:uid="{F8CBBE91-A063-438A-B525-37257452008E}"/>
    <cellStyle name="Heading 2 2 2 2 3 3 2 2" xfId="29497" xr:uid="{0ADAC107-C9D1-4C1D-BB80-69AF182D2961}"/>
    <cellStyle name="Heading 2 2 2 2 3 3 3" xfId="24214" xr:uid="{9D9EB93C-5472-4CC3-BF03-F7B959791F15}"/>
    <cellStyle name="Heading 2 2 2 2 3 4" xfId="3566" xr:uid="{C50AF131-637E-4A34-ABEC-85E1AE7316EE}"/>
    <cellStyle name="Heading 2 2 2 2 3 4 2" xfId="35083" xr:uid="{72E079D7-0D57-4CC0-8F70-702C6E3F1080}"/>
    <cellStyle name="Heading 2 2 2 2 3 5" xfId="13582" xr:uid="{0C7B5C92-B46A-4A7D-A8F8-95767E132DC2}"/>
    <cellStyle name="Heading 2 2 2 2 3 5 2" xfId="38970" xr:uid="{0B017EE7-962C-492A-BBBE-A3B88F2D8BC8}"/>
    <cellStyle name="Heading 2 2 2 2 3 6" xfId="28980" xr:uid="{2A006C3C-7A6C-41BF-8292-6CAACB201033}"/>
    <cellStyle name="Heading 2 2 2 2 4" xfId="1787" xr:uid="{DECD2A9A-DF4F-431D-8513-19EBEDD4F2D3}"/>
    <cellStyle name="Heading 2 2 2 2 4 2" xfId="7207" xr:uid="{FAC53E98-FAD9-42A3-8012-72370D76ACE3}"/>
    <cellStyle name="Heading 2 2 2 2 4 2 2" xfId="13098" xr:uid="{FD85A87D-77FF-4E4D-97D1-B0F78E55E10D}"/>
    <cellStyle name="Heading 2 2 2 2 4 2 2 2" xfId="22087" xr:uid="{40CE8914-77C7-4776-8840-23B12A94C882}"/>
    <cellStyle name="Heading 2 2 2 2 4 2 2 2 2" xfId="30725" xr:uid="{FD1A399F-8C34-43F1-81EB-073A6B267F09}"/>
    <cellStyle name="Heading 2 2 2 2 4 2 2 3" xfId="39885" xr:uid="{39D29F3A-9C78-4470-9749-04F7300BE597}"/>
    <cellStyle name="Heading 2 2 2 2 4 2 3" xfId="16196" xr:uid="{48AEFFAE-A10E-4A09-937E-B8BF2F3CE73E}"/>
    <cellStyle name="Heading 2 2 2 2 4 2 3 2" xfId="30560" xr:uid="{1C9CE921-77F8-4D2A-87E1-8672F5DF0369}"/>
    <cellStyle name="Heading 2 2 2 2 4 2 4" xfId="36785" xr:uid="{FF395DA9-07C7-4919-A1B6-4DB946C7FFD1}"/>
    <cellStyle name="Heading 2 2 2 2 4 3" xfId="9698" xr:uid="{FF2609E9-A91E-448E-8424-413EC122B75E}"/>
    <cellStyle name="Heading 2 2 2 2 4 3 2" xfId="18687" xr:uid="{9A64C93A-842B-4C3F-858B-3EE57A7B7CE0}"/>
    <cellStyle name="Heading 2 2 2 2 4 3 2 2" xfId="25828" xr:uid="{BFC25CC4-DC8D-4E12-B069-FD5D83C7F8BF}"/>
    <cellStyle name="Heading 2 2 2 2 4 3 3" xfId="34466" xr:uid="{8297155A-9CF0-43F6-9E33-6F6F404CEA1B}"/>
    <cellStyle name="Heading 2 2 2 2 4 4" xfId="4224" xr:uid="{C1C9313C-9AF2-4DF5-8AA1-0C68D62A27A5}"/>
    <cellStyle name="Heading 2 2 2 2 4 4 2" xfId="38164" xr:uid="{94026056-CA01-485C-9C52-968C4237E885}"/>
    <cellStyle name="Heading 2 2 2 2 4 5" xfId="13610" xr:uid="{4032E6CB-9BCD-412A-9343-B07ABB063846}"/>
    <cellStyle name="Heading 2 2 2 2 4 5 2" xfId="25544" xr:uid="{3DD18367-C3DE-4410-9251-69A7FBBBA48D}"/>
    <cellStyle name="Heading 2 2 2 2 4 6" xfId="32898" xr:uid="{5624730D-5D8F-422A-96C8-F2FD81845185}"/>
    <cellStyle name="Heading 2 2 2 2 5" xfId="2092" xr:uid="{26ED4177-C164-47AD-9391-0D48FFDA3E53}"/>
    <cellStyle name="Heading 2 2 2 2 5 2" xfId="7223" xr:uid="{3E65D217-3C38-4464-99F6-2C1FCAC04EA3}"/>
    <cellStyle name="Heading 2 2 2 2 5 2 2" xfId="13114" xr:uid="{E6128CC0-F8D4-49ED-8D9B-C27DE3744A94}"/>
    <cellStyle name="Heading 2 2 2 2 5 2 2 2" xfId="22103" xr:uid="{797BFA6C-6EC1-4EFD-A883-B204E325101B}"/>
    <cellStyle name="Heading 2 2 2 2 5 2 2 2 2" xfId="26279" xr:uid="{60F7AE26-CEB1-48BD-9644-B2BE994C9759}"/>
    <cellStyle name="Heading 2 2 2 2 5 2 2 3" xfId="23230" xr:uid="{CA733F35-61FB-4FC1-A10A-7F4ACFE2E125}"/>
    <cellStyle name="Heading 2 2 2 2 5 2 3" xfId="16212" xr:uid="{3F5B265C-3601-4DFA-ABE4-09C8CEF5423E}"/>
    <cellStyle name="Heading 2 2 2 2 5 2 3 2" xfId="26792" xr:uid="{55391089-A162-43D1-B473-EFCDADB26AC8}"/>
    <cellStyle name="Heading 2 2 2 2 5 2 4" xfId="41930" xr:uid="{583D2795-3E93-4277-AA7F-9D4A331B43FC}"/>
    <cellStyle name="Heading 2 2 2 2 5 3" xfId="12776" xr:uid="{51C41E89-EE14-42DB-9A91-6528F8D7F056}"/>
    <cellStyle name="Heading 2 2 2 2 5 3 2" xfId="21765" xr:uid="{2ED9B006-0487-4D4A-8BCE-F01D7198C6AD}"/>
    <cellStyle name="Heading 2 2 2 2 5 3 2 2" xfId="22888" xr:uid="{A2541B52-A86C-4AA4-90AC-74AA9C887159}"/>
    <cellStyle name="Heading 2 2 2 2 5 3 3" xfId="39340" xr:uid="{CA7DF07B-8C20-4E4B-B4E9-1FB903E071C5}"/>
    <cellStyle name="Heading 2 2 2 2 5 4" xfId="4529" xr:uid="{D863F285-FA0E-4AE2-9BCE-15CD5C4368C4}"/>
    <cellStyle name="Heading 2 2 2 2 5 4 2" xfId="24775" xr:uid="{D9DA5420-CE96-4FD5-8028-13C5C0B204F8}"/>
    <cellStyle name="Heading 2 2 2 2 5 5" xfId="13626" xr:uid="{1BCB5E61-1292-4CCB-B15A-0279A0601953}"/>
    <cellStyle name="Heading 2 2 2 2 5 5 2" xfId="41957" xr:uid="{F7DFBA3D-F63C-4C52-ADBC-0876BC34621F}"/>
    <cellStyle name="Heading 2 2 2 2 5 6" xfId="41216" xr:uid="{168CBCB7-40FF-4FD8-9622-D9F88B7F71B1}"/>
    <cellStyle name="Heading 2 2 2 2 6" xfId="6737" xr:uid="{CAE74D0F-5548-452D-9B7B-F111AFD240EF}"/>
    <cellStyle name="Heading 2 2 2 2 6 2" xfId="12836" xr:uid="{9EC200D4-34E8-4F86-8808-5BB47A1EEEB4}"/>
    <cellStyle name="Heading 2 2 2 2 6 2 2" xfId="21825" xr:uid="{4AE3AE9A-18A9-4206-8680-2B33D1610615}"/>
    <cellStyle name="Heading 2 2 2 2 6 2 2 2" xfId="34403" xr:uid="{D742CDD2-38F2-4701-A6C9-47A151DA8063}"/>
    <cellStyle name="Heading 2 2 2 2 6 2 3" xfId="28468" xr:uid="{C97C5005-42C0-4AF6-AFCA-A78FF799FEF7}"/>
    <cellStyle name="Heading 2 2 2 2 6 3" xfId="15726" xr:uid="{38246FCA-376A-43EE-BDF5-A2250B2E8AFE}"/>
    <cellStyle name="Heading 2 2 2 2 6 3 2" xfId="28886" xr:uid="{06C869DB-5E42-42E6-93E9-7229A990C67C}"/>
    <cellStyle name="Heading 2 2 2 2 6 4" xfId="29757" xr:uid="{518694E1-AAD5-4EF1-ADE1-77D754E29EA1}"/>
    <cellStyle name="Heading 2 2 2 2 7" xfId="9440" xr:uid="{F97EB4F3-F916-4AE8-B200-21E75D195793}"/>
    <cellStyle name="Heading 2 2 2 2 7 2" xfId="18429" xr:uid="{847B81E5-5803-4D4E-94DD-67022106FFEC}"/>
    <cellStyle name="Heading 2 2 2 2 7 2 2" xfId="28700" xr:uid="{8A9F1FD6-A7B9-498B-AE6A-A9A19E4AD025}"/>
    <cellStyle name="Heading 2 2 2 2 7 3" xfId="43646" xr:uid="{B4626D24-5E7C-4F30-82DF-7D30380C654F}"/>
    <cellStyle name="Heading 2 2 2 2 8" xfId="2441" xr:uid="{CAD03285-F1C5-4574-A794-55C41C60D4A8}"/>
    <cellStyle name="Heading 2 2 2 2 8 2" xfId="32854" xr:uid="{4DC1C940-0EF8-441E-820D-C14C82B5476F}"/>
    <cellStyle name="Heading 2 2 2 2 9" xfId="13350" xr:uid="{73F4C256-934B-461E-BF8B-74BD71988842}"/>
    <cellStyle name="Heading 2 2 2 2 9 2" xfId="35157" xr:uid="{BE5E4B8B-D5CA-49FD-AF9D-B768F03CA004}"/>
    <cellStyle name="Heading 2 2 2 3" xfId="303" xr:uid="{66EF0B70-FCAE-4F0B-8785-4EB1671C117D}"/>
    <cellStyle name="Heading 2 2 2 3 2" xfId="6932" xr:uid="{4D8C7532-1E7D-49EE-B457-D4E45774F4AA}"/>
    <cellStyle name="Heading 2 2 2 3 2 2" xfId="12889" xr:uid="{D89AA1BD-A55A-4B87-94F5-D0BFA40D5225}"/>
    <cellStyle name="Heading 2 2 2 3 2 2 2" xfId="21878" xr:uid="{F3D25DEB-523C-4CB4-BB35-A15C04FA06EE}"/>
    <cellStyle name="Heading 2 2 2 3 2 2 2 2" xfId="23986" xr:uid="{16D06074-11F6-45DF-BD2D-8A35C34E4B6D}"/>
    <cellStyle name="Heading 2 2 2 3 2 2 3" xfId="39122" xr:uid="{A089D5D8-53B3-4BF3-9CAB-E7A796006F22}"/>
    <cellStyle name="Heading 2 2 2 3 2 3" xfId="15921" xr:uid="{AE2D3526-9E0D-440B-B889-82943CAD2696}"/>
    <cellStyle name="Heading 2 2 2 3 2 3 2" xfId="23028" xr:uid="{0E10502E-7E07-440F-8922-2A646E708294}"/>
    <cellStyle name="Heading 2 2 2 3 2 4" xfId="41868" xr:uid="{5F29C7A2-49D0-4D71-938F-EAF8897151E1}"/>
    <cellStyle name="Heading 2 2 2 3 3" xfId="9774" xr:uid="{3E9967CE-7F75-4BAA-BE2C-9AB034AF95E0}"/>
    <cellStyle name="Heading 2 2 2 3 3 2" xfId="18763" xr:uid="{7A2F9D9B-C78B-4472-9B34-78D8D2B944E3}"/>
    <cellStyle name="Heading 2 2 2 3 3 2 2" xfId="25088" xr:uid="{02C8A682-6246-4027-9FE7-62A7D95D4384}"/>
    <cellStyle name="Heading 2 2 2 3 3 3" xfId="22116" xr:uid="{ACEA4706-2617-4ABE-B95A-505AE2944763}"/>
    <cellStyle name="Heading 2 2 2 3 4" xfId="2771" xr:uid="{ABC84E3A-327A-4F48-BF71-C1E41939BC5F}"/>
    <cellStyle name="Heading 2 2 2 3 4 2" xfId="28825" xr:uid="{C7F6DE41-646C-495F-B2B5-9848891D7EC7}"/>
    <cellStyle name="Heading 2 2 2 3 5" xfId="13502" xr:uid="{16E7BF17-2F86-4880-8FA3-FBFC2124CDA7}"/>
    <cellStyle name="Heading 2 2 2 3 5 2" xfId="43209" xr:uid="{070C0348-CF4D-4B04-9B0C-7B40E2B7E19B}"/>
    <cellStyle name="Heading 2 2 2 3 6" xfId="29022" xr:uid="{3E8DA522-FB8B-4B35-B102-08F535D371DB}"/>
    <cellStyle name="Heading 2 2 2 4" xfId="652" xr:uid="{C2CFE3B4-F84C-4A10-A24C-58604C339474}"/>
    <cellStyle name="Heading 2 2 2 4 2" xfId="7148" xr:uid="{A539AF48-6B8B-45B1-B5D9-A686C5F0F13B}"/>
    <cellStyle name="Heading 2 2 2 4 2 2" xfId="13039" xr:uid="{81C034B7-509B-40B7-8A81-F21E11669BE6}"/>
    <cellStyle name="Heading 2 2 2 4 2 2 2" xfId="22028" xr:uid="{D0E5FB2C-519E-4647-B7D3-2D95334A49DB}"/>
    <cellStyle name="Heading 2 2 2 4 2 2 2 2" xfId="38499" xr:uid="{2DD13099-4DD8-40A9-811D-DE5248A4B3E4}"/>
    <cellStyle name="Heading 2 2 2 4 2 2 3" xfId="42153" xr:uid="{7549836D-79B2-43DA-B6B0-71567FC5E817}"/>
    <cellStyle name="Heading 2 2 2 4 2 3" xfId="16137" xr:uid="{AEDD973D-7D46-4313-ADA4-704EA702C4F5}"/>
    <cellStyle name="Heading 2 2 2 4 2 3 2" xfId="29377" xr:uid="{66BEEEFB-8BEF-46D0-B61D-1A439DADADA8}"/>
    <cellStyle name="Heading 2 2 2 4 2 4" xfId="37250" xr:uid="{A76C2FE0-5856-4EA0-8B03-509101F59FC8}"/>
    <cellStyle name="Heading 2 2 2 4 3" xfId="9815" xr:uid="{4EA8B408-9437-40A7-BD65-5380D8C650A0}"/>
    <cellStyle name="Heading 2 2 2 4 3 2" xfId="18804" xr:uid="{81C72622-19C5-45B4-8568-C54BBB3586F2}"/>
    <cellStyle name="Heading 2 2 2 4 3 2 2" xfId="22221" xr:uid="{B4B21AFE-CFA8-4110-AAEC-74C739850B9E}"/>
    <cellStyle name="Heading 2 2 2 4 3 3" xfId="34521" xr:uid="{42624C86-9D1F-4134-BF4D-5EC8675DBE87}"/>
    <cellStyle name="Heading 2 2 2 4 4" xfId="3089" xr:uid="{456C2B2B-E840-4EF9-B43D-66280451F8E5}"/>
    <cellStyle name="Heading 2 2 2 4 4 2" xfId="28988" xr:uid="{EF6F826C-A4D6-486E-9DEB-91B91F6BD84F}"/>
    <cellStyle name="Heading 2 2 2 4 5" xfId="13551" xr:uid="{3CD039BF-7DDC-4F21-8B7B-842D43BDB891}"/>
    <cellStyle name="Heading 2 2 2 4 5 2" xfId="24109" xr:uid="{415A2D7A-1FA4-47C5-AB62-F33CBD3C2231}"/>
    <cellStyle name="Heading 2 2 2 4 6" xfId="26129" xr:uid="{2424E3D9-B070-45D7-9D76-3D2EE1E91792}"/>
    <cellStyle name="Heading 2 2 2 5" xfId="997" xr:uid="{F400EB9C-89BF-488D-996A-B3E0EAE5C2E2}"/>
    <cellStyle name="Heading 2 2 2 5 2" xfId="7172" xr:uid="{93B28175-B969-4B51-8258-96F4DBCFFE34}"/>
    <cellStyle name="Heading 2 2 2 5 2 2" xfId="13063" xr:uid="{A44FFD31-E833-4D13-BDF3-35388DCA149C}"/>
    <cellStyle name="Heading 2 2 2 5 2 2 2" xfId="22052" xr:uid="{361516C3-17A5-4E8D-9A6D-0F7AD871D44D}"/>
    <cellStyle name="Heading 2 2 2 5 2 2 2 2" xfId="38584" xr:uid="{BDD4DD28-7F1E-4C14-A02A-7F1E2B8F218C}"/>
    <cellStyle name="Heading 2 2 2 5 2 2 3" xfId="43413" xr:uid="{E9DCEA39-B499-4350-A69E-7E06FFBE71E2}"/>
    <cellStyle name="Heading 2 2 2 5 2 3" xfId="16161" xr:uid="{9132A5E3-A638-491A-BB31-19EDC1213991}"/>
    <cellStyle name="Heading 2 2 2 5 2 3 2" xfId="38747" xr:uid="{2EA4F818-3B13-4F3F-9729-D6B1C97A36CA}"/>
    <cellStyle name="Heading 2 2 2 5 2 4" xfId="24165" xr:uid="{D3AAF0F9-1E8A-490F-8055-B50EAAD4F2F4}"/>
    <cellStyle name="Heading 2 2 2 5 3" xfId="9860" xr:uid="{756A60D4-FF4D-4FD3-BDAF-446AE5ACF1BE}"/>
    <cellStyle name="Heading 2 2 2 5 3 2" xfId="18849" xr:uid="{0A940EE6-36E7-45C5-ABAF-4781C18D8698}"/>
    <cellStyle name="Heading 2 2 2 5 3 2 2" xfId="30099" xr:uid="{777B3D70-44D5-4320-848A-B2F75CBAEBB6}"/>
    <cellStyle name="Heading 2 2 2 5 3 3" xfId="26742" xr:uid="{FD85593C-8ED6-4DCA-8E2D-88E847BFAD0D}"/>
    <cellStyle name="Heading 2 2 2 5 4" xfId="3434" xr:uid="{19332407-41D5-4833-A95E-59D0461C847F}"/>
    <cellStyle name="Heading 2 2 2 5 4 2" xfId="37121" xr:uid="{7FC3E19D-2282-4A7B-99AD-4E1E3B4A5DFD}"/>
    <cellStyle name="Heading 2 2 2 5 5" xfId="13575" xr:uid="{8E66674F-C7AB-4F11-9C25-FAA52F00102C}"/>
    <cellStyle name="Heading 2 2 2 5 5 2" xfId="41704" xr:uid="{C24D68D5-B2BF-44C4-984A-74BF60EE3D36}"/>
    <cellStyle name="Heading 2 2 2 5 6" xfId="37040" xr:uid="{F91D785B-6EE7-448B-A149-4D746071589A}"/>
    <cellStyle name="Heading 2 2 2 6" xfId="1660" xr:uid="{1D20EEE3-742E-4F09-A0D6-2FD592DDA12E}"/>
    <cellStyle name="Heading 2 2 2 6 2" xfId="7196" xr:uid="{1753CC89-BC42-405F-AD0E-78C7DDFDDFF3}"/>
    <cellStyle name="Heading 2 2 2 6 2 2" xfId="13087" xr:uid="{D97CB46B-D869-4233-9B76-3418990EC9E6}"/>
    <cellStyle name="Heading 2 2 2 6 2 2 2" xfId="22076" xr:uid="{E6A38353-C85A-4A39-8572-E2DF71CEF6E0}"/>
    <cellStyle name="Heading 2 2 2 6 2 2 2 2" xfId="25299" xr:uid="{B3BCB3D4-D11F-490D-9A00-67E862E3F3C5}"/>
    <cellStyle name="Heading 2 2 2 6 2 2 3" xfId="28410" xr:uid="{D04B810F-D938-47DB-A8CE-1F1CA15A6FE5}"/>
    <cellStyle name="Heading 2 2 2 6 2 3" xfId="16185" xr:uid="{33159CD4-C947-45DF-A1AE-0801151BB697}"/>
    <cellStyle name="Heading 2 2 2 6 2 3 2" xfId="40040" xr:uid="{CDE65E86-D0D0-4C3B-9655-E8AA474EB5B7}"/>
    <cellStyle name="Heading 2 2 2 6 2 4" xfId="41763" xr:uid="{6D86116E-895B-4751-BFC4-9573E36D9079}"/>
    <cellStyle name="Heading 2 2 2 6 3" xfId="9718" xr:uid="{C2A23B9F-92D8-4059-BAB8-7C9300A1089E}"/>
    <cellStyle name="Heading 2 2 2 6 3 2" xfId="18707" xr:uid="{8B1B3408-1EF3-4A92-827C-48FB338347C2}"/>
    <cellStyle name="Heading 2 2 2 6 3 2 2" xfId="33940" xr:uid="{947B9E34-EA36-4DEA-8A6E-FF2B8AA1B962}"/>
    <cellStyle name="Heading 2 2 2 6 3 3" xfId="40057" xr:uid="{701939F0-B272-4E67-AB54-153827D937C1}"/>
    <cellStyle name="Heading 2 2 2 6 4" xfId="4097" xr:uid="{7BCFA22A-1131-4727-8A23-402B186B0B81}"/>
    <cellStyle name="Heading 2 2 2 6 4 2" xfId="22156" xr:uid="{0ABFBDF4-2FFF-4BAA-9EAD-CA76CF5EF637}"/>
    <cellStyle name="Heading 2 2 2 6 5" xfId="13599" xr:uid="{A4B4B693-9F49-45B8-876F-347361E33D60}"/>
    <cellStyle name="Heading 2 2 2 6 5 2" xfId="35666" xr:uid="{246A3893-9261-49E4-A878-18B01BD3E473}"/>
    <cellStyle name="Heading 2 2 2 6 6" xfId="37262" xr:uid="{B669D033-C99A-4DC4-BFED-DAD349425B62}"/>
    <cellStyle name="Heading 2 2 2 7" xfId="1960" xr:uid="{19C148EA-1F22-4ED2-9B59-9904449D2123}"/>
    <cellStyle name="Heading 2 2 2 7 2" xfId="7216" xr:uid="{5AAD3BD2-F124-47A0-AB5F-EB889A7D445B}"/>
    <cellStyle name="Heading 2 2 2 7 2 2" xfId="13107" xr:uid="{1700D0C8-8F89-479A-B966-1A60DBF05181}"/>
    <cellStyle name="Heading 2 2 2 7 2 2 2" xfId="22096" xr:uid="{60FC28EB-22A1-4E40-A27B-C1E5E63EFB3A}"/>
    <cellStyle name="Heading 2 2 2 7 2 2 2 2" xfId="29855" xr:uid="{17202C60-ED95-486B-B9C6-3F6A85389373}"/>
    <cellStyle name="Heading 2 2 2 7 2 2 3" xfId="37707" xr:uid="{EF276352-2992-4FD7-B745-FEF9D18CD6B6}"/>
    <cellStyle name="Heading 2 2 2 7 2 3" xfId="16205" xr:uid="{511D82BB-CF4C-4B3A-896A-6D10C421A6D4}"/>
    <cellStyle name="Heading 2 2 2 7 2 3 2" xfId="29513" xr:uid="{DB8399BC-7F64-4FA3-9E4E-A306EE7A75A7}"/>
    <cellStyle name="Heading 2 2 2 7 2 4" xfId="28548" xr:uid="{183ECDF3-D6B5-4F6E-A351-40E81937DD9E}"/>
    <cellStyle name="Heading 2 2 2 7 3" xfId="12468" xr:uid="{AC7D8F5D-1C0D-4AAD-AC82-E0DFF286212A}"/>
    <cellStyle name="Heading 2 2 2 7 3 2" xfId="21457" xr:uid="{B62B55D4-645D-499D-AEE3-57EECA6A9E1A}"/>
    <cellStyle name="Heading 2 2 2 7 3 2 2" xfId="24377" xr:uid="{17330FD5-CDF2-494D-B49C-BC0969DD5A0D}"/>
    <cellStyle name="Heading 2 2 2 7 3 3" xfId="40739" xr:uid="{1267EF3C-F29B-4F57-BB0F-16AEC56A0109}"/>
    <cellStyle name="Heading 2 2 2 7 4" xfId="4397" xr:uid="{A3848806-5201-4020-8CC5-0384F6FC578C}"/>
    <cellStyle name="Heading 2 2 2 7 4 2" xfId="35244" xr:uid="{1B698BAE-5AF3-4235-93F6-37991A8FCBB4}"/>
    <cellStyle name="Heading 2 2 2 7 5" xfId="13619" xr:uid="{6A4054E8-1DDC-4D74-888D-7A3E5DB07BF2}"/>
    <cellStyle name="Heading 2 2 2 7 5 2" xfId="26999" xr:uid="{A92023EE-622E-4084-B093-C7F79B45D873}"/>
    <cellStyle name="Heading 2 2 2 7 6" xfId="28449" xr:uid="{D0336564-1611-4CCC-90A3-25FC3E82ED11}"/>
    <cellStyle name="Heading 2 2 2 8" xfId="6605" xr:uid="{0BB394C0-2374-4870-8F83-E3A767443FD2}"/>
    <cellStyle name="Heading 2 2 2 8 2" xfId="12829" xr:uid="{998D0618-598C-4C6C-A24A-586BBE2EF101}"/>
    <cellStyle name="Heading 2 2 2 8 2 2" xfId="21818" xr:uid="{97C57B24-0775-47A3-999F-92CD20CE1962}"/>
    <cellStyle name="Heading 2 2 2 8 2 2 2" xfId="37485" xr:uid="{03D4D517-0AA8-4872-AE1F-179609AD9EFB}"/>
    <cellStyle name="Heading 2 2 2 8 2 3" xfId="26168" xr:uid="{5F80229F-F716-4570-A4DE-9F2849016F10}"/>
    <cellStyle name="Heading 2 2 2 8 3" xfId="15594" xr:uid="{25A79517-9A30-4363-AB58-0750A1684F49}"/>
    <cellStyle name="Heading 2 2 2 8 3 2" xfId="31413" xr:uid="{CE81D8F5-25B0-435A-A7F3-67B2C2179DF9}"/>
    <cellStyle name="Heading 2 2 2 8 4" xfId="26946" xr:uid="{5A1ADDB4-13BB-4FD7-8C92-E968FF088F1F}"/>
    <cellStyle name="Heading 2 2 2 9" xfId="9715" xr:uid="{EDC0123D-EDA7-41AC-9126-304739A85861}"/>
    <cellStyle name="Heading 2 2 2 9 2" xfId="18704" xr:uid="{29E7AF89-7C6C-4D18-8B89-5EEDD6ADFEDA}"/>
    <cellStyle name="Heading 2 2 2 9 2 2" xfId="29250" xr:uid="{C4D911FC-5503-42DA-8616-B17DF425ACAF}"/>
    <cellStyle name="Heading 2 2 2 9 3" xfId="26508" xr:uid="{A4906F90-186F-42C3-B6BE-22EC42D07C43}"/>
    <cellStyle name="Heading 2 2 3" xfId="250" xr:uid="{501FE169-EC03-458E-B54C-64F837FCE7B2}"/>
    <cellStyle name="Heading 2 2 3 10" xfId="13165" xr:uid="{C39CBB98-C0A6-4036-8A29-F85D578EA92A}"/>
    <cellStyle name="Heading 2 2 3 10 2" xfId="25683" xr:uid="{F379C71E-BD57-4858-8251-83FD3EA47478}"/>
    <cellStyle name="Heading 2 2 3 11" xfId="42467" xr:uid="{80DA54FA-56A6-46CC-A9DA-EA37BD629BEE}"/>
    <cellStyle name="Heading 2 2 3 2" xfId="388" xr:uid="{5B2A53B7-AD60-408C-BF2A-20C8AF7F77D8}"/>
    <cellStyle name="Heading 2 2 3 2 10" xfId="28652" xr:uid="{EE18EB1C-0357-4AE3-A467-D16208712A1E}"/>
    <cellStyle name="Heading 2 2 3 2 2" xfId="737" xr:uid="{6CE86E1C-08FF-4591-B24B-8B9DE56E4C67}"/>
    <cellStyle name="Heading 2 2 3 2 2 2" xfId="7149" xr:uid="{BCBEA0A5-4F5B-4F00-8FC0-A09B833AAC07}"/>
    <cellStyle name="Heading 2 2 3 2 2 2 2" xfId="13040" xr:uid="{B6EF8CEC-1254-4A5E-B0DC-B34FC17EAFC1}"/>
    <cellStyle name="Heading 2 2 3 2 2 2 2 2" xfId="22029" xr:uid="{4940AC22-A0F8-49DF-848F-8BB059EE1CFA}"/>
    <cellStyle name="Heading 2 2 3 2 2 2 2 2 2" xfId="26062" xr:uid="{ED9B8490-7FB0-4379-95A1-AB5329D26BCB}"/>
    <cellStyle name="Heading 2 2 3 2 2 2 2 3" xfId="29166" xr:uid="{91DDEE9E-7909-48F3-B173-D4F5087AE16B}"/>
    <cellStyle name="Heading 2 2 3 2 2 2 3" xfId="16138" xr:uid="{520EACE9-78E0-403B-9F78-35410B55F0FF}"/>
    <cellStyle name="Heading 2 2 3 2 2 2 3 2" xfId="38517" xr:uid="{1242CB53-79B9-48D1-8EE0-64408C834A66}"/>
    <cellStyle name="Heading 2 2 3 2 2 2 4" xfId="27447" xr:uid="{B6B71900-DB37-4FDA-A313-D490920799D0}"/>
    <cellStyle name="Heading 2 2 3 2 2 3" xfId="9742" xr:uid="{6E8A0D53-F1A0-4505-8FF9-17C314143F00}"/>
    <cellStyle name="Heading 2 2 3 2 2 3 2" xfId="18731" xr:uid="{DC59626F-9523-48F1-8E9E-E68DAC49DCEA}"/>
    <cellStyle name="Heading 2 2 3 2 2 3 2 2" xfId="31722" xr:uid="{FB4E05B9-06D8-473D-9E28-0DE6676F881E}"/>
    <cellStyle name="Heading 2 2 3 2 2 3 3" xfId="23072" xr:uid="{814F0E65-DE4B-472D-8A87-A14E6E6DBBDD}"/>
    <cellStyle name="Heading 2 2 3 2 2 4" xfId="3174" xr:uid="{1CA14DE6-E690-494B-B697-2D9AAF19BC0F}"/>
    <cellStyle name="Heading 2 2 3 2 2 4 2" xfId="28629" xr:uid="{58758627-43F2-444B-83FF-A92BAF727AD0}"/>
    <cellStyle name="Heading 2 2 3 2 2 5" xfId="13552" xr:uid="{55EFEEC5-D37E-4C81-A9F0-F41511E8D031}"/>
    <cellStyle name="Heading 2 2 3 2 2 5 2" xfId="26298" xr:uid="{006B5305-3F55-4031-B197-EBAD21937825}"/>
    <cellStyle name="Heading 2 2 3 2 2 6" xfId="38227" xr:uid="{72727DC9-BDBA-4A78-B5A2-A87AB9CDCD94}"/>
    <cellStyle name="Heading 2 2 3 2 3" xfId="1082" xr:uid="{B4438E64-4BC2-4A79-8686-D8F3081C72F1}"/>
    <cellStyle name="Heading 2 2 3 2 3 2" xfId="7173" xr:uid="{375C5EDA-52AC-42A9-A770-DF78B697E096}"/>
    <cellStyle name="Heading 2 2 3 2 3 2 2" xfId="13064" xr:uid="{9BD5EF9F-27C9-41BA-8243-35031F34AB3E}"/>
    <cellStyle name="Heading 2 2 3 2 3 2 2 2" xfId="22053" xr:uid="{A5E6D3CB-535A-4916-AB43-01D6A001178E}"/>
    <cellStyle name="Heading 2 2 3 2 3 2 2 2 2" xfId="26147" xr:uid="{A751B78F-59C1-4B8C-8AA4-49226691EFCF}"/>
    <cellStyle name="Heading 2 2 3 2 3 2 2 3" xfId="30360" xr:uid="{43386DB2-6E67-4423-A198-6ED9EBBAD32F}"/>
    <cellStyle name="Heading 2 2 3 2 3 2 3" xfId="16162" xr:uid="{C5893A12-1BA4-4D5F-9399-80716558B743}"/>
    <cellStyle name="Heading 2 2 3 2 3 2 3 2" xfId="31027" xr:uid="{852B9611-1B71-460B-A5C8-CC5CD2622BF0}"/>
    <cellStyle name="Heading 2 2 3 2 3 2 4" xfId="26342" xr:uid="{091F6947-A3F6-4A50-A613-1ADA6BF76F56}"/>
    <cellStyle name="Heading 2 2 3 2 3 3" xfId="12642" xr:uid="{2392DC0C-AA33-4BB6-9D66-85A33BD8CB43}"/>
    <cellStyle name="Heading 2 2 3 2 3 3 2" xfId="21631" xr:uid="{E3210B81-38DC-43DC-8170-717FC2EC18BA}"/>
    <cellStyle name="Heading 2 2 3 2 3 3 2 2" xfId="36041" xr:uid="{068F7FAA-318C-4A91-A9C1-3740B3B00ED4}"/>
    <cellStyle name="Heading 2 2 3 2 3 3 3" xfId="23646" xr:uid="{393C77C9-F41D-4780-A35F-F45C90C51E37}"/>
    <cellStyle name="Heading 2 2 3 2 3 4" xfId="3519" xr:uid="{66A4C2FC-AB86-4B09-B380-D704264628AE}"/>
    <cellStyle name="Heading 2 2 3 2 3 4 2" xfId="25337" xr:uid="{E5F063B8-2ABC-4431-A70A-060DB3C2954D}"/>
    <cellStyle name="Heading 2 2 3 2 3 5" xfId="13576" xr:uid="{0B35871C-0CBB-41AC-8CC4-010BFE6E4E09}"/>
    <cellStyle name="Heading 2 2 3 2 3 5 2" xfId="28717" xr:uid="{3449D2F2-0C72-4DD2-A5D2-1123FE2AC050}"/>
    <cellStyle name="Heading 2 2 3 2 3 6" xfId="32349" xr:uid="{9A413FF1-9CD4-441D-BD35-E421CE56238C}"/>
    <cellStyle name="Heading 2 2 3 2 4" xfId="1742" xr:uid="{38EDBEBF-1A1E-4C84-80CD-1EAECDD6A95A}"/>
    <cellStyle name="Heading 2 2 3 2 4 2" xfId="7199" xr:uid="{29D1DC2C-8A06-40C4-A126-6F705E60811F}"/>
    <cellStyle name="Heading 2 2 3 2 4 2 2" xfId="13090" xr:uid="{86745798-D45B-49E1-AF74-FBA136A3393C}"/>
    <cellStyle name="Heading 2 2 3 2 4 2 2 2" xfId="22079" xr:uid="{0AD69637-1735-4830-BCC5-DCA56D0A3A12}"/>
    <cellStyle name="Heading 2 2 3 2 4 2 2 2 2" xfId="29701" xr:uid="{F44BCE70-9241-4605-A895-01D31D9CCD5B}"/>
    <cellStyle name="Heading 2 2 3 2 4 2 2 3" xfId="36654" xr:uid="{9EEDA949-F02F-49D4-8D6A-19678CB6A45D}"/>
    <cellStyle name="Heading 2 2 3 2 4 2 3" xfId="16188" xr:uid="{7A907563-7C3F-4D6A-9EED-AAB4F6F72E21}"/>
    <cellStyle name="Heading 2 2 3 2 4 2 3 2" xfId="30925" xr:uid="{F9C3BF16-AD16-42B0-AB9A-FAB0BB4B6EB3}"/>
    <cellStyle name="Heading 2 2 3 2 4 2 4" xfId="25480" xr:uid="{0595F3AB-01CC-42D5-B01A-E5EABEA98974}"/>
    <cellStyle name="Heading 2 2 3 2 4 3" xfId="9724" xr:uid="{797B9F35-BF18-4759-BDED-5527803441CE}"/>
    <cellStyle name="Heading 2 2 3 2 4 3 2" xfId="18713" xr:uid="{87DA5D34-2385-4EE7-90AA-7D2661FAB6A1}"/>
    <cellStyle name="Heading 2 2 3 2 4 3 2 2" xfId="28253" xr:uid="{C377010D-49B4-4A47-87D8-51EF82476A10}"/>
    <cellStyle name="Heading 2 2 3 2 4 3 3" xfId="22932" xr:uid="{56AC4CF3-ADC1-49FD-B283-13A52B6BB28B}"/>
    <cellStyle name="Heading 2 2 3 2 4 4" xfId="4179" xr:uid="{34E01DD3-A396-4431-9FE6-248F3814401E}"/>
    <cellStyle name="Heading 2 2 3 2 4 4 2" xfId="35669" xr:uid="{AAEA1BED-E619-4855-9097-39988A736194}"/>
    <cellStyle name="Heading 2 2 3 2 4 5" xfId="13602" xr:uid="{C3C9DCED-88D8-4EBE-BE69-22C498BF568A}"/>
    <cellStyle name="Heading 2 2 3 2 4 5 2" xfId="34779" xr:uid="{FF109FC6-9339-4F30-BECB-6CB697178A4C}"/>
    <cellStyle name="Heading 2 2 3 2 4 6" xfId="36898" xr:uid="{74D361BF-BD6C-4656-B3D9-FA398340A9EB}"/>
    <cellStyle name="Heading 2 2 3 2 5" xfId="2045" xr:uid="{8C7F19AC-BC38-40D4-8744-422A1A36ECDA}"/>
    <cellStyle name="Heading 2 2 3 2 5 2" xfId="7217" xr:uid="{9265C63A-DD82-4255-B075-35A4BE524009}"/>
    <cellStyle name="Heading 2 2 3 2 5 2 2" xfId="13108" xr:uid="{9695CDE8-6113-4F6E-8643-3A08DA044D81}"/>
    <cellStyle name="Heading 2 2 3 2 5 2 2 2" xfId="22097" xr:uid="{307D06FC-EABF-4C35-B736-DFF61B162FD8}"/>
    <cellStyle name="Heading 2 2 3 2 5 2 2 2 2" xfId="39060" xr:uid="{1706D83F-9B82-4430-B8FF-5C32EC2A27A2}"/>
    <cellStyle name="Heading 2 2 3 2 5 2 2 3" xfId="25259" xr:uid="{79481B50-C19B-4FAE-9607-0F878DB3357A}"/>
    <cellStyle name="Heading 2 2 3 2 5 2 3" xfId="16206" xr:uid="{31DC54CF-15FC-4B6B-88F0-0170E83C72A1}"/>
    <cellStyle name="Heading 2 2 3 2 5 2 3 2" xfId="38653" xr:uid="{53A9A9C4-EA59-4F70-BB51-FB1EF53B848E}"/>
    <cellStyle name="Heading 2 2 3 2 5 2 4" xfId="37574" xr:uid="{042938C5-9D45-413B-89A7-0AF2D176434B}"/>
    <cellStyle name="Heading 2 2 3 2 5 3" xfId="12379" xr:uid="{893EEB50-D9BF-4D85-84C3-6F5696216547}"/>
    <cellStyle name="Heading 2 2 3 2 5 3 2" xfId="21368" xr:uid="{6617567E-ECCF-4799-AF26-9F44189E610A}"/>
    <cellStyle name="Heading 2 2 3 2 5 3 2 2" xfId="30092" xr:uid="{298AFAB0-98ED-4FDC-A83D-CBED9676B477}"/>
    <cellStyle name="Heading 2 2 3 2 5 3 3" xfId="43456" xr:uid="{2A5AD9C2-E8D1-4C25-AD2B-C37AD65CA968}"/>
    <cellStyle name="Heading 2 2 3 2 5 4" xfId="4482" xr:uid="{7479D9EC-AAF1-4692-9078-B84251339FDD}"/>
    <cellStyle name="Heading 2 2 3 2 5 4 2" xfId="29754" xr:uid="{DBBA5D96-1D1F-44D9-965E-A6BE59F95ADB}"/>
    <cellStyle name="Heading 2 2 3 2 5 5" xfId="13620" xr:uid="{296815E9-38B1-47A5-8039-1D1D83AF8273}"/>
    <cellStyle name="Heading 2 2 3 2 5 5 2" xfId="36006" xr:uid="{33A9C4CD-E44B-457B-84AE-F792ECC3DCE6}"/>
    <cellStyle name="Heading 2 2 3 2 5 6" xfId="42077" xr:uid="{5AA56B95-3BC4-440E-B6FB-18D5214B26C6}"/>
    <cellStyle name="Heading 2 2 3 2 6" xfId="6690" xr:uid="{CF5F4762-77AE-4B7C-A40C-F24C7E1F736B}"/>
    <cellStyle name="Heading 2 2 3 2 6 2" xfId="12830" xr:uid="{019C2604-A5D0-4F41-A5C6-20B70648AE15}"/>
    <cellStyle name="Heading 2 2 3 2 6 2 2" xfId="21819" xr:uid="{7EE95903-B9A7-4804-BBD3-8015FA88F58D}"/>
    <cellStyle name="Heading 2 2 3 2 6 2 2 2" xfId="25064" xr:uid="{F09E0D0D-72FC-4300-9EC9-A90EEF0CD89E}"/>
    <cellStyle name="Heading 2 2 3 2 6 2 3" xfId="34155" xr:uid="{5E8296A2-D0DE-47DD-BE37-B01BD8CD346A}"/>
    <cellStyle name="Heading 2 2 3 2 6 3" xfId="15679" xr:uid="{9EEA3310-CD17-4E86-BC6D-F3F36823D18C}"/>
    <cellStyle name="Heading 2 2 3 2 6 3 2" xfId="35862" xr:uid="{407C9DE2-7C60-4D39-AF97-594F12D29B88}"/>
    <cellStyle name="Heading 2 2 3 2 6 4" xfId="29297" xr:uid="{439E1AB4-AD2D-4719-B5DF-DC4E3E824727}"/>
    <cellStyle name="Heading 2 2 3 2 7" xfId="9808" xr:uid="{E68A52D9-EAA5-46E6-B0E8-7CA8F56AF35E}"/>
    <cellStyle name="Heading 2 2 3 2 7 2" xfId="18797" xr:uid="{E9338DDF-9727-4AD3-8B8C-CC88302758DE}"/>
    <cellStyle name="Heading 2 2 3 2 7 2 2" xfId="30767" xr:uid="{25676776-BCF6-45CD-9C18-AB509815BE15}"/>
    <cellStyle name="Heading 2 2 3 2 7 3" xfId="36158" xr:uid="{4195C6FE-2411-4D51-9D93-A2EE1B979A9B}"/>
    <cellStyle name="Heading 2 2 3 2 8" xfId="2394" xr:uid="{11EBED81-D6F2-49AA-BC02-D18FDE24EF4B}"/>
    <cellStyle name="Heading 2 2 3 2 8 2" xfId="40735" xr:uid="{87A6F321-D79B-474E-BB18-0D1DA1D9E0E7}"/>
    <cellStyle name="Heading 2 2 3 2 9" xfId="13303" xr:uid="{CB09E0B4-817A-4953-A6F1-F2A68163EC07}"/>
    <cellStyle name="Heading 2 2 3 2 9 2" xfId="25363" xr:uid="{EC68FA72-9AA2-4D37-B08D-10D617A1BCC8}"/>
    <cellStyle name="Heading 2 2 3 3" xfId="599" xr:uid="{5E4FFA91-C590-4C37-98AF-770EAE4A493B}"/>
    <cellStyle name="Heading 2 2 3 3 2" xfId="7136" xr:uid="{B14F109F-2B4D-48F7-AD26-CF1BE0AD5451}"/>
    <cellStyle name="Heading 2 2 3 3 2 2" xfId="13027" xr:uid="{3E041C73-DC46-4303-B219-3FBF95B14A48}"/>
    <cellStyle name="Heading 2 2 3 3 2 2 2" xfId="22016" xr:uid="{73EB98D8-F78D-4A1D-8F9C-7B005DECAD3F}"/>
    <cellStyle name="Heading 2 2 3 3 2 2 2 2" xfId="35341" xr:uid="{6E482F4A-6FEC-4EE9-822C-0F61404EC863}"/>
    <cellStyle name="Heading 2 2 3 3 2 2 3" xfId="39282" xr:uid="{6164849E-38DF-4857-B979-5A0866991C53}"/>
    <cellStyle name="Heading 2 2 3 3 2 3" xfId="16125" xr:uid="{EF1EF04F-F8A0-4945-B5EA-C648CC9293D1}"/>
    <cellStyle name="Heading 2 2 3 3 2 3 2" xfId="29729" xr:uid="{ADD411AA-EE45-4A65-871D-1CA1C34DB11F}"/>
    <cellStyle name="Heading 2 2 3 3 2 4" xfId="32817" xr:uid="{29E64CDA-FCB1-4435-81EC-1DF391AA9AA9}"/>
    <cellStyle name="Heading 2 2 3 3 3" xfId="12426" xr:uid="{D787B16F-FDA1-4163-AD14-3CBD4EEE5344}"/>
    <cellStyle name="Heading 2 2 3 3 3 2" xfId="21415" xr:uid="{6FD53568-8796-45F1-BC23-AE64D591BF8B}"/>
    <cellStyle name="Heading 2 2 3 3 3 2 2" xfId="23126" xr:uid="{A1C52254-0BAD-414A-B57D-D2A8E45AF8C2}"/>
    <cellStyle name="Heading 2 2 3 3 3 3" xfId="42692" xr:uid="{C0589AB3-DB2C-486E-8CCF-B090AD21A3E9}"/>
    <cellStyle name="Heading 2 2 3 3 4" xfId="3036" xr:uid="{AA60CC8E-31C0-4BE7-AE47-B7057DA92280}"/>
    <cellStyle name="Heading 2 2 3 3 4 2" xfId="42665" xr:uid="{7AEB484A-F83F-4CB3-AB04-205DDAA2E13E}"/>
    <cellStyle name="Heading 2 2 3 3 5" xfId="13539" xr:uid="{220D7268-44C3-4EC3-98EB-43FDE44854DA}"/>
    <cellStyle name="Heading 2 2 3 3 5 2" xfId="33954" xr:uid="{99892CA8-364D-4F07-A27B-BE383F0B154B}"/>
    <cellStyle name="Heading 2 2 3 3 6" xfId="39301" xr:uid="{71732C79-0F88-45EE-9EAA-111F2BB00ABB}"/>
    <cellStyle name="Heading 2 2 3 4" xfId="944" xr:uid="{92105F48-2818-448F-AB12-95490DCA6D4F}"/>
    <cellStyle name="Heading 2 2 3 4 2" xfId="7160" xr:uid="{6A113D2F-DE3F-4AF1-A0D7-1C7AD681237A}"/>
    <cellStyle name="Heading 2 2 3 4 2 2" xfId="13051" xr:uid="{CB6324E2-C75D-4752-9690-EB7025EE9C30}"/>
    <cellStyle name="Heading 2 2 3 4 2 2 2" xfId="22040" xr:uid="{4C3AF7D8-5917-43C4-B235-79D467AD73F5}"/>
    <cellStyle name="Heading 2 2 3 4 2 2 2 2" xfId="35526" xr:uid="{BB0F16FC-6AF8-41A5-B45F-007C9BE417F6}"/>
    <cellStyle name="Heading 2 2 3 4 2 2 3" xfId="27370" xr:uid="{3F0CAF88-8B98-441B-81DC-F78FEB93AA81}"/>
    <cellStyle name="Heading 2 2 3 4 2 3" xfId="16149" xr:uid="{C119E71D-C256-418C-92F1-7F2A35EE6570}"/>
    <cellStyle name="Heading 2 2 3 4 2 3 2" xfId="36624" xr:uid="{7D438778-9A9F-44EC-912C-1316A0B978E2}"/>
    <cellStyle name="Heading 2 2 3 4 2 4" xfId="34103" xr:uid="{36C3D782-124D-42CA-A0BF-2E9CEE0A8E13}"/>
    <cellStyle name="Heading 2 2 3 4 3" xfId="12693" xr:uid="{5A34F72D-7753-4D5F-92C1-AA099032A9AB}"/>
    <cellStyle name="Heading 2 2 3 4 3 2" xfId="21682" xr:uid="{B848196B-134A-4692-A8A5-AC235F4E505C}"/>
    <cellStyle name="Heading 2 2 3 4 3 2 2" xfId="39514" xr:uid="{36BF5994-2446-460F-BA1E-9558A6C6996F}"/>
    <cellStyle name="Heading 2 2 3 4 3 3" xfId="28430" xr:uid="{4C910E5F-F87F-4395-ADD9-C643D56C4D77}"/>
    <cellStyle name="Heading 2 2 3 4 4" xfId="3381" xr:uid="{C42B4C5E-7218-4BD5-AE06-5E54FB07E23F}"/>
    <cellStyle name="Heading 2 2 3 4 4 2" xfId="22466" xr:uid="{F61A0EDD-E77F-45F5-BD4B-3E7C4BE608EC}"/>
    <cellStyle name="Heading 2 2 3 4 5" xfId="13563" xr:uid="{899C21DC-7283-4752-BEFA-54DF0F7E0DA0}"/>
    <cellStyle name="Heading 2 2 3 4 5 2" xfId="41504" xr:uid="{E6CD123B-369F-4B24-ADC7-6B1134309F39}"/>
    <cellStyle name="Heading 2 2 3 4 6" xfId="30893" xr:uid="{980C58DE-7ADA-4953-9B6C-BCF6CA645CEC}"/>
    <cellStyle name="Heading 2 2 3 5" xfId="1608" xr:uid="{27822511-30FB-424B-871D-02A1B2F5767C}"/>
    <cellStyle name="Heading 2 2 3 5 2" xfId="7181" xr:uid="{CC795E94-895B-4D75-84BE-DE1EC28905BC}"/>
    <cellStyle name="Heading 2 2 3 5 2 2" xfId="13072" xr:uid="{32A468C4-AF56-43AC-BDCF-A7E13F314AB7}"/>
    <cellStyle name="Heading 2 2 3 5 2 2 2" xfId="22061" xr:uid="{C8A76416-963C-45DC-BB91-C5105A06C68B}"/>
    <cellStyle name="Heading 2 2 3 5 2 2 2 2" xfId="37454" xr:uid="{CC965656-736E-491C-A464-01482064EDF3}"/>
    <cellStyle name="Heading 2 2 3 5 2 2 3" xfId="35479" xr:uid="{84FE9A8C-BD1E-431F-BE27-D923D89EEF06}"/>
    <cellStyle name="Heading 2 2 3 5 2 3" xfId="16170" xr:uid="{90BA7E31-BB19-48B7-A6B0-1EBE6A006A2D}"/>
    <cellStyle name="Heading 2 2 3 5 2 3 2" xfId="30555" xr:uid="{3892C2EA-AC4A-4F88-9296-3F78CC9A2FA0}"/>
    <cellStyle name="Heading 2 2 3 5 2 4" xfId="30836" xr:uid="{EDAC04C5-C092-4104-9CEE-376921D524C5}"/>
    <cellStyle name="Heading 2 2 3 5 3" xfId="12550" xr:uid="{A087F040-033A-407E-8921-66651CCC88C9}"/>
    <cellStyle name="Heading 2 2 3 5 3 2" xfId="21539" xr:uid="{09C2260A-03D9-4098-BFD7-C4D73F4BACC6}"/>
    <cellStyle name="Heading 2 2 3 5 3 2 2" xfId="23032" xr:uid="{6AF266B2-7BCC-4BB5-9DD4-177945E2B6A3}"/>
    <cellStyle name="Heading 2 2 3 5 3 3" xfId="22374" xr:uid="{7F5420D4-850B-4CA1-89F8-045F39ED8229}"/>
    <cellStyle name="Heading 2 2 3 5 4" xfId="4045" xr:uid="{852272B2-8636-4022-ADF1-859951C6CAF4}"/>
    <cellStyle name="Heading 2 2 3 5 4 2" xfId="38508" xr:uid="{25E350B1-B41C-4789-9C8D-75DA7CC501FF}"/>
    <cellStyle name="Heading 2 2 3 5 5" xfId="13584" xr:uid="{E881DCBB-BD34-4F49-A4E4-5021C186C131}"/>
    <cellStyle name="Heading 2 2 3 5 5 2" xfId="40573" xr:uid="{ADE43946-4375-4E27-9FB1-2D04EEE086F8}"/>
    <cellStyle name="Heading 2 2 3 5 6" xfId="23561" xr:uid="{BEFCBC25-E344-4B1D-AA0E-0E016CF2365B}"/>
    <cellStyle name="Heading 2 2 3 6" xfId="1931" xr:uid="{C6969153-A9DB-464C-9C3B-B3F86CEBBC97}"/>
    <cellStyle name="Heading 2 2 3 6 2" xfId="7211" xr:uid="{514B73E3-18C6-4B5B-A353-9A4E898B7DA9}"/>
    <cellStyle name="Heading 2 2 3 6 2 2" xfId="13102" xr:uid="{15145BD7-AAB8-4A5E-B993-D81554CAB27A}"/>
    <cellStyle name="Heading 2 2 3 6 2 2 2" xfId="22091" xr:uid="{44300AEC-0CF5-47C8-8200-7D6FF164A98B}"/>
    <cellStyle name="Heading 2 2 3 6 2 2 2 2" xfId="28807" xr:uid="{7F4C61D4-9744-4818-A797-5C2014B42918}"/>
    <cellStyle name="Heading 2 2 3 6 2 2 3" xfId="30830" xr:uid="{B6C8CE6E-0435-4C1B-BE07-BBA4301A5335}"/>
    <cellStyle name="Heading 2 2 3 6 2 3" xfId="16200" xr:uid="{7E721130-8BDE-41F8-A4A3-D13CC04E6458}"/>
    <cellStyle name="Heading 2 2 3 6 2 3 2" xfId="28516" xr:uid="{C7DAED6D-E249-4A60-A5AC-331EB6A3EEA7}"/>
    <cellStyle name="Heading 2 2 3 6 2 4" xfId="43645" xr:uid="{2FC32378-FDFE-4E99-BE8D-12D055F4E207}"/>
    <cellStyle name="Heading 2 2 3 6 3" xfId="12808" xr:uid="{F2CBD7EC-5FC0-412B-80EE-480B13C746BC}"/>
    <cellStyle name="Heading 2 2 3 6 3 2" xfId="21797" xr:uid="{A427EA5B-0A09-414D-8130-B1E06CBF4FD7}"/>
    <cellStyle name="Heading 2 2 3 6 3 2 2" xfId="41472" xr:uid="{01884642-4C03-4A9E-A95C-FC455785E727}"/>
    <cellStyle name="Heading 2 2 3 6 3 3" xfId="29347" xr:uid="{EE2A0F58-74B9-4C56-BC54-DBC3BC02DB41}"/>
    <cellStyle name="Heading 2 2 3 6 4" xfId="4368" xr:uid="{36F05426-8BB2-47CD-95B8-5A0D6309E388}"/>
    <cellStyle name="Heading 2 2 3 6 4 2" xfId="33663" xr:uid="{3144C71E-B9D1-4783-AC4D-39A373480112}"/>
    <cellStyle name="Heading 2 2 3 6 5" xfId="13614" xr:uid="{04D5C4B8-17E4-467F-96F6-A12C91C9B5C6}"/>
    <cellStyle name="Heading 2 2 3 6 5 2" xfId="39093" xr:uid="{88993A12-FFC2-4D35-AF9C-04D3A52FB21A}"/>
    <cellStyle name="Heading 2 2 3 6 6" xfId="42315" xr:uid="{1B3FF43B-AB7D-4AFF-AD9A-9F3EF80D97E7}"/>
    <cellStyle name="Heading 2 2 3 7" xfId="6552" xr:uid="{5784BCF5-A2BE-411B-8A22-0AC4E3996C39}"/>
    <cellStyle name="Heading 2 2 3 7 2" xfId="12817" xr:uid="{E234AC4D-D44A-4977-8F4B-907FCC4C0495}"/>
    <cellStyle name="Heading 2 2 3 7 2 2" xfId="21806" xr:uid="{BD9A64AE-D185-45AC-AEA3-C5967706F24E}"/>
    <cellStyle name="Heading 2 2 3 7 2 2 2" xfId="40426" xr:uid="{DB1B6C87-5E88-4557-9123-E7FB9907651D}"/>
    <cellStyle name="Heading 2 2 3 7 2 3" xfId="28350" xr:uid="{94A0486E-043B-4D99-B7B7-C69AC40EF908}"/>
    <cellStyle name="Heading 2 2 3 7 3" xfId="15541" xr:uid="{A99B1A4E-C0E7-46E0-8B6B-C1127FA3726E}"/>
    <cellStyle name="Heading 2 2 3 7 3 2" xfId="29766" xr:uid="{82A3CE79-C612-4610-BEBA-65A203AACEA0}"/>
    <cellStyle name="Heading 2 2 3 7 4" xfId="23158" xr:uid="{09E552A7-05AE-48FF-BC3E-8A0128C806E6}"/>
    <cellStyle name="Heading 2 2 3 8" xfId="9797" xr:uid="{785BA368-F07B-48E0-858B-0B345A68391C}"/>
    <cellStyle name="Heading 2 2 3 8 2" xfId="18786" xr:uid="{4329057B-9368-49A1-8EF0-CBD03741FE37}"/>
    <cellStyle name="Heading 2 2 3 8 2 2" xfId="41383" xr:uid="{078C385F-CE4A-41F9-849A-21372B2D8D73}"/>
    <cellStyle name="Heading 2 2 3 8 3" xfId="34647" xr:uid="{A87C6F48-0BE3-4E46-A231-5449EF54B1B6}"/>
    <cellStyle name="Heading 2 2 3 9" xfId="2256" xr:uid="{2A3A9306-BC34-4F35-BDE5-52FBC5C81720}"/>
    <cellStyle name="Heading 2 2 3 9 2" xfId="36115" xr:uid="{86F2A306-0D9C-448A-9A25-401E31458FAD}"/>
    <cellStyle name="Heading 2 2 4" xfId="222" xr:uid="{7F506BAB-BCAA-4E2D-A7E6-CDE524D60C50}"/>
    <cellStyle name="Heading 2 2 4 10" xfId="25097" xr:uid="{9ACC0583-8671-4517-A05A-DEF238DB794F}"/>
    <cellStyle name="Heading 2 2 4 2" xfId="571" xr:uid="{F197200C-53E9-4A94-A320-93EF4CF62E20}"/>
    <cellStyle name="Heading 2 2 4 2 2" xfId="7135" xr:uid="{5CD0793B-ED51-4FAF-AA6D-AE46FD45B4F1}"/>
    <cellStyle name="Heading 2 2 4 2 2 2" xfId="13026" xr:uid="{5658920B-8057-4011-ADD6-A27D5804F657}"/>
    <cellStyle name="Heading 2 2 4 2 2 2 2" xfId="22015" xr:uid="{5A6FAC32-FF9D-4A0A-89CB-D6874AD3669F}"/>
    <cellStyle name="Heading 2 2 4 2 2 2 2 2" xfId="36413" xr:uid="{07B00B1E-5ED5-4437-871F-C09350106A27}"/>
    <cellStyle name="Heading 2 2 4 2 2 2 3" xfId="30077" xr:uid="{9C4CB27D-E9FF-4BFE-AA9A-4E7669D526E0}"/>
    <cellStyle name="Heading 2 2 4 2 2 3" xfId="16124" xr:uid="{1F9EDFF7-C220-4F03-9F90-FC3BB1942AE4}"/>
    <cellStyle name="Heading 2 2 4 2 2 3 2" xfId="42744" xr:uid="{9F8E1376-964E-4325-9520-3496012C0C5C}"/>
    <cellStyle name="Heading 2 2 4 2 2 4" xfId="24831" xr:uid="{9D4382D8-2DB9-4AFD-9152-60510EECB357}"/>
    <cellStyle name="Heading 2 2 4 2 3" xfId="12604" xr:uid="{C88EEAC5-5B6C-454D-9F4A-562A14D779C6}"/>
    <cellStyle name="Heading 2 2 4 2 3 2" xfId="21593" xr:uid="{09BBCB58-0B07-4C5D-B897-2B039AB79FE9}"/>
    <cellStyle name="Heading 2 2 4 2 3 2 2" xfId="35800" xr:uid="{28664BB4-EA8C-4740-806E-F62991409868}"/>
    <cellStyle name="Heading 2 2 4 2 3 3" xfId="23379" xr:uid="{443B1383-1759-4F46-898F-27039658B362}"/>
    <cellStyle name="Heading 2 2 4 2 4" xfId="3008" xr:uid="{99645FDE-1A2E-4C7F-A70C-44C6F93E987A}"/>
    <cellStyle name="Heading 2 2 4 2 4 2" xfId="43516" xr:uid="{7010F023-94CE-425E-8A51-3975106C96C7}"/>
    <cellStyle name="Heading 2 2 4 2 5" xfId="13538" xr:uid="{C6C693EA-53FB-4167-8FA5-1334BBA15F64}"/>
    <cellStyle name="Heading 2 2 4 2 5 2" xfId="25967" xr:uid="{8FE6CABF-DBE3-44F5-BA4F-AEBFD5B2DAC3}"/>
    <cellStyle name="Heading 2 2 4 2 6" xfId="24510" xr:uid="{B8AC7774-6D80-4E3F-A3E2-A7BB7F1875AA}"/>
    <cellStyle name="Heading 2 2 4 3" xfId="916" xr:uid="{982A4F45-DDAA-4189-9056-FACBBF3EEE57}"/>
    <cellStyle name="Heading 2 2 4 3 2" xfId="7159" xr:uid="{BFD98E4B-6DD4-485A-A5FA-9F6AA366070A}"/>
    <cellStyle name="Heading 2 2 4 3 2 2" xfId="13050" xr:uid="{F78EA5B7-D9C5-4F95-A06F-A47DE1D77C6E}"/>
    <cellStyle name="Heading 2 2 4 3 2 2 2" xfId="22039" xr:uid="{6846808A-B77B-4033-97E6-8F0695AB8399}"/>
    <cellStyle name="Heading 2 2 4 3 2 2 2 2" xfId="36598" xr:uid="{62851FF5-2E37-4E98-A73A-D38DFB3645E2}"/>
    <cellStyle name="Heading 2 2 4 3 2 2 3" xfId="37176" xr:uid="{5F4639FF-764C-4399-95DF-0767377FB62D}"/>
    <cellStyle name="Heading 2 2 4 3 2 3" xfId="16148" xr:uid="{8830BBFE-1ED7-4191-911B-8D638A276063}"/>
    <cellStyle name="Heading 2 2 4 3 2 3 2" xfId="27618" xr:uid="{F5160DC1-5B98-40B3-BC7D-C604800C16AE}"/>
    <cellStyle name="Heading 2 2 4 3 2 4" xfId="26116" xr:uid="{9F64A831-131B-4566-A580-FAD04E0F8C2C}"/>
    <cellStyle name="Heading 2 2 4 3 3" xfId="12418" xr:uid="{A8088A10-208A-4092-A504-67A2957BD054}"/>
    <cellStyle name="Heading 2 2 4 3 3 2" xfId="21407" xr:uid="{3DE5710B-DF81-430D-9651-4FACED0DA8F5}"/>
    <cellStyle name="Heading 2 2 4 3 3 2 2" xfId="38850" xr:uid="{3DBD7D84-E242-4D62-A3F2-F074DB0B9AFA}"/>
    <cellStyle name="Heading 2 2 4 3 3 3" xfId="30864" xr:uid="{E3C5FA47-3F2B-4BD9-99DC-B6C46D3A1AB7}"/>
    <cellStyle name="Heading 2 2 4 3 4" xfId="3353" xr:uid="{F6BBD0AA-6FC4-4CB3-85C8-4EC8AD68FE20}"/>
    <cellStyle name="Heading 2 2 4 3 4 2" xfId="29660" xr:uid="{C594C8D9-10D5-40AA-9AF9-48C759A58C6C}"/>
    <cellStyle name="Heading 2 2 4 3 5" xfId="13562" xr:uid="{E5A2C7FF-E062-4CA9-A763-FED7274656F9}"/>
    <cellStyle name="Heading 2 2 4 3 5 2" xfId="32095" xr:uid="{B435D328-A4F0-446D-A85F-23CCA3EFDC98}"/>
    <cellStyle name="Heading 2 2 4 3 6" xfId="37255" xr:uid="{16D533D8-E52B-4B2A-AE02-69C6118901E2}"/>
    <cellStyle name="Heading 2 2 4 4" xfId="546" xr:uid="{3C89CFB6-4039-4244-952A-00BB77EAE013}"/>
    <cellStyle name="Heading 2 2 4 4 2" xfId="7131" xr:uid="{242163A0-E782-477D-8456-FD06C3AE7B4A}"/>
    <cellStyle name="Heading 2 2 4 4 2 2" xfId="13022" xr:uid="{FC49AF3C-37B0-44F2-A479-B22F64236E7E}"/>
    <cellStyle name="Heading 2 2 4 4 2 2 2" xfId="22011" xr:uid="{61AA8363-37E8-4C51-B211-740C71C8A007}"/>
    <cellStyle name="Heading 2 2 4 4 2 2 2 2" xfId="41059" xr:uid="{7DDA743C-B189-4E98-B8E1-40102A98741A}"/>
    <cellStyle name="Heading 2 2 4 4 2 2 3" xfId="38170" xr:uid="{2F2AC763-1888-47B3-A124-BD6955BD12BF}"/>
    <cellStyle name="Heading 2 2 4 4 2 3" xfId="16120" xr:uid="{125A16FA-DFA9-4CCA-9184-594D2FF744A6}"/>
    <cellStyle name="Heading 2 2 4 4 2 3 2" xfId="29472" xr:uid="{ED9D2737-8486-4B50-9A7C-98C8DD629783}"/>
    <cellStyle name="Heading 2 2 4 4 2 4" xfId="36382" xr:uid="{162A57F3-6EAB-47E8-80C0-6B1AB4132B75}"/>
    <cellStyle name="Heading 2 2 4 4 3" xfId="9846" xr:uid="{8F92FE66-90EE-4635-AD6E-7156E5564508}"/>
    <cellStyle name="Heading 2 2 4 4 3 2" xfId="18835" xr:uid="{F158011C-4ABF-44F8-A738-B4AFE8305CDC}"/>
    <cellStyle name="Heading 2 2 4 4 3 2 2" xfId="36930" xr:uid="{D026AA05-9519-4B94-A404-01E03BDBCC2D}"/>
    <cellStyle name="Heading 2 2 4 4 3 3" xfId="40536" xr:uid="{77716F62-ADA5-475F-A96E-1CD04A436A28}"/>
    <cellStyle name="Heading 2 2 4 4 4" xfId="2983" xr:uid="{814660F2-B080-40E6-9F63-AF9A69A1BD0E}"/>
    <cellStyle name="Heading 2 2 4 4 4 2" xfId="32850" xr:uid="{1A63990A-E961-4030-95F0-5361CD84B31E}"/>
    <cellStyle name="Heading 2 2 4 4 5" xfId="13534" xr:uid="{2D9B0C33-EAEE-49DB-ACAE-C9D957BE2182}"/>
    <cellStyle name="Heading 2 2 4 4 5 2" xfId="32841" xr:uid="{9255505A-8530-4763-866C-CD80F24022FB}"/>
    <cellStyle name="Heading 2 2 4 4 6" xfId="42813" xr:uid="{290105B6-A92C-4125-9472-0092483CABF0}"/>
    <cellStyle name="Heading 2 2 4 5" xfId="1678" xr:uid="{87E653E2-29EB-4637-847C-728E71853A6C}"/>
    <cellStyle name="Heading 2 2 4 5 2" xfId="7197" xr:uid="{2594C5CE-B82D-4321-8FE3-35CD4A8FF4D8}"/>
    <cellStyle name="Heading 2 2 4 5 2 2" xfId="13088" xr:uid="{D019701E-6040-4FEE-BDDB-888C758B5A5E}"/>
    <cellStyle name="Heading 2 2 4 5 2 2 2" xfId="22077" xr:uid="{EF8195C9-2277-4483-B19B-1D0371CF70E6}"/>
    <cellStyle name="Heading 2 2 4 5 2 2 2 2" xfId="33285" xr:uid="{2CFC5898-47EC-4375-9145-23401F1DEF6F}"/>
    <cellStyle name="Heading 2 2 4 5 2 2 3" xfId="37417" xr:uid="{D972989A-177E-4017-B2C1-BD0C6BD3144E}"/>
    <cellStyle name="Heading 2 2 4 5 2 3" xfId="16186" xr:uid="{480C2429-E4CA-43BA-8AC8-1E1B0DDE2074}"/>
    <cellStyle name="Heading 2 2 4 5 2 3 2" xfId="26787" xr:uid="{0AD47958-F9F4-492D-BEED-923B96B82B2D}"/>
    <cellStyle name="Heading 2 2 4 5 2 4" xfId="28776" xr:uid="{BDD1ED45-D761-49C6-979F-E53B5679182F}"/>
    <cellStyle name="Heading 2 2 4 5 3" xfId="9819" xr:uid="{C9B32E5F-A8C8-4937-9D44-3B8454EC95CB}"/>
    <cellStyle name="Heading 2 2 4 5 3 2" xfId="18808" xr:uid="{862B9D27-E12D-4753-902F-AA76F318C8EA}"/>
    <cellStyle name="Heading 2 2 4 5 3 2 2" xfId="29561" xr:uid="{25F80459-EDC9-4F57-88D0-FC70ADBB8204}"/>
    <cellStyle name="Heading 2 2 4 5 3 3" xfId="41490" xr:uid="{91185CA3-A430-4BE4-A724-348299554207}"/>
    <cellStyle name="Heading 2 2 4 5 4" xfId="4115" xr:uid="{B2C37F51-64DA-4AA0-B1E8-086EAE03EE50}"/>
    <cellStyle name="Heading 2 2 4 5 4 2" xfId="36619" xr:uid="{80A4BA1B-A3F7-41F2-912A-59E1122E5535}"/>
    <cellStyle name="Heading 2 2 4 5 5" xfId="13600" xr:uid="{3F6BB493-B6FC-4A7B-AA62-C412A209E663}"/>
    <cellStyle name="Heading 2 2 4 5 5 2" xfId="30882" xr:uid="{0DB7062F-0253-4C4A-BE62-E30B5E43DA5E}"/>
    <cellStyle name="Heading 2 2 4 5 6" xfId="28614" xr:uid="{D679F3A9-E14F-45E4-8B3E-50374488841D}"/>
    <cellStyle name="Heading 2 2 4 6" xfId="6524" xr:uid="{A8446E22-18E1-4000-9C10-94F7FB586658}"/>
    <cellStyle name="Heading 2 2 4 6 2" xfId="12816" xr:uid="{697EAF9D-3005-4FC4-BAF7-401E402FC102}"/>
    <cellStyle name="Heading 2 2 4 6 2 2" xfId="21805" xr:uid="{4973A4A9-8272-460D-9537-7896ECC7B676}"/>
    <cellStyle name="Heading 2 2 4 6 2 2 2" xfId="31017" xr:uid="{96114E4B-56CF-45E3-B537-2859A0CDCBBD}"/>
    <cellStyle name="Heading 2 2 4 6 2 3" xfId="41203" xr:uid="{66F95574-37C2-4B62-BC6D-7AF448E04926}"/>
    <cellStyle name="Heading 2 2 4 6 3" xfId="15513" xr:uid="{90247E71-6B1E-4D15-8EE2-01E05026790B}"/>
    <cellStyle name="Heading 2 2 4 6 3 2" xfId="34285" xr:uid="{E93F2E1A-05B0-4AC4-A04C-17340EA51F55}"/>
    <cellStyle name="Heading 2 2 4 6 4" xfId="30259" xr:uid="{D5575A96-8E91-4867-9137-78B80BB4F861}"/>
    <cellStyle name="Heading 2 2 4 7" xfId="9495" xr:uid="{4AE865FF-CDC2-4E09-A0E7-CB76D5FB51A6}"/>
    <cellStyle name="Heading 2 2 4 7 2" xfId="18484" xr:uid="{0BE27F6C-7047-4E53-9FD3-62194FD987E0}"/>
    <cellStyle name="Heading 2 2 4 7 2 2" xfId="23242" xr:uid="{B371570D-0AFA-4064-B140-712E35F8C404}"/>
    <cellStyle name="Heading 2 2 4 7 3" xfId="43311" xr:uid="{4C0E10FB-DE9A-4351-BD22-A0D3D88DD2F4}"/>
    <cellStyle name="Heading 2 2 4 8" xfId="2228" xr:uid="{116F25FD-32A2-4353-B0B9-EF87563F251C}"/>
    <cellStyle name="Heading 2 2 4 8 2" xfId="38709" xr:uid="{51BBE11C-9EC0-4A6A-A4EC-92D001BD9992}"/>
    <cellStyle name="Heading 2 2 4 9" xfId="13137" xr:uid="{25750713-8989-49D1-A984-D11001F2A0D8}"/>
    <cellStyle name="Heading 2 2 4 9 2" xfId="28542" xr:uid="{4C2BCA19-0C55-4A18-8D18-FF43F90504CB}"/>
    <cellStyle name="Heading 2 2 5" xfId="205" xr:uid="{D8732E9A-446E-44AC-B5C0-07C8A269BADE}"/>
    <cellStyle name="Heading 2 2 5 2" xfId="6874" xr:uid="{078F9A68-2F64-470E-BAA4-2F94093DCF55}"/>
    <cellStyle name="Heading 2 2 5 2 2" xfId="12841" xr:uid="{9F0EAFA3-28D2-4A7B-AFBD-CC0721E8FC24}"/>
    <cellStyle name="Heading 2 2 5 2 2 2" xfId="21830" xr:uid="{227F220D-2C5B-4691-B34C-FE31C46DF80C}"/>
    <cellStyle name="Heading 2 2 5 2 2 2 2" xfId="35659" xr:uid="{B863036F-0E44-4F49-AF27-1BEF863F76D0}"/>
    <cellStyle name="Heading 2 2 5 2 2 3" xfId="23288" xr:uid="{20A48B93-E475-494B-9EA3-9C077ABFB21F}"/>
    <cellStyle name="Heading 2 2 5 2 3" xfId="15863" xr:uid="{FC84F9A5-D3B8-43EF-9516-2CEDF313456B}"/>
    <cellStyle name="Heading 2 2 5 2 3 2" xfId="22248" xr:uid="{E2938F7F-742D-4F67-A434-9FF02629919D}"/>
    <cellStyle name="Heading 2 2 5 2 4" xfId="31886" xr:uid="{15681F1B-DA8A-48FF-B277-1AFA7C4A1068}"/>
    <cellStyle name="Heading 2 2 5 3" xfId="9843" xr:uid="{C7B14804-7CF2-4180-8399-BF8A2B802E45}"/>
    <cellStyle name="Heading 2 2 5 3 2" xfId="18832" xr:uid="{C2CEB3F4-8682-4902-AD9C-2BB72DC83910}"/>
    <cellStyle name="Heading 2 2 5 3 2 2" xfId="31368" xr:uid="{7D487EB9-C07E-4DFB-8A83-1A0E7EE7FA03}"/>
    <cellStyle name="Heading 2 2 5 3 3" xfId="27468" xr:uid="{49900D55-D55A-4929-89C4-BB146AEE03C0}"/>
    <cellStyle name="Heading 2 2 5 4" xfId="2673" xr:uid="{028AFDE8-F89B-426E-9DC9-C485AD9CD304}"/>
    <cellStyle name="Heading 2 2 5 4 2" xfId="23414" xr:uid="{28D8ADE4-9210-4625-9E73-8C974A7E4AF3}"/>
    <cellStyle name="Heading 2 2 5 5" xfId="13487" xr:uid="{07D0D300-83FE-49CE-B321-FD9DCB953EF0}"/>
    <cellStyle name="Heading 2 2 5 5 2" xfId="40832" xr:uid="{B4179724-9E12-4154-BC8C-6FDFCFD912A6}"/>
    <cellStyle name="Heading 2 2 5 6" xfId="42587" xr:uid="{B2C59DF1-9A65-49AB-B92A-2C97FF41440D}"/>
    <cellStyle name="Heading 2 2 6" xfId="554" xr:uid="{AF5599E7-FC81-424C-ADD8-1B6D6DF98EB7}"/>
    <cellStyle name="Heading 2 2 6 2" xfId="7133" xr:uid="{B0A99C04-144E-4DD2-9ACB-5480202EF070}"/>
    <cellStyle name="Heading 2 2 6 2 2" xfId="13024" xr:uid="{90EC768B-C95C-433D-8DC4-27F0497496FF}"/>
    <cellStyle name="Heading 2 2 6 2 2 2" xfId="22013" xr:uid="{4A774205-CA11-4827-8EE1-9D9F007E3FA2}"/>
    <cellStyle name="Heading 2 2 6 2 2 2 2" xfId="37213" xr:uid="{6C15F4B7-14B8-408D-8A64-8C0D9E75B7DF}"/>
    <cellStyle name="Heading 2 2 6 2 2 3" xfId="33719" xr:uid="{4737BFB5-D702-4109-BBE7-DDD0F2A3CF86}"/>
    <cellStyle name="Heading 2 2 6 2 3" xfId="16122" xr:uid="{168DBE04-7006-4615-A807-1D94AB90B196}"/>
    <cellStyle name="Heading 2 2 6 2 3 2" xfId="25348" xr:uid="{0CA545BD-0D35-4358-BE81-2FA1D15D5E51}"/>
    <cellStyle name="Heading 2 2 6 2 4" xfId="22904" xr:uid="{A8B63346-4F49-47FC-946B-01C8D11970E5}"/>
    <cellStyle name="Heading 2 2 6 3" xfId="9713" xr:uid="{034AC415-77AD-44D9-9E87-08E808FF0D4F}"/>
    <cellStyle name="Heading 2 2 6 3 2" xfId="18702" xr:uid="{F85EFAB9-1DC3-4679-8343-9A4CA46EEF3D}"/>
    <cellStyle name="Heading 2 2 6 3 2 2" xfId="32827" xr:uid="{539056BB-462E-45B5-8356-206CF3B69E6B}"/>
    <cellStyle name="Heading 2 2 6 3 3" xfId="41646" xr:uid="{E6023C34-F258-4CF0-934C-A1EA78A70E4C}"/>
    <cellStyle name="Heading 2 2 6 4" xfId="2991" xr:uid="{981DD0A2-A2B8-43E9-A4F4-C8C7F8A23EED}"/>
    <cellStyle name="Heading 2 2 6 4 2" xfId="39526" xr:uid="{98A15EDD-6F32-4D66-8BBA-EFF980FE96A5}"/>
    <cellStyle name="Heading 2 2 6 5" xfId="13536" xr:uid="{9A68CE2D-6F98-4268-96DF-55314DD1EB84}"/>
    <cellStyle name="Heading 2 2 6 5 2" xfId="29264" xr:uid="{CB8690F4-1CDE-4355-9340-FBCD78005BC5}"/>
    <cellStyle name="Heading 2 2 6 6" xfId="25149" xr:uid="{0158EB73-DBBE-43AE-8B7C-E40A0B10588E}"/>
    <cellStyle name="Heading 2 2 7" xfId="899" xr:uid="{9DA91B48-F863-453D-AAA9-85F912EA6C6E}"/>
    <cellStyle name="Heading 2 2 7 2" xfId="7157" xr:uid="{D74D888D-ECCF-4ACC-8B59-8CE13877BFB9}"/>
    <cellStyle name="Heading 2 2 7 2 2" xfId="13048" xr:uid="{AD936221-593F-410B-9023-796C64CFE18F}"/>
    <cellStyle name="Heading 2 2 7 2 2 2" xfId="22037" xr:uid="{3575C8C2-8A75-4E21-8EC0-EB10A30370C7}"/>
    <cellStyle name="Heading 2 2 7 2 2 2 2" xfId="37369" xr:uid="{A8280369-4492-4307-8C5E-5200A681FB77}"/>
    <cellStyle name="Heading 2 2 7 2 2 3" xfId="41022" xr:uid="{1EABFC01-133A-49A7-8428-E3BA10176A19}"/>
    <cellStyle name="Heading 2 2 7 2 3" xfId="16146" xr:uid="{95C57749-8DFF-4FF7-9E4B-768C20D0686E}"/>
    <cellStyle name="Heading 2 2 7 2 3 2" xfId="28380" xr:uid="{186F42FE-06FD-4BA6-9502-9CA31EB738DD}"/>
    <cellStyle name="Heading 2 2 7 2 4" xfId="29413" xr:uid="{5549E259-BCD8-4D10-AFB5-8DD15B20AD1E}"/>
    <cellStyle name="Heading 2 2 7 3" xfId="12533" xr:uid="{FE19E247-3F66-4194-993A-04BA797C0CDC}"/>
    <cellStyle name="Heading 2 2 7 3 2" xfId="21522" xr:uid="{597A4825-1C03-4FAD-A0DC-1A6FD9BC6F20}"/>
    <cellStyle name="Heading 2 2 7 3 2 2" xfId="24810" xr:uid="{33E39813-8DB6-4712-BA33-3E0CEF45D5E8}"/>
    <cellStyle name="Heading 2 2 7 3 3" xfId="24982" xr:uid="{28D482A0-FEC9-4DD1-B4F7-8D235E5B23D2}"/>
    <cellStyle name="Heading 2 2 7 4" xfId="3336" xr:uid="{12748052-6F89-44A6-A779-B30FB6E3A2A9}"/>
    <cellStyle name="Heading 2 2 7 4 2" xfId="26335" xr:uid="{230C9EEE-29CE-4381-A310-7E326D06C727}"/>
    <cellStyle name="Heading 2 2 7 5" xfId="13560" xr:uid="{8ACAB096-F4C8-4C4D-B646-98DD86276F3D}"/>
    <cellStyle name="Heading 2 2 7 5 2" xfId="30793" xr:uid="{3D917C57-F9FD-4E7D-9560-913CD4798EA8}"/>
    <cellStyle name="Heading 2 2 7 6" xfId="36344" xr:uid="{7A519953-D798-443F-8D9D-AB079A73C74A}"/>
    <cellStyle name="Heading 2 2 8" xfId="183" xr:uid="{262FDEE1-29C6-45F6-88DC-B3C7ECCFDA82}"/>
    <cellStyle name="Heading 2 2 8 2" xfId="6871" xr:uid="{243CDD56-57EF-487C-824B-2865DE2D1C3A}"/>
    <cellStyle name="Heading 2 2 8 2 2" xfId="12838" xr:uid="{8913F2F5-47FE-412F-8C11-26CBB780AC53}"/>
    <cellStyle name="Heading 2 2 8 2 2 2" xfId="21827" xr:uid="{67B7B80B-7B7C-4EFA-AC38-38E5F4FBDF3F}"/>
    <cellStyle name="Heading 2 2 8 2 2 2 2" xfId="30736" xr:uid="{2BD85230-2DBA-4ED9-A812-B2E28D848EC3}"/>
    <cellStyle name="Heading 2 2 8 2 2 3" xfId="27713" xr:uid="{869D30F2-18D3-4E3C-9558-114A54E5B661}"/>
    <cellStyle name="Heading 2 2 8 2 3" xfId="15860" xr:uid="{EFB2C23B-B02E-4AA3-9E72-260006CB0B42}"/>
    <cellStyle name="Heading 2 2 8 2 3 2" xfId="41399" xr:uid="{227003C7-EE4B-4CE9-8326-52D8FCD845DB}"/>
    <cellStyle name="Heading 2 2 8 2 4" xfId="43539" xr:uid="{FED9F704-ED88-413E-801E-243410A1E894}"/>
    <cellStyle name="Heading 2 2 8 3" xfId="9851" xr:uid="{8BB287DF-31B4-402D-86B8-D1CE36AFBFE2}"/>
    <cellStyle name="Heading 2 2 8 3 2" xfId="18840" xr:uid="{3F4D5A2C-2F48-4BD4-B8D3-E7AF121D3C71}"/>
    <cellStyle name="Heading 2 2 8 3 2 2" xfId="23511" xr:uid="{58A88329-580F-4F50-B557-54C97593FAEB}"/>
    <cellStyle name="Heading 2 2 8 3 3" xfId="43907" xr:uid="{516D54C8-779D-467F-8A56-68FF373ED1CE}"/>
    <cellStyle name="Heading 2 2 8 4" xfId="2651" xr:uid="{9D250828-778D-4A9C-8682-E9E31A521320}"/>
    <cellStyle name="Heading 2 2 8 4 2" xfId="37928" xr:uid="{DF515911-E201-4F00-AE5E-D397742F7A82}"/>
    <cellStyle name="Heading 2 2 8 5" xfId="13484" xr:uid="{1FA69A9C-803C-47F8-838C-F3575B6990F6}"/>
    <cellStyle name="Heading 2 2 8 5 2" xfId="30024" xr:uid="{1B023CB2-8337-4535-8EBC-3A222A63070F}"/>
    <cellStyle name="Heading 2 2 8 6" xfId="29375" xr:uid="{F164389C-DE6C-4121-BFB7-3D3EEAECB58D}"/>
    <cellStyle name="Heading 2 2 9" xfId="1918" xr:uid="{0784AF24-8ABC-4CD3-BD94-1047AF0DEE48}"/>
    <cellStyle name="Heading 2 2 9 2" xfId="7209" xr:uid="{B562646B-5B8D-4C8D-BDA6-5F8C76F00D76}"/>
    <cellStyle name="Heading 2 2 9 2 2" xfId="13100" xr:uid="{CC4D1AA3-4597-42DB-A6B7-FAA8F9045C2F}"/>
    <cellStyle name="Heading 2 2 9 2 2 2" xfId="22089" xr:uid="{C0C4BADE-E58F-42AB-BC2E-6467FAFD2FD2}"/>
    <cellStyle name="Heading 2 2 9 2 2 2 2" xfId="32385" xr:uid="{FCA2D632-468A-423D-8502-CE6D8EDC5004}"/>
    <cellStyle name="Heading 2 2 9 2 2 3" xfId="34583" xr:uid="{030F3A67-5E00-4357-82A2-10F23413FFA9}"/>
    <cellStyle name="Heading 2 2 9 2 3" xfId="16198" xr:uid="{C419B99E-E089-4EFC-991B-8A7A6DC9A139}"/>
    <cellStyle name="Heading 2 2 9 2 3 2" xfId="31977" xr:uid="{ACE26C8B-E411-484D-81BF-D894CCC1E06A}"/>
    <cellStyle name="Heading 2 2 9 2 4" xfId="26248" xr:uid="{DD5F0887-4DC4-4D3D-9C3B-75E799EF3259}"/>
    <cellStyle name="Heading 2 2 9 3" xfId="12382" xr:uid="{26EEFA03-49EE-477E-9779-797E0BF0CAB4}"/>
    <cellStyle name="Heading 2 2 9 3 2" xfId="21371" xr:uid="{E1A69DF6-2536-48F5-AC3E-0637BE50C422}"/>
    <cellStyle name="Heading 2 2 9 3 2 2" xfId="40900" xr:uid="{2962FF6C-9F56-46B5-992A-96E4FF62FC30}"/>
    <cellStyle name="Heading 2 2 9 3 3" xfId="31803" xr:uid="{4D9CD917-3808-43A4-94E6-44810CFC8428}"/>
    <cellStyle name="Heading 2 2 9 4" xfId="4355" xr:uid="{237B2770-0F9F-47C0-9DD7-0265A697F06D}"/>
    <cellStyle name="Heading 2 2 9 4 2" xfId="27846" xr:uid="{F2000E9A-882C-433F-A970-DA1B1A51F819}"/>
    <cellStyle name="Heading 2 2 9 5" xfId="13612" xr:uid="{CBEBE6B5-56F6-4B5E-95A0-0ED383E596EA}"/>
    <cellStyle name="Heading 2 2 9 5 2" xfId="42940" xr:uid="{09BE76B0-EFD9-48ED-94E1-09F00935BC6D}"/>
    <cellStyle name="Heading 2 2 9 6" xfId="30252" xr:uid="{A4CAAB14-26F7-47A0-8257-B4BEE1ACA34B}"/>
    <cellStyle name="Heading 2 3" xfId="114" xr:uid="{22ED26A7-A664-4A73-BC33-E5CC6DF6F09D}"/>
    <cellStyle name="Heading 2 3 10" xfId="2274" xr:uid="{C17BE002-5CE2-475D-91F4-A4FDE63B2124}"/>
    <cellStyle name="Heading 2 3 10 2" xfId="27263" xr:uid="{7112BBA0-CC0D-48C7-9D13-787990FFCFEA}"/>
    <cellStyle name="Heading 2 3 11" xfId="13183" xr:uid="{8BE218BB-697C-4849-B1AE-F50DD738D9A4}"/>
    <cellStyle name="Heading 2 3 11 2" xfId="38252" xr:uid="{A5456BF9-2708-4DDB-81B4-4CBB562E3EF2}"/>
    <cellStyle name="Heading 2 3 12" xfId="28309" xr:uid="{EE220211-E54E-4D29-8613-F95F022BD6CF}"/>
    <cellStyle name="Heading 2 3 2" xfId="403" xr:uid="{EF7EC201-4F84-41FF-B85D-565D82042E9A}"/>
    <cellStyle name="Heading 2 3 2 10" xfId="33453" xr:uid="{79871532-0417-444B-BB41-A92E6FD16DC5}"/>
    <cellStyle name="Heading 2 3 2 2" xfId="752" xr:uid="{0D0D53F6-5E76-4FA6-95E2-F540337AB929}"/>
    <cellStyle name="Heading 2 3 2 2 2" xfId="7152" xr:uid="{4119A906-30ED-48AB-95CD-D02B9622D231}"/>
    <cellStyle name="Heading 2 3 2 2 2 2" xfId="13043" xr:uid="{25320A98-342C-49C4-9DA0-86CDAE804679}"/>
    <cellStyle name="Heading 2 3 2 2 2 2 2" xfId="22032" xr:uid="{F673CB5A-B776-47FF-8B41-E446123DB88C}"/>
    <cellStyle name="Heading 2 3 2 2 2 2 2 2" xfId="30406" xr:uid="{6D5B9A36-700A-4842-8316-7D94D4C6949C}"/>
    <cellStyle name="Heading 2 3 2 2 2 2 3" xfId="33856" xr:uid="{80041B11-A5C3-49AB-A40B-5B30E96320BA}"/>
    <cellStyle name="Heading 2 3 2 2 2 3" xfId="16141" xr:uid="{76F573D0-1D39-423D-84DC-9FE2BCDCF9AC}"/>
    <cellStyle name="Heading 2 3 2 2 2 3 2" xfId="43477" xr:uid="{58D0AC77-31F3-437C-8190-4725E7DA706C}"/>
    <cellStyle name="Heading 2 3 2 2 2 4" xfId="23113" xr:uid="{0ADFD81F-91C7-4DB6-84F1-2C5B5B2975B1}"/>
    <cellStyle name="Heading 2 3 2 2 3" xfId="11996" xr:uid="{B58F8971-6636-4A41-A96D-804BE5C30B27}"/>
    <cellStyle name="Heading 2 3 2 2 3 2" xfId="20985" xr:uid="{93DAB471-301D-4DB2-BC09-E0210CA6F950}"/>
    <cellStyle name="Heading 2 3 2 2 3 2 2" xfId="43602" xr:uid="{6561AC8F-4BC3-4EBF-BA9A-D6B2E75D8064}"/>
    <cellStyle name="Heading 2 3 2 2 3 3" xfId="40045" xr:uid="{BF2F8812-E1B2-43F6-BE3D-B543607E7855}"/>
    <cellStyle name="Heading 2 3 2 2 4" xfId="3189" xr:uid="{31C83C15-535B-42DE-B711-8B46B3FD28B1}"/>
    <cellStyle name="Heading 2 3 2 2 4 2" xfId="33419" xr:uid="{96FB0FDA-176F-47F2-8F1E-16831A742ADF}"/>
    <cellStyle name="Heading 2 3 2 2 5" xfId="13555" xr:uid="{B02D46AE-3C31-4214-B634-2679147BBE1E}"/>
    <cellStyle name="Heading 2 3 2 2 5 2" xfId="30638" xr:uid="{C627F39E-75C5-4CD9-9D28-7F551E0FE0F0}"/>
    <cellStyle name="Heading 2 3 2 2 6" xfId="24814" xr:uid="{7F7B0268-1AFA-4702-8BB1-C9CD273F3676}"/>
    <cellStyle name="Heading 2 3 2 3" xfId="1097" xr:uid="{46BFA5AA-0FE0-4C75-9F1E-511D9C4C3187}"/>
    <cellStyle name="Heading 2 3 2 3 2" xfId="7176" xr:uid="{7E07A203-461C-4B4F-9096-B69784665F0A}"/>
    <cellStyle name="Heading 2 3 2 3 2 2" xfId="13067" xr:uid="{E60F2699-CBFD-437C-99E9-B7E26806B697}"/>
    <cellStyle name="Heading 2 3 2 3 2 2 2" xfId="22056" xr:uid="{5B644047-DF18-4563-8A2A-1DF03884D66C}"/>
    <cellStyle name="Heading 2 3 2 3 2 2 2 2" xfId="30491" xr:uid="{5ABB0EC0-3642-46C2-A2AD-04FB02C964A2}"/>
    <cellStyle name="Heading 2 3 2 3 2 2 3" xfId="41169" xr:uid="{D93D6746-6968-4246-A6FC-00121305F3E3}"/>
    <cellStyle name="Heading 2 3 2 3 2 3" xfId="16165" xr:uid="{3FE922FE-4CA4-48C2-BBAB-EB85E5CAE9D7}"/>
    <cellStyle name="Heading 2 3 2 3 2 3 2" xfId="35833" xr:uid="{F7E1A31C-3828-4799-AE6B-8841C01B31EF}"/>
    <cellStyle name="Heading 2 3 2 3 2 4" xfId="30681" xr:uid="{40DE2727-3B00-4324-B823-D6D111AEC2BF}"/>
    <cellStyle name="Heading 2 3 2 3 3" xfId="12445" xr:uid="{D06C3DF3-8393-41A7-8FEF-69C9F021C260}"/>
    <cellStyle name="Heading 2 3 2 3 3 2" xfId="21434" xr:uid="{B4BB0027-4095-49C7-9BD8-BFF9AB40E2AF}"/>
    <cellStyle name="Heading 2 3 2 3 3 2 2" xfId="22408" xr:uid="{061207A4-1C50-4FBA-AC52-CA6FC5EB3034}"/>
    <cellStyle name="Heading 2 3 2 3 3 3" xfId="24057" xr:uid="{087A32D3-8366-4C49-852E-021AB7BA6417}"/>
    <cellStyle name="Heading 2 3 2 3 4" xfId="3534" xr:uid="{3D6C42D9-4BB9-49C5-A91A-092D7CDA6600}"/>
    <cellStyle name="Heading 2 3 2 3 4 2" xfId="28837" xr:uid="{D4B06FE0-1D1A-4DFB-AF76-6D7EEF1908A0}"/>
    <cellStyle name="Heading 2 3 2 3 5" xfId="13579" xr:uid="{59032C83-0CE6-47C0-81C3-DF2CCC8933E1}"/>
    <cellStyle name="Heading 2 3 2 3 5 2" xfId="33407" xr:uid="{E4BB440F-B7DB-4C60-BDC9-8D46DE983543}"/>
    <cellStyle name="Heading 2 3 2 3 6" xfId="34230" xr:uid="{93E4E9C3-6B04-4871-A298-3EE1C7F35B1A}"/>
    <cellStyle name="Heading 2 3 2 4" xfId="1757" xr:uid="{A1E60609-037A-4F68-B6BB-62827A3C7A40}"/>
    <cellStyle name="Heading 2 3 2 4 2" xfId="7202" xr:uid="{05CB0821-75E5-4EBE-A751-CEE67488577F}"/>
    <cellStyle name="Heading 2 3 2 4 2 2" xfId="13093" xr:uid="{AB7CEAFE-63E6-4508-B1F8-D0334A2F1B21}"/>
    <cellStyle name="Heading 2 3 2 4 2 2 2" xfId="22082" xr:uid="{258766F4-FB82-4BEC-8816-4C58C04665D8}"/>
    <cellStyle name="Heading 2 3 2 4 2 2 2 2" xfId="23267" xr:uid="{C617F4CC-7824-4457-B42A-3BD5ADCC445D}"/>
    <cellStyle name="Heading 2 3 2 4 2 2 3" xfId="24158" xr:uid="{4C49AE22-4166-4FA9-8669-47B293B34DDF}"/>
    <cellStyle name="Heading 2 3 2 4 2 3" xfId="16191" xr:uid="{D6840237-4B69-49E4-980C-6D963F4F3C56}"/>
    <cellStyle name="Heading 2 3 2 4 2 3 2" xfId="22166" xr:uid="{90F70956-D56B-4675-B528-9F2FFCB0E682}"/>
    <cellStyle name="Heading 2 3 2 4 2 4" xfId="29824" xr:uid="{6B297C03-43A7-4DD8-9EC1-7806DE1B2635}"/>
    <cellStyle name="Heading 2 3 2 4 3" xfId="9833" xr:uid="{538E63E1-415C-4B36-A485-22779D0FFC99}"/>
    <cellStyle name="Heading 2 3 2 4 3 2" xfId="18822" xr:uid="{CCD09591-D103-496B-A79C-309E4CAD21F4}"/>
    <cellStyle name="Heading 2 3 2 4 3 2 2" xfId="24513" xr:uid="{CB2D6D9C-8184-4DF1-97C6-94FC9BFD166D}"/>
    <cellStyle name="Heading 2 3 2 4 3 3" xfId="34681" xr:uid="{4FD5CAF5-734C-462D-AF7E-E8A27002F16B}"/>
    <cellStyle name="Heading 2 3 2 4 4" xfId="4194" xr:uid="{09A15110-3B68-4F34-8149-6DD7B3A61A33}"/>
    <cellStyle name="Heading 2 3 2 4 4 2" xfId="26812" xr:uid="{C0EF8E39-E66A-43D1-94A5-CBB08E44D5EC}"/>
    <cellStyle name="Heading 2 3 2 4 5" xfId="13605" xr:uid="{06BD62AA-E620-4CA0-8212-263009E74F88}"/>
    <cellStyle name="Heading 2 3 2 4 5 2" xfId="24432" xr:uid="{970B6368-0476-4073-84E6-AB25C2DF3CC3}"/>
    <cellStyle name="Heading 2 3 2 4 6" xfId="39272" xr:uid="{4943ED79-A1AC-4F45-81CC-9C0799DA09F1}"/>
    <cellStyle name="Heading 2 3 2 5" xfId="2060" xr:uid="{073F1034-7758-4738-96E9-1C4E7967FCE0}"/>
    <cellStyle name="Heading 2 3 2 5 2" xfId="7220" xr:uid="{0B0AD24F-B289-4B07-89E9-4E6C82BDAE60}"/>
    <cellStyle name="Heading 2 3 2 5 2 2" xfId="13111" xr:uid="{DA93FE1E-D603-44A6-9143-103D1F929BAC}"/>
    <cellStyle name="Heading 2 3 2 5 2 2 2" xfId="22100" xr:uid="{316F331E-EAE3-4777-BAC8-6D1BD144AFA2}"/>
    <cellStyle name="Heading 2 3 2 5 2 2 2 2" xfId="27810" xr:uid="{92C99B61-8B9F-4D01-90FF-FA3D227B549B}"/>
    <cellStyle name="Heading 2 3 2 5 2 2 3" xfId="29661" xr:uid="{7D776765-C808-4976-A763-FF46D9A23A9F}"/>
    <cellStyle name="Heading 2 3 2 5 2 3" xfId="16209" xr:uid="{E4B8820F-95F4-485F-B9B4-6A7FB5BCF8C5}"/>
    <cellStyle name="Heading 2 3 2 5 2 3 2" xfId="43883" xr:uid="{EB695DC8-AD59-4CAD-BD01-30757D934EC0}"/>
    <cellStyle name="Heading 2 3 2 5 2 4" xfId="23403" xr:uid="{75B70917-C9EE-4832-BCFB-04BBE6568236}"/>
    <cellStyle name="Heading 2 3 2 5 3" xfId="9842" xr:uid="{E48EE2C3-83F0-4AEB-BF85-D4218B8F2727}"/>
    <cellStyle name="Heading 2 3 2 5 3 2" xfId="18831" xr:uid="{DD5A236D-A5AB-4BDA-9528-780AFDFC9F5E}"/>
    <cellStyle name="Heading 2 3 2 5 3 2 2" xfId="39174" xr:uid="{4C653172-E412-4EFB-BDFF-F9B738EFAF23}"/>
    <cellStyle name="Heading 2 3 2 5 3 3" xfId="38888" xr:uid="{F5441EBD-4FCA-4A78-AE02-F6372584D0DC}"/>
    <cellStyle name="Heading 2 3 2 5 4" xfId="4497" xr:uid="{3FABD008-131F-4121-89DD-38FC31EB20F1}"/>
    <cellStyle name="Heading 2 3 2 5 4 2" xfId="33607" xr:uid="{4D0F397D-A460-4DC5-A3EA-DFA6379D43F6}"/>
    <cellStyle name="Heading 2 3 2 5 5" xfId="13623" xr:uid="{90DE2BBB-6C4C-4C7D-AED8-D5D5BD20DF51}"/>
    <cellStyle name="Heading 2 3 2 5 5 2" xfId="23430" xr:uid="{3976C805-20E1-4AE2-A542-68B34EC6EFF2}"/>
    <cellStyle name="Heading 2 3 2 5 6" xfId="22963" xr:uid="{8A5E8A00-E489-404D-8D4D-2E4B3588E141}"/>
    <cellStyle name="Heading 2 3 2 6" xfId="6705" xr:uid="{3C95FC24-D36E-4D0E-A39A-56A8C1AD6A9F}"/>
    <cellStyle name="Heading 2 3 2 6 2" xfId="12833" xr:uid="{35D9222B-9265-47C7-9012-DFD78AD94A2E}"/>
    <cellStyle name="Heading 2 3 2 6 2 2" xfId="21822" xr:uid="{3608E385-EFD3-45C0-AB0A-0CB64A74193E}"/>
    <cellStyle name="Heading 2 3 2 6 2 2 2" xfId="29473" xr:uid="{1F35686E-5A85-41DC-83FF-54AF44489E60}"/>
    <cellStyle name="Heading 2 3 2 6 2 3" xfId="39718" xr:uid="{E7CA35E4-B670-4702-9989-055D4B765C0C}"/>
    <cellStyle name="Heading 2 3 2 6 3" xfId="15694" xr:uid="{7F9AD418-E715-4C81-A840-9B9E9537F7D8}"/>
    <cellStyle name="Heading 2 3 2 6 3 2" xfId="35811" xr:uid="{80BBDE2E-246C-49E8-AC45-A5337733C10D}"/>
    <cellStyle name="Heading 2 3 2 6 4" xfId="24204" xr:uid="{1836F92C-F90C-4AC6-A13A-0ABC99873B7A}"/>
    <cellStyle name="Heading 2 3 2 7" xfId="9792" xr:uid="{DC37B684-D015-4CDD-9FCC-9E37CF666ED7}"/>
    <cellStyle name="Heading 2 3 2 7 2" xfId="18781" xr:uid="{191A97A1-6EF6-4A5A-9794-313E794C9BB6}"/>
    <cellStyle name="Heading 2 3 2 7 2 2" xfId="34200" xr:uid="{1843CF35-82AF-4232-AD0E-8626EBE088D8}"/>
    <cellStyle name="Heading 2 3 2 7 3" xfId="40478" xr:uid="{731E18C2-E5B7-46EC-9B00-BBBA33ABFF54}"/>
    <cellStyle name="Heading 2 3 2 8" xfId="2409" xr:uid="{2B0741AA-C296-4458-BD97-FAC4C65EF209}"/>
    <cellStyle name="Heading 2 3 2 8 2" xfId="43110" xr:uid="{63D27787-50B3-46ED-9E5B-4B06D29624F5}"/>
    <cellStyle name="Heading 2 3 2 9" xfId="13318" xr:uid="{66F1D08E-3FF8-4450-B5E3-977086EBB6D2}"/>
    <cellStyle name="Heading 2 3 2 9 2" xfId="28896" xr:uid="{4B6099DF-4CFD-4DFB-96E1-E8341A82B35C}"/>
    <cellStyle name="Heading 2 3 3" xfId="268" xr:uid="{0C45A110-2CB9-4390-A58A-09509435FB2F}"/>
    <cellStyle name="Heading 2 3 3 2" xfId="6919" xr:uid="{E1640EFD-3691-4369-A031-B4A619020CB5}"/>
    <cellStyle name="Heading 2 3 3 2 2" xfId="12878" xr:uid="{F8F3F416-E642-44F2-8ADB-A7F0833D0A47}"/>
    <cellStyle name="Heading 2 3 3 2 2 2" xfId="21867" xr:uid="{0215095F-D51D-4AD7-87DE-9D0F3936FC20}"/>
    <cellStyle name="Heading 2 3 3 2 2 2 2" xfId="28671" xr:uid="{D160442A-7C5C-435C-A608-7901559E3476}"/>
    <cellStyle name="Heading 2 3 3 2 2 3" xfId="22500" xr:uid="{7D1BCA0F-AD2C-4552-B9C1-237272719C21}"/>
    <cellStyle name="Heading 2 3 3 2 3" xfId="15908" xr:uid="{5EDB55FA-03B8-40BA-8A5F-1A81E1D467DB}"/>
    <cellStyle name="Heading 2 3 3 2 3 2" xfId="38355" xr:uid="{93A66EF2-64EF-4EAB-9A5D-6F8A3DB6A2C9}"/>
    <cellStyle name="Heading 2 3 3 2 4" xfId="26274" xr:uid="{128FDF93-6CEE-4633-90FB-7FB335A4625F}"/>
    <cellStyle name="Heading 2 3 3 3" xfId="9721" xr:uid="{5E36FE6E-A373-4D68-8FBA-E1086C461D07}"/>
    <cellStyle name="Heading 2 3 3 3 2" xfId="18710" xr:uid="{91F3A82E-B367-4D0C-88C9-C2D0B31F0F37}"/>
    <cellStyle name="Heading 2 3 3 3 2 2" xfId="39503" xr:uid="{D85AB102-C9B2-415C-9D18-6FD6AD5EE468}"/>
    <cellStyle name="Heading 2 3 3 3 3" xfId="31106" xr:uid="{A597989B-5544-4288-B164-0653DD3D63C3}"/>
    <cellStyle name="Heading 2 3 3 4" xfId="2736" xr:uid="{ABE15081-17CD-4438-AC3A-AA83D0E5B514}"/>
    <cellStyle name="Heading 2 3 3 4 2" xfId="26047" xr:uid="{665F7EA9-A279-4667-BB79-01E88F4EB195}"/>
    <cellStyle name="Heading 2 3 3 5" xfId="13496" xr:uid="{DC43BBA4-560B-4AB4-9BD5-13C584906D5F}"/>
    <cellStyle name="Heading 2 3 3 5 2" xfId="32686" xr:uid="{A044BA66-2A4D-4D0D-8C9A-7C83A73FA6BC}"/>
    <cellStyle name="Heading 2 3 3 6" xfId="38672" xr:uid="{AB710928-0D39-4F04-BEE5-9860B5D5E90D}"/>
    <cellStyle name="Heading 2 3 4" xfId="617" xr:uid="{359E6E56-D158-42C0-AD3A-BACB98004AB4}"/>
    <cellStyle name="Heading 2 3 4 2" xfId="7142" xr:uid="{DAF2E933-9BB1-42A0-A429-27D1AD4554D0}"/>
    <cellStyle name="Heading 2 3 4 2 2" xfId="13033" xr:uid="{0489E160-FA80-498B-8B20-7A1A58192E03}"/>
    <cellStyle name="Heading 2 3 4 2 2 2" xfId="22022" xr:uid="{F7A680C2-6C60-48D7-B53A-56026D22CC73}"/>
    <cellStyle name="Heading 2 3 4 2 2 2 2" xfId="43881" xr:uid="{EA886412-E7A5-4F96-82A7-6D8883DFCB21}"/>
    <cellStyle name="Heading 2 3 4 2 2 3" xfId="36232" xr:uid="{A8374154-B637-475B-9319-D99124D1DCF7}"/>
    <cellStyle name="Heading 2 3 4 2 3" xfId="16131" xr:uid="{AF516890-7CEE-4E6F-A376-C6E59E9B7B56}"/>
    <cellStyle name="Heading 2 3 4 2 3 2" xfId="22161" xr:uid="{44F12084-7C6A-428B-AD57-664EFD74E724}"/>
    <cellStyle name="Heading 2 3 4 2 4" xfId="43340" xr:uid="{6FB47742-44CC-4197-A82B-2FB8611E24B4}"/>
    <cellStyle name="Heading 2 3 4 3" xfId="9802" xr:uid="{4F9FA4C9-5EC4-4CE1-85EE-549B7027E510}"/>
    <cellStyle name="Heading 2 3 4 3 2" xfId="18791" xr:uid="{B6DA8D63-9210-4CAD-9CC8-44A2244F3DC9}"/>
    <cellStyle name="Heading 2 3 4 3 2 2" xfId="42497" xr:uid="{5BDF7B4B-8303-49FC-941F-8703665E0C75}"/>
    <cellStyle name="Heading 2 3 4 3 3" xfId="37787" xr:uid="{80D48710-8853-4CEE-AD17-4DEDB9691135}"/>
    <cellStyle name="Heading 2 3 4 4" xfId="3054" xr:uid="{090C0653-69B2-4302-99FC-9C3E04D13252}"/>
    <cellStyle name="Heading 2 3 4 4 2" xfId="36788" xr:uid="{F1867033-339F-4719-8120-7F3DC03A2ECC}"/>
    <cellStyle name="Heading 2 3 4 5" xfId="13545" xr:uid="{DFA035A1-EE3B-4D12-BD08-89C70F178830}"/>
    <cellStyle name="Heading 2 3 4 5 2" xfId="28267" xr:uid="{35CFC0E1-8333-4DBA-BB01-24C01F3028CE}"/>
    <cellStyle name="Heading 2 3 4 6" xfId="30232" xr:uid="{898BDAB2-AEB7-4E06-83F4-31C5E4663EF6}"/>
    <cellStyle name="Heading 2 3 5" xfId="962" xr:uid="{E39638AD-2360-4537-A4EA-BC2D215457DB}"/>
    <cellStyle name="Heading 2 3 5 2" xfId="7166" xr:uid="{EE21C7A2-BFF3-43E3-A2C1-FDCF9A9FD2A6}"/>
    <cellStyle name="Heading 2 3 5 2 2" xfId="13057" xr:uid="{75E6F747-D499-4B32-ABBC-FE7D756AC30A}"/>
    <cellStyle name="Heading 2 3 5 2 2 2" xfId="22046" xr:uid="{D09BE5B9-A904-4193-873F-FE59263C4700}"/>
    <cellStyle name="Heading 2 3 5 2 2 2 2" xfId="43899" xr:uid="{ACEEA09B-0B54-436B-B2B7-CAADA88C9352}"/>
    <cellStyle name="Heading 2 3 5 2 2 3" xfId="32890" xr:uid="{052514D8-A038-435C-ACF7-F0FA1A14CBD2}"/>
    <cellStyle name="Heading 2 3 5 2 3" xfId="16155" xr:uid="{65B2A86E-5C8D-4AEA-A5CF-C8CCA8008BED}"/>
    <cellStyle name="Heading 2 3 5 2 3 2" xfId="28605" xr:uid="{7799EFF2-DD9E-46D6-900A-E5F0AFF41616}"/>
    <cellStyle name="Heading 2 3 5 2 4" xfId="28416" xr:uid="{D5EFF599-C7A6-4EBD-AEF5-B30836E315AF}"/>
    <cellStyle name="Heading 2 3 5 3" xfId="9720" xr:uid="{7DC44145-BB94-4E19-8AD0-A505EC4F12D2}"/>
    <cellStyle name="Heading 2 3 5 3 2" xfId="18709" xr:uid="{C1F69438-C800-4987-940D-35A4753F0B96}"/>
    <cellStyle name="Heading 2 3 5 3 2 2" xfId="30297" xr:uid="{EE9929F9-8A3F-4794-A37A-1F4D43521154}"/>
    <cellStyle name="Heading 2 3 5 3 3" xfId="36200" xr:uid="{4CA563E7-62E0-44D9-A1FF-6686E5220996}"/>
    <cellStyle name="Heading 2 3 5 4" xfId="3399" xr:uid="{E2165BB6-82DB-4F7A-828A-4EFA233FF287}"/>
    <cellStyle name="Heading 2 3 5 4 2" xfId="34942" xr:uid="{C658479D-6A5E-4A8B-8F53-4723C8BEDD97}"/>
    <cellStyle name="Heading 2 3 5 5" xfId="13569" xr:uid="{C3B3334C-A597-4155-B1EA-CCA3C06F1F95}"/>
    <cellStyle name="Heading 2 3 5 5 2" xfId="29623" xr:uid="{1E9A6F99-9F9A-4F4F-9B70-4B8DF082A554}"/>
    <cellStyle name="Heading 2 3 5 6" xfId="34854" xr:uid="{279191EE-6888-4EE2-85F4-A842E11E8D21}"/>
    <cellStyle name="Heading 2 3 6" xfId="1626" xr:uid="{326D19FA-F268-440F-B930-0EDE6579BF81}"/>
    <cellStyle name="Heading 2 3 6 2" xfId="7187" xr:uid="{AAAC0D7A-9370-49E8-8814-CB898D99AB86}"/>
    <cellStyle name="Heading 2 3 6 2 2" xfId="13078" xr:uid="{107F27A2-797C-4991-8DF0-4E79D1B6809F}"/>
    <cellStyle name="Heading 2 3 6 2 2 2" xfId="22067" xr:uid="{053ECA75-BC27-445E-9275-5397146DD16C}"/>
    <cellStyle name="Heading 2 3 6 2 2 2 2" xfId="26374" xr:uid="{63C50419-9E6B-49B1-951C-52CDCC4C62BC}"/>
    <cellStyle name="Heading 2 3 6 2 2 3" xfId="29407" xr:uid="{D1F4CF85-36D1-46EB-ADDA-48FE89DC0EEA}"/>
    <cellStyle name="Heading 2 3 6 2 3" xfId="16176" xr:uid="{6E94F029-A10C-4ABA-98A3-01D52A20D1CA}"/>
    <cellStyle name="Heading 2 3 6 2 3 2" xfId="25099" xr:uid="{6525C743-1223-44E4-A152-2392749FA054}"/>
    <cellStyle name="Heading 2 3 6 2 4" xfId="25266" xr:uid="{D47C51F2-FE72-4F02-A2CA-77ACED516891}"/>
    <cellStyle name="Heading 2 3 6 3" xfId="9725" xr:uid="{3E189C28-B492-4D59-BB53-80ED7DDAF4A5}"/>
    <cellStyle name="Heading 2 3 6 3 2" xfId="18714" xr:uid="{89C25194-0B7C-4581-912B-48276416400B}"/>
    <cellStyle name="Heading 2 3 6 3 2 2" xfId="37260" xr:uid="{906BA462-C102-4642-BE42-51D5DFCD9EA7}"/>
    <cellStyle name="Heading 2 3 6 3 3" xfId="24275" xr:uid="{892A0069-6130-4C74-BA9A-E6FC972EDF9F}"/>
    <cellStyle name="Heading 2 3 6 4" xfId="4063" xr:uid="{81369302-80ED-496E-A66E-D8B704863FC6}"/>
    <cellStyle name="Heading 2 3 6 4 2" xfId="37635" xr:uid="{86CAEAC0-96FD-4636-85C4-4AFC6585D4B9}"/>
    <cellStyle name="Heading 2 3 6 5" xfId="13590" xr:uid="{70A62CF2-9CA0-4B63-8919-29923A7A2B20}"/>
    <cellStyle name="Heading 2 3 6 5 2" xfId="42465" xr:uid="{D87119C1-C63A-4AD0-9087-E34FF70CED4B}"/>
    <cellStyle name="Heading 2 3 6 6" xfId="23014" xr:uid="{E4CEFF0F-5D83-46F8-9425-39F3463BAB0D}"/>
    <cellStyle name="Heading 2 3 7" xfId="1650" xr:uid="{772ECD35-1906-4335-9C7B-5CB4EF475969}"/>
    <cellStyle name="Heading 2 3 7 2" xfId="7194" xr:uid="{E04BF608-F277-4CBE-B0C4-93F463BBB400}"/>
    <cellStyle name="Heading 2 3 7 2 2" xfId="13085" xr:uid="{9103DA6A-EF50-4ED8-9C63-9AFBC35F0512}"/>
    <cellStyle name="Heading 2 3 7 2 2 2" xfId="22074" xr:uid="{2F9BD496-93C7-4435-B258-5B066C6D3CC7}"/>
    <cellStyle name="Heading 2 3 7 2 2 2 2" xfId="28699" xr:uid="{F6BB1CF2-A170-40EE-B328-B50B6C797C16}"/>
    <cellStyle name="Heading 2 3 7 2 2 3" xfId="31854" xr:uid="{5E895FCD-549A-4A32-86A6-C3FA4CCCF0D3}"/>
    <cellStyle name="Heading 2 3 7 2 3" xfId="16183" xr:uid="{AA0BB539-D18A-4833-B7BD-C7B4CEA61B95}"/>
    <cellStyle name="Heading 2 3 7 2 3 2" xfId="43887" xr:uid="{A4AA16B1-7623-4B92-9413-BFAA258FF861}"/>
    <cellStyle name="Heading 2 3 7 2 4" xfId="24368" xr:uid="{2121150B-6AB3-40D4-8E4E-459D50E2C613}"/>
    <cellStyle name="Heading 2 3 7 3" xfId="12308" xr:uid="{F91A14C0-A577-4F92-95FB-33D2D0E32D74}"/>
    <cellStyle name="Heading 2 3 7 3 2" xfId="21297" xr:uid="{54CEE7FB-1304-462B-8910-639F8149D3B7}"/>
    <cellStyle name="Heading 2 3 7 3 2 2" xfId="40131" xr:uid="{0E9D779A-3FFE-49BB-B439-E5B6519521C9}"/>
    <cellStyle name="Heading 2 3 7 3 3" xfId="26859" xr:uid="{D3D9D936-BB1C-4061-A4BB-917D15C21E95}"/>
    <cellStyle name="Heading 2 3 7 4" xfId="4087" xr:uid="{2652A91D-6327-4E69-A575-C544FE644516}"/>
    <cellStyle name="Heading 2 3 7 4 2" xfId="38609" xr:uid="{EAAE0C30-68A8-4B94-82C2-45E39AB8C257}"/>
    <cellStyle name="Heading 2 3 7 5" xfId="13597" xr:uid="{EACD7C00-CC1E-4922-8F21-857D720C6964}"/>
    <cellStyle name="Heading 2 3 7 5 2" xfId="39949" xr:uid="{DB1B62D5-1997-4059-A400-1F31799DD977}"/>
    <cellStyle name="Heading 2 3 7 6" xfId="29252" xr:uid="{F97F560E-5401-4D41-8599-B6C8C68DFF10}"/>
    <cellStyle name="Heading 2 3 8" xfId="6570" xr:uid="{DBE057EC-8662-4ECF-8090-D16C5CF6EB9F}"/>
    <cellStyle name="Heading 2 3 8 2" xfId="12823" xr:uid="{29543D72-1FFD-4141-99F9-75852452DA81}"/>
    <cellStyle name="Heading 2 3 8 2 2" xfId="21812" xr:uid="{3978BC6C-595B-49ED-8F41-F7EE102CFDF2}"/>
    <cellStyle name="Heading 2 3 8 2 2 2" xfId="43573" xr:uid="{403D343B-AE58-4EC2-BE52-A13F86A76D44}"/>
    <cellStyle name="Heading 2 3 8 2 3" xfId="23925" xr:uid="{86C26E0E-6BC9-4DD4-B226-58C955CDE7B6}"/>
    <cellStyle name="Heading 2 3 8 3" xfId="15559" xr:uid="{365C103B-806B-4DFF-ACA2-CB1DDA169058}"/>
    <cellStyle name="Heading 2 3 8 3 2" xfId="35660" xr:uid="{27458D55-0072-4277-B020-2065162FC6F3}"/>
    <cellStyle name="Heading 2 3 8 4" xfId="35635" xr:uid="{EBA52B69-A133-4F93-950A-5155ACB5E4A1}"/>
    <cellStyle name="Heading 2 3 9" xfId="12232" xr:uid="{52A05780-9209-42BB-BFE4-B00754BE4745}"/>
    <cellStyle name="Heading 2 3 9 2" xfId="21221" xr:uid="{6BCFDA74-B0BD-4ABB-AE7A-746EF1F2C11D}"/>
    <cellStyle name="Heading 2 3 9 2 2" xfId="39267" xr:uid="{A6CDA8E3-734E-4439-9DFB-D95934F0257A}"/>
    <cellStyle name="Heading 2 3 9 3" xfId="24175" xr:uid="{63466391-52A2-4864-A3F9-8094A982D872}"/>
    <cellStyle name="Heading 2 4" xfId="115" xr:uid="{859CC04E-50D0-4F15-A979-39770BDB9109}"/>
    <cellStyle name="Heading 2 4 10" xfId="2275" xr:uid="{C1CBDF35-4715-4F29-91F4-3C18F0D124A8}"/>
    <cellStyle name="Heading 2 4 10 2" xfId="36269" xr:uid="{84D3B2BA-17B2-4DFF-86C0-51E7F0EF5109}"/>
    <cellStyle name="Heading 2 4 11" xfId="13184" xr:uid="{4B6ED5E1-DE2B-4EFF-BE97-0BE69CE8199A}"/>
    <cellStyle name="Heading 2 4 11 2" xfId="25815" xr:uid="{59754FEA-0707-41DB-A14B-B7F95121B90C}"/>
    <cellStyle name="Heading 2 4 12" xfId="37316" xr:uid="{964B139A-76FD-46FB-8763-4EF0A1B3836B}"/>
    <cellStyle name="Heading 2 4 13" xfId="47299" xr:uid="{921FAD25-BCE1-4959-A833-E5B765B0CE07}"/>
    <cellStyle name="Heading 2 4 2" xfId="404" xr:uid="{C7658256-A80F-4C7A-B014-288743845E4B}"/>
    <cellStyle name="Heading 2 4 2 10" xfId="42863" xr:uid="{DEAF6AFE-F3D1-41F8-939F-431B056BCA71}"/>
    <cellStyle name="Heading 2 4 2 2" xfId="753" xr:uid="{40ABB056-44BD-4D16-BC6E-CB5E909EC7AE}"/>
    <cellStyle name="Heading 2 4 2 2 2" xfId="7153" xr:uid="{CA2A7A0F-993B-4060-932F-E23044451B7F}"/>
    <cellStyle name="Heading 2 4 2 2 2 2" xfId="13044" xr:uid="{14D52E09-94BC-4781-979A-759BC7723701}"/>
    <cellStyle name="Heading 2 4 2 2 2 2 2" xfId="22033" xr:uid="{8A4A1964-9CDF-4738-8B97-930CF62AB40C}"/>
    <cellStyle name="Heading 2 4 2 2 2 2 2 2" xfId="39612" xr:uid="{308412D2-A95B-45DF-BDEF-EFC2F605DFEB}"/>
    <cellStyle name="Heading 2 4 2 2 2 2 3" xfId="43266" xr:uid="{427C79E0-0159-4A1F-88C1-10B4DB335AA0}"/>
    <cellStyle name="Heading 2 4 2 2 2 3" xfId="16142" xr:uid="{D5ECDA15-D2BB-487E-A621-190792F79BCB}"/>
    <cellStyle name="Heading 2 4 2 2 2 3 2" xfId="30424" xr:uid="{3799F688-A278-4E4A-9FA0-4D10CABE260F}"/>
    <cellStyle name="Heading 2 4 2 2 2 4" xfId="23873" xr:uid="{91458751-98EF-4D43-8748-8A94E2773DD0}"/>
    <cellStyle name="Heading 2 4 2 2 3" xfId="9441" xr:uid="{36DC7B64-D97B-48CD-B4DE-8BC1916A8CA8}"/>
    <cellStyle name="Heading 2 4 2 2 3 2" xfId="18430" xr:uid="{A4581B93-D6F3-449F-B3B3-1E70555E40A4}"/>
    <cellStyle name="Heading 2 4 2 2 3 2 2" xfId="37748" xr:uid="{74434844-367C-4531-88DD-4698FD8D415E}"/>
    <cellStyle name="Heading 2 4 2 2 3 3" xfId="30593" xr:uid="{11FAD9A7-EC92-452B-A3D5-831FC5962835}"/>
    <cellStyle name="Heading 2 4 2 2 4" xfId="3190" xr:uid="{36510A1A-EE7B-4770-AC88-262CA9AB1CB7}"/>
    <cellStyle name="Heading 2 4 2 2 4 2" xfId="42829" xr:uid="{CA44F5AD-4C22-480A-821B-B16DA0000347}"/>
    <cellStyle name="Heading 2 4 2 2 5" xfId="13556" xr:uid="{39A92795-D049-4D89-A069-A7D2BB1CD515}"/>
    <cellStyle name="Heading 2 4 2 2 5 2" xfId="39847" xr:uid="{9BAE7FB4-016D-4C2E-AA3B-2EA695516FE3}"/>
    <cellStyle name="Heading 2 4 2 2 6" xfId="32800" xr:uid="{09A9FB61-C1F1-4F96-8B10-ADA34C73C238}"/>
    <cellStyle name="Heading 2 4 2 3" xfId="1098" xr:uid="{994DDF01-746B-436B-8256-E194C0916689}"/>
    <cellStyle name="Heading 2 4 2 3 2" xfId="7177" xr:uid="{2B39FB70-39FA-4628-8E11-300712F9E65B}"/>
    <cellStyle name="Heading 2 4 2 3 2 2" xfId="13068" xr:uid="{42658663-55B9-419A-B271-9FF668371282}"/>
    <cellStyle name="Heading 2 4 2 3 2 2 2" xfId="22057" xr:uid="{F544EB3B-26F3-40BD-99A7-5F1312D33FF2}"/>
    <cellStyle name="Heading 2 4 2 3 2 2 2 2" xfId="39697" xr:uid="{DC86DEA8-BC53-4927-88DD-94972AF7E833}"/>
    <cellStyle name="Heading 2 4 2 3 2 2 3" xfId="28316" xr:uid="{88AE3A36-04A7-4217-BD81-E50FC78771F3}"/>
    <cellStyle name="Heading 2 4 2 3 2 3" xfId="16166" xr:uid="{5E3BB3EB-25D4-4921-89FF-296EC00B0886}"/>
    <cellStyle name="Heading 2 4 2 3 2 3 2" xfId="23985" xr:uid="{EEC80487-03BD-4DBC-B170-991456AA6161}"/>
    <cellStyle name="Heading 2 4 2 3 2 4" xfId="39891" xr:uid="{DA06478B-2C61-46CB-84C2-7F29A6F017B0}"/>
    <cellStyle name="Heading 2 4 2 3 3" xfId="9734" xr:uid="{3A6B758D-2043-4F1E-A088-5792E55784C6}"/>
    <cellStyle name="Heading 2 4 2 3 3 2" xfId="18723" xr:uid="{FC89B5F2-EB67-43D7-8685-9BFB415F1069}"/>
    <cellStyle name="Heading 2 4 2 3 3 2 2" xfId="42262" xr:uid="{7CE973D0-B359-459A-BA3B-FF2E60135684}"/>
    <cellStyle name="Heading 2 4 2 3 3 3" xfId="34402" xr:uid="{1B88AE2F-C899-4C88-A264-9B266AC85FFE}"/>
    <cellStyle name="Heading 2 4 2 3 4" xfId="3535" xr:uid="{917F0D18-4D1B-4190-AB94-753CFCC9F0AD}"/>
    <cellStyle name="Heading 2 4 2 3 4 2" xfId="37978" xr:uid="{F431ABD1-8E5C-4133-AF1B-D2B17779D110}"/>
    <cellStyle name="Heading 2 4 2 3 5" xfId="13580" xr:uid="{ED9F279F-64D2-4353-B17D-67B820CBC1A0}"/>
    <cellStyle name="Heading 2 4 2 3 5 2" xfId="42817" xr:uid="{C361F305-E4C0-443C-8951-DFB8270284EA}"/>
    <cellStyle name="Heading 2 4 2 3 6" xfId="43640" xr:uid="{1DA70C11-2756-4AF9-BCF8-D07E801F96C9}"/>
    <cellStyle name="Heading 2 4 2 4" xfId="1758" xr:uid="{641F1A96-6A93-47E4-B97A-146C9B5B3030}"/>
    <cellStyle name="Heading 2 4 2 4 2" xfId="7203" xr:uid="{4C2A7423-FF61-4A2E-8549-8B68FF7E7F68}"/>
    <cellStyle name="Heading 2 4 2 4 2 2" xfId="13094" xr:uid="{0AB8637B-0811-4BED-876F-F012C915B4E9}"/>
    <cellStyle name="Heading 2 4 2 4 2 2 2" xfId="22083" xr:uid="{A3F0283A-A4A8-49A7-948E-B815A865CAED}"/>
    <cellStyle name="Heading 2 4 2 4 2 2 2 2" xfId="24399" xr:uid="{0DCA207B-346E-47F1-AF39-345869B29377}"/>
    <cellStyle name="Heading 2 4 2 4 2 2 3" xfId="26336" xr:uid="{55D51A75-00D6-49BB-8DDB-404862BC4583}"/>
    <cellStyle name="Heading 2 4 2 4 2 3" xfId="16192" xr:uid="{BCEC15F1-5031-489F-8FA9-634030AE0279}"/>
    <cellStyle name="Heading 2 4 2 4 2 3 2" xfId="23990" xr:uid="{0CD355BE-1F7B-4039-B862-C421872C5DB4}"/>
    <cellStyle name="Heading 2 4 2 4 2 4" xfId="39029" xr:uid="{7A9DEFA6-BF6D-4F72-A7A8-C7F3ECD3F057}"/>
    <cellStyle name="Heading 2 4 2 4 3" xfId="12531" xr:uid="{08696C2B-F35F-4D92-B19B-CFD8B7221C26}"/>
    <cellStyle name="Heading 2 4 2 4 3 2" xfId="21520" xr:uid="{B4E212B5-CA64-4844-8CED-BFB5B2CB9621}"/>
    <cellStyle name="Heading 2 4 2 4 3 2 2" xfId="22880" xr:uid="{7F705CF4-7AAB-4AFD-A083-C0BF1F0BE5C3}"/>
    <cellStyle name="Heading 2 4 2 4 3 3" xfId="23089" xr:uid="{412CF6E7-1C8C-4ED4-8406-88A4E831D845}"/>
    <cellStyle name="Heading 2 4 2 4 4" xfId="4195" xr:uid="{1B4D76DE-E43C-4EFB-842B-B942BE834355}"/>
    <cellStyle name="Heading 2 4 2 4 4 2" xfId="35734" xr:uid="{DF6651E5-15A2-4736-9901-D60B446C03A3}"/>
    <cellStyle name="Heading 2 4 2 4 5" xfId="13606" xr:uid="{1876B71A-7CBA-45C3-9B6E-4206A2DB0A64}"/>
    <cellStyle name="Heading 2 4 2 4 5 2" xfId="32418" xr:uid="{4A57B379-765E-4A74-B51E-639BB30C0F59}"/>
    <cellStyle name="Heading 2 4 2 4 6" xfId="31466" xr:uid="{51AD0AAD-A987-400A-A91A-5F5F72B1DE66}"/>
    <cellStyle name="Heading 2 4 2 5" xfId="2061" xr:uid="{AC564F41-FFDF-4A20-BDCC-428A49C00EB3}"/>
    <cellStyle name="Heading 2 4 2 5 2" xfId="7221" xr:uid="{B77A8A7C-B927-45D6-A0BA-F58E0F12C14E}"/>
    <cellStyle name="Heading 2 4 2 5 2 2" xfId="13112" xr:uid="{CCEBABA0-67C0-4008-A59B-017333FC3DD3}"/>
    <cellStyle name="Heading 2 4 2 5 2 2 2" xfId="22101" xr:uid="{B2C85A96-BAFE-4813-9DA5-51EAE7BABBD4}"/>
    <cellStyle name="Heading 2 4 2 5 2 2 2 2" xfId="36816" xr:uid="{7FD264D7-1247-4413-A643-DB0E4F486CD4}"/>
    <cellStyle name="Heading 2 4 2 5 2 2 3" xfId="38808" xr:uid="{AC2B1EB1-08DF-4A4A-A2EF-DB22E0C9B345}"/>
    <cellStyle name="Heading 2 4 2 5 2 3" xfId="16210" xr:uid="{516CD7C0-1A85-4C64-AD06-C34EADB5D205}"/>
    <cellStyle name="Heading 2 4 2 5 2 3 2" xfId="30769" xr:uid="{747A90B8-D037-4FAE-817E-3FEABE503CB4}"/>
    <cellStyle name="Heading 2 4 2 5 2 4" xfId="24535" xr:uid="{EE690384-5638-4321-A719-AD247BB2CD09}"/>
    <cellStyle name="Heading 2 4 2 5 3" xfId="12645" xr:uid="{67BC3E16-F234-4CD1-BDB0-F45CC8BD48A3}"/>
    <cellStyle name="Heading 2 4 2 5 3 2" xfId="21634" xr:uid="{7FA40D3D-3507-40AD-B804-00A347495945}"/>
    <cellStyle name="Heading 2 4 2 5 3 2 2" xfId="23454" xr:uid="{AFAFBE37-6E07-48E4-A1CB-DA887AC190BE}"/>
    <cellStyle name="Heading 2 4 2 5 3 3" xfId="42173" xr:uid="{EFB3DBC2-6632-4E1F-B435-3D558E63C517}"/>
    <cellStyle name="Heading 2 4 2 5 4" xfId="4498" xr:uid="{75735A32-1FBA-4CD4-80B4-3FB1EDF1E354}"/>
    <cellStyle name="Heading 2 4 2 5 4 2" xfId="43017" xr:uid="{C2A46D5F-1AA1-4A87-A1D8-895891225098}"/>
    <cellStyle name="Heading 2 4 2 5 5" xfId="13624" xr:uid="{43DEEAAF-7E78-4AE1-B413-FEE3AE91EF7C}"/>
    <cellStyle name="Heading 2 4 2 5 5 2" xfId="24562" xr:uid="{70AB5973-A5AD-483A-A6DB-F74DC7382305}"/>
    <cellStyle name="Heading 2 4 2 5 6" xfId="23743" xr:uid="{64C293D4-D87C-43DF-AA3F-209B41834BE9}"/>
    <cellStyle name="Heading 2 4 2 6" xfId="6706" xr:uid="{EAA77FAB-8ADF-4F0D-B961-A6483E52102B}"/>
    <cellStyle name="Heading 2 4 2 6 2" xfId="12834" xr:uid="{41533AA9-BD1D-45BB-BA0B-93EB40A09A66}"/>
    <cellStyle name="Heading 2 4 2 6 2 2" xfId="21823" xr:uid="{723D90E7-364F-47E2-B8FD-FADE54176421}"/>
    <cellStyle name="Heading 2 4 2 6 2 2 2" xfId="38613" xr:uid="{35249A56-19B1-4562-851E-1B26E96FBBE5}"/>
    <cellStyle name="Heading 2 4 2 6 2 3" xfId="31912" xr:uid="{82CC96B2-CA03-4107-B92C-9794A3661F18}"/>
    <cellStyle name="Heading 2 4 2 6 3" xfId="15695" xr:uid="{AF7D6E6A-67D1-42AF-A493-F4C053E0CCDF}"/>
    <cellStyle name="Heading 2 4 2 6 3 2" xfId="23936" xr:uid="{B9CC2738-D79A-481A-8CF1-F9F6B151C5F2}"/>
    <cellStyle name="Heading 2 4 2 6 4" xfId="32190" xr:uid="{B50258B1-0346-4EAF-9971-E2168D6173D1}"/>
    <cellStyle name="Heading 2 4 2 7" xfId="12521" xr:uid="{E3299983-9CDF-4F2E-BEA0-C8740DE7313D}"/>
    <cellStyle name="Heading 2 4 2 7 2" xfId="21510" xr:uid="{C8E5E6A5-9551-4A4F-9EA0-19AB06C695C7}"/>
    <cellStyle name="Heading 2 4 2 7 2 2" xfId="43183" xr:uid="{C480485F-6441-443C-913A-5F197D4B7D9E}"/>
    <cellStyle name="Heading 2 4 2 7 3" xfId="43357" xr:uid="{89A7E2A2-EC16-43BA-A95D-C875C40A8F6A}"/>
    <cellStyle name="Heading 2 4 2 8" xfId="2410" xr:uid="{A5928126-B4D1-44E7-AAAA-18F53FA37EC0}"/>
    <cellStyle name="Heading 2 4 2 8 2" xfId="30057" xr:uid="{ECC11634-E760-4D8A-99F6-D78EC38BAAE2}"/>
    <cellStyle name="Heading 2 4 2 9" xfId="13319" xr:uid="{1DF627E2-4290-4FD8-9E4E-4E7B0E0B15F5}"/>
    <cellStyle name="Heading 2 4 2 9 2" xfId="38037" xr:uid="{1E2FD574-C9B5-4E14-A182-BBB335A1D9C0}"/>
    <cellStyle name="Heading 2 4 3" xfId="269" xr:uid="{5797BE91-F595-4ED6-B710-DDE7D8DD8874}"/>
    <cellStyle name="Heading 2 4 3 2" xfId="6920" xr:uid="{E862AB1A-4E4D-48BA-A30F-705851B33AA5}"/>
    <cellStyle name="Heading 2 4 3 2 2" xfId="12879" xr:uid="{EC97B19B-D375-4966-B2E4-FEA3F64CF0BC}"/>
    <cellStyle name="Heading 2 4 3 2 2 2" xfId="21868" xr:uid="{C7CB7B13-E099-441C-80CA-AA19F81D63F0}"/>
    <cellStyle name="Heading 2 4 3 2 2 2 2" xfId="37719" xr:uid="{979BC434-2A7B-4CEA-8295-41A90D46599F}"/>
    <cellStyle name="Heading 2 4 3 2 2 3" xfId="23329" xr:uid="{C65039FF-E25B-4BAC-A38E-0BD307CAB72A}"/>
    <cellStyle name="Heading 2 4 3 2 3" xfId="15909" xr:uid="{DAB3350E-01CC-4E37-94B0-763D16AC3468}"/>
    <cellStyle name="Heading 2 4 3 2 3 2" xfId="25918" xr:uid="{93F5872C-6867-453E-81C6-13A948E1BC95}"/>
    <cellStyle name="Heading 2 4 3 2 4" xfId="34261" xr:uid="{DA057F8B-7067-4A4A-969F-E8E9E8F58B67}"/>
    <cellStyle name="Heading 2 4 3 3" xfId="12049" xr:uid="{6ABF4BCD-4994-4E34-AC76-92BE6C5ED09F}"/>
    <cellStyle name="Heading 2 4 3 3 2" xfId="21038" xr:uid="{FC55DADE-2117-41B6-8963-F6667E8B6325}"/>
    <cellStyle name="Heading 2 4 3 3 2 2" xfId="38714" xr:uid="{BDB771B1-D38F-4205-9668-75FE9192CFC2}"/>
    <cellStyle name="Heading 2 4 3 3 3" xfId="42715" xr:uid="{B3A52FDA-95FB-4C8F-8237-0AA3396B489E}"/>
    <cellStyle name="Heading 2 4 3 4" xfId="2737" xr:uid="{6E0400F2-648B-495C-810D-91745FFFE23F}"/>
    <cellStyle name="Heading 2 4 3 4 2" xfId="34034" xr:uid="{43811EA2-2EC7-4EF2-879D-0D31502CB1C9}"/>
    <cellStyle name="Heading 2 4 3 5" xfId="13497" xr:uid="{8A1E793F-7103-4FD2-B9A2-D89987D60E18}"/>
    <cellStyle name="Heading 2 4 3 5 2" xfId="42096" xr:uid="{3C4A8C68-19FB-4B05-B200-8F161C22CD83}"/>
    <cellStyle name="Heading 2 4 3 6" xfId="25312" xr:uid="{7F79BB43-8C75-43D3-8F99-212DE3F5ECDE}"/>
    <cellStyle name="Heading 2 4 4" xfId="618" xr:uid="{FD623928-AAFE-432B-9E56-AFF73DC8E189}"/>
    <cellStyle name="Heading 2 4 4 2" xfId="7143" xr:uid="{85699C59-00A1-44CB-A416-8638C9116BCB}"/>
    <cellStyle name="Heading 2 4 4 2 2" xfId="13034" xr:uid="{03321C0E-C0E1-43F4-865E-92164B585941}"/>
    <cellStyle name="Heading 2 4 4 2 2 2" xfId="22023" xr:uid="{1FDF3B01-43D8-4E2F-9852-912DF85B0999}"/>
    <cellStyle name="Heading 2 4 4 2 2 2 2" xfId="30768" xr:uid="{2C6ECBA9-F8F0-420B-823B-670161EC8679}"/>
    <cellStyle name="Heading 2 4 4 2 2 3" xfId="35160" xr:uid="{D475518E-C86E-4401-BEA3-6BFAA9C1AD89}"/>
    <cellStyle name="Heading 2 4 4 2 3" xfId="16132" xr:uid="{2F1C57DC-F585-49A6-B87A-6512F0B1F7C9}"/>
    <cellStyle name="Heading 2 4 4 2 3 2" xfId="23075" xr:uid="{6AC44D32-718E-40E2-BC1E-38B295D0BDFC}"/>
    <cellStyle name="Heading 2 4 4 2 4" xfId="30287" xr:uid="{89FB888B-A15B-4E50-A220-BDAC03F667F3}"/>
    <cellStyle name="Heading 2 4 4 3" xfId="12575" xr:uid="{271B2509-7307-4D2F-BC80-AA6FFC9F357F}"/>
    <cellStyle name="Heading 2 4 4 3 2" xfId="21564" xr:uid="{CFD27069-0BAE-494D-AFA6-D5EEE2AB1578}"/>
    <cellStyle name="Heading 2 4 4 3 2 2" xfId="38600" xr:uid="{A3F409AD-1069-4DBD-9117-04DFE0CAD5CB}"/>
    <cellStyle name="Heading 2 4 4 3 3" xfId="41741" xr:uid="{9B1A5324-9D1D-4055-B95D-DA17167B94AA}"/>
    <cellStyle name="Heading 2 4 4 4" xfId="3055" xr:uid="{DE147E0D-3346-48E9-B1E1-1B8B4C81120C}"/>
    <cellStyle name="Heading 2 4 4 4 2" xfId="24027" xr:uid="{A06D0890-BD63-4A35-9F97-440BE0240B46}"/>
    <cellStyle name="Heading 2 4 4 5" xfId="13546" xr:uid="{A9356A85-F625-40B1-A196-D8702451EE5D}"/>
    <cellStyle name="Heading 2 4 4 5 2" xfId="37274" xr:uid="{E1C003BC-E22F-40D1-B35D-D2BEEA2C1E86}"/>
    <cellStyle name="Heading 2 4 4 6" xfId="39438" xr:uid="{145B3BB1-C600-42E9-9164-4090872A1439}"/>
    <cellStyle name="Heading 2 4 5" xfId="963" xr:uid="{C02BC81B-2AB9-4C00-87D9-D48F802C7A2F}"/>
    <cellStyle name="Heading 2 4 5 2" xfId="7167" xr:uid="{453BCAA9-E3BD-4A2E-A044-90C18CDB4E2A}"/>
    <cellStyle name="Heading 2 4 5 2 2" xfId="13058" xr:uid="{4991C592-C145-44E0-82D3-8140C45FBCCC}"/>
    <cellStyle name="Heading 2 4 5 2 2 2" xfId="22047" xr:uid="{FE0D6636-3F4F-439C-B931-06BCA96FAEE9}"/>
    <cellStyle name="Heading 2 4 5 2 2 2 2" xfId="30779" xr:uid="{4F64DE26-8B78-4AE3-9B4B-47C6F58B894F}"/>
    <cellStyle name="Heading 2 4 5 2 2 3" xfId="42300" xr:uid="{2863A9C3-FB88-418A-9C0C-41EE9590EA50}"/>
    <cellStyle name="Heading 2 4 5 2 3" xfId="16156" xr:uid="{DB6B16A6-5990-4E9C-A26C-D1D68B645189}"/>
    <cellStyle name="Heading 2 4 5 2 3 2" xfId="37636" xr:uid="{60D0241C-467D-4EE6-B3DD-D99C86894D90}"/>
    <cellStyle name="Heading 2 4 5 2 4" xfId="37423" xr:uid="{30C12022-1345-41CD-802C-9FF6100C6ACF}"/>
    <cellStyle name="Heading 2 4 5 3" xfId="12248" xr:uid="{22386C06-BEB7-4720-A109-843A1D241219}"/>
    <cellStyle name="Heading 2 4 5 3 2" xfId="21237" xr:uid="{0FFEC8CC-9CC8-45DB-870E-65262EC07F2E}"/>
    <cellStyle name="Heading 2 4 5 3 2 2" xfId="33841" xr:uid="{9677B41C-592F-448E-A5D4-A80ED0C3DFA1}"/>
    <cellStyle name="Heading 2 4 5 3 3" xfId="34197" xr:uid="{E081719B-0485-44B5-8DAD-578469327737}"/>
    <cellStyle name="Heading 2 4 5 4" xfId="3400" xr:uid="{FD48DE6A-604B-4049-AC04-F721C36257E3}"/>
    <cellStyle name="Heading 2 4 5 4 2" xfId="22620" xr:uid="{CEA251ED-F92B-41C1-BEC7-C3784C41A84A}"/>
    <cellStyle name="Heading 2 4 5 5" xfId="13570" xr:uid="{34C76D93-C785-4638-AAE2-FD9D2C3B9A6D}"/>
    <cellStyle name="Heading 2 4 5 5 2" xfId="38768" xr:uid="{DD840B64-EAB3-4650-9AB1-95F20C590C3B}"/>
    <cellStyle name="Heading 2 4 5 6" xfId="22532" xr:uid="{3C163F66-C381-47BF-9A44-56082D8D39BE}"/>
    <cellStyle name="Heading 2 4 6" xfId="1627" xr:uid="{6E01C217-7B70-4D82-AECD-64FED8AE9D6C}"/>
    <cellStyle name="Heading 2 4 6 2" xfId="7188" xr:uid="{1B8257D8-057D-460D-BA3F-3D8FE06AA186}"/>
    <cellStyle name="Heading 2 4 6 2 2" xfId="13079" xr:uid="{0CA8FC9F-9FA3-4949-8EDF-A8360D3C9ED3}"/>
    <cellStyle name="Heading 2 4 6 2 2 2" xfId="22068" xr:uid="{F9EB2AA6-3A52-4160-9361-3A629B9FD46E}"/>
    <cellStyle name="Heading 2 4 6 2 2 2 2" xfId="34360" xr:uid="{1A1F2F5E-7C03-4E96-A73A-E7AB27C6B724}"/>
    <cellStyle name="Heading 2 4 6 2 2 3" xfId="38547" xr:uid="{21AC2519-F54E-46F8-9549-23A6219FEF4D}"/>
    <cellStyle name="Heading 2 4 6 2 3" xfId="16177" xr:uid="{A16E1307-4D23-4A09-96B8-67D164484458}"/>
    <cellStyle name="Heading 2 4 6 2 3 2" xfId="33085" xr:uid="{080B3BDB-32D3-4C6C-8F70-5537F2F0E920}"/>
    <cellStyle name="Heading 2 4 6 2 4" xfId="33252" xr:uid="{DEA882EF-E8AC-4F75-AEA7-CF6BB7E197D1}"/>
    <cellStyle name="Heading 2 4 6 3" xfId="9354" xr:uid="{3791275F-94A5-45E8-BD81-20CCB037B5CD}"/>
    <cellStyle name="Heading 2 4 6 3 2" xfId="18343" xr:uid="{82B2CBF6-1B8B-43DD-BAE8-230626214FAC}"/>
    <cellStyle name="Heading 2 4 6 3 2 2" xfId="33437" xr:uid="{FB694B86-0561-4D0B-A3AA-4B9C17C5C9A8}"/>
    <cellStyle name="Heading 2 4 6 3 3" xfId="39426" xr:uid="{4D228AEB-F622-4FDD-9826-6E1432FD5FBE}"/>
    <cellStyle name="Heading 2 4 6 4" xfId="4064" xr:uid="{C19F1A97-6B98-4159-A403-643E7D922C13}"/>
    <cellStyle name="Heading 2 4 6 4 2" xfId="25197" xr:uid="{2ABDC117-2A15-4BC7-BC6A-9A63D72248EF}"/>
    <cellStyle name="Heading 2 4 6 5" xfId="13591" xr:uid="{BBE8CA4F-8F22-417F-88C5-23F9A301CF6B}"/>
    <cellStyle name="Heading 2 4 6 5 2" xfId="29478" xr:uid="{1E74C388-9C6C-4365-A54B-B2B469FB2C97}"/>
    <cellStyle name="Heading 2 4 6 6" xfId="23785" xr:uid="{BB7EC31B-AD86-4D7E-A101-91C4FF6CB722}"/>
    <cellStyle name="Heading 2 4 7" xfId="1685" xr:uid="{3C5ED276-596C-4102-81A6-B2AB3ACE6FE1}"/>
    <cellStyle name="Heading 2 4 7 2" xfId="7198" xr:uid="{2B85D6EB-A119-4931-81E9-363E45AEBB74}"/>
    <cellStyle name="Heading 2 4 7 2 2" xfId="13089" xr:uid="{E59A67B6-2F51-4881-9478-F5C827E82578}"/>
    <cellStyle name="Heading 2 4 7 2 2 2" xfId="22078" xr:uid="{1966BEF7-9B3D-44AC-936B-49B41C801767}"/>
    <cellStyle name="Heading 2 4 7 2 2 2 2" xfId="42695" xr:uid="{EF29930F-9328-419D-843C-6E1F07EA1A26}"/>
    <cellStyle name="Heading 2 4 7 2 2 3" xfId="27648" xr:uid="{31836E67-89C9-44B2-95C4-855209D19834}"/>
    <cellStyle name="Heading 2 4 7 2 3" xfId="16187" xr:uid="{4B8AAAA2-8480-4DCD-8564-03EC67517D04}"/>
    <cellStyle name="Heading 2 4 7 2 3 2" xfId="35709" xr:uid="{3FA6E919-98FC-477A-AB4E-2831DFC7B6E5}"/>
    <cellStyle name="Heading 2 4 7 2 4" xfId="37917" xr:uid="{7B673E23-0D26-4E23-9265-801C0F31D039}"/>
    <cellStyle name="Heading 2 4 7 3" xfId="9358" xr:uid="{2C6B1C69-02B9-41F0-8553-5AEDDBD5A453}"/>
    <cellStyle name="Heading 2 4 7 3 2" xfId="18347" xr:uid="{8E987144-E689-4C9B-B3D0-21F9EC646B3F}"/>
    <cellStyle name="Heading 2 4 7 3 2 2" xfId="31194" xr:uid="{5C4691EB-DFAA-479C-98A4-E4405EDA8BEA}"/>
    <cellStyle name="Heading 2 4 7 3 3" xfId="37183" xr:uid="{8FB3993F-E563-431A-B0D2-6876508FEFB7}"/>
    <cellStyle name="Heading 2 4 7 4" xfId="4122" xr:uid="{CFB1BC5A-2CF8-47DE-8AA9-8D578124D134}"/>
    <cellStyle name="Heading 2 4 7 4 2" xfId="37709" xr:uid="{7EC7EFE2-C9D7-41CB-B861-06ACF22159CC}"/>
    <cellStyle name="Heading 2 4 7 5" xfId="13601" xr:uid="{290D9171-3334-4299-80C7-E3D4017F4F64}"/>
    <cellStyle name="Heading 2 4 7 5 2" xfId="40291" xr:uid="{E8D34E65-E598-4DBD-B7FB-E6F934AAD4C4}"/>
    <cellStyle name="Heading 2 4 7 6" xfId="35865" xr:uid="{1D9351FE-8757-4F9D-9716-7DE65CA51530}"/>
    <cellStyle name="Heading 2 4 8" xfId="6571" xr:uid="{5B7155F9-9D3E-48BB-A1C9-B78E744F9E51}"/>
    <cellStyle name="Heading 2 4 8 2" xfId="12824" xr:uid="{71DF304F-E4F6-42BF-896E-11423C4A8CF6}"/>
    <cellStyle name="Heading 2 4 8 2 2" xfId="21813" xr:uid="{15C249F8-D3D8-42C3-A9E5-E0627F9F7963}"/>
    <cellStyle name="Heading 2 4 8 2 2 2" xfId="30520" xr:uid="{3242FEFF-739F-4A93-B6C3-D4DAE241F8D3}"/>
    <cellStyle name="Heading 2 4 8 2 3" xfId="25056" xr:uid="{2BE83CD3-1427-4102-9A9A-E2A0299D794E}"/>
    <cellStyle name="Heading 2 4 8 3" xfId="15560" xr:uid="{E2046E0D-F1E6-4F0C-94BB-9CE75731C34A}"/>
    <cellStyle name="Heading 2 4 8 3 2" xfId="30876" xr:uid="{BE0F4D42-66B9-4BBC-BD9D-1BE355E8A939}"/>
    <cellStyle name="Heading 2 4 8 4" xfId="23276" xr:uid="{A435C47C-84DF-4B40-8364-E0C431A4ED13}"/>
    <cellStyle name="Heading 2 4 9" xfId="12736" xr:uid="{315855F2-3032-4665-8CE9-8AD6BB45AB8A}"/>
    <cellStyle name="Heading 2 4 9 2" xfId="21725" xr:uid="{CC16B206-C491-4E50-B765-85B1868C1CD0}"/>
    <cellStyle name="Heading 2 4 9 2 2" xfId="32674" xr:uid="{911D59F1-09AE-4E1E-8E1E-C761801942FA}"/>
    <cellStyle name="Heading 2 4 9 3" xfId="26262" xr:uid="{7E70F37C-E834-4DD1-A076-E985F86BF9E8}"/>
    <cellStyle name="Heading 2 5" xfId="133" xr:uid="{C7EAD1BA-06C4-477C-A3D5-499B120CB10E}"/>
    <cellStyle name="Heading 2 5 10" xfId="2293" xr:uid="{15AA7C9B-9E8A-495D-B5B4-4B3820755BDC}"/>
    <cellStyle name="Heading 2 5 10 2" xfId="27400" xr:uid="{8B32F735-7929-4545-B8D1-6203E2EE2D81}"/>
    <cellStyle name="Heading 2 5 11" xfId="13202" xr:uid="{F65FD769-875A-4605-A04C-505B44C48501}"/>
    <cellStyle name="Heading 2 5 11 2" xfId="38458" xr:uid="{89DF364C-6669-4C20-AB30-FDE9857F0777}"/>
    <cellStyle name="Heading 2 5 12" xfId="28367" xr:uid="{4BD14768-69DD-45C7-9A17-3D21D28AA1C9}"/>
    <cellStyle name="Heading 2 5 13" xfId="45847" xr:uid="{C7F04622-6789-4C44-9412-383A167FD83C}"/>
    <cellStyle name="Heading 2 5 2" xfId="420" xr:uid="{6E0D136C-46AD-4DFF-9B10-0034E5B9D8BB}"/>
    <cellStyle name="Heading 2 5 2 10" xfId="37559" xr:uid="{F658A52F-15FC-4996-878E-66C99F241941}"/>
    <cellStyle name="Heading 2 5 2 2" xfId="769" xr:uid="{0FEEC01D-B215-4DBF-8094-64E0A122E390}"/>
    <cellStyle name="Heading 2 5 2 2 2" xfId="7154" xr:uid="{05ACA840-3019-4145-9B39-592EAEA13F9C}"/>
    <cellStyle name="Heading 2 5 2 2 2 2" xfId="13045" xr:uid="{545CFFB7-9638-4712-8FE9-30F71FB6E0A7}"/>
    <cellStyle name="Heading 2 5 2 2 2 2 2" xfId="22034" xr:uid="{43F9B674-7E52-43AF-9EC3-FDD7868EF15F}"/>
    <cellStyle name="Heading 2 5 2 2 2 2 2 2" xfId="31806" xr:uid="{B6593E4F-A69C-4584-AF73-172E46B5DBA4}"/>
    <cellStyle name="Heading 2 5 2 2 2 2 3" xfId="30213" xr:uid="{D0B87686-ADC6-4D22-9177-6AC1CB2875F1}"/>
    <cellStyle name="Heading 2 5 2 2 2 3" xfId="16143" xr:uid="{7FB8C752-2F70-40BB-AFE1-CF85661B54C3}"/>
    <cellStyle name="Heading 2 5 2 2 2 3 2" xfId="39630" xr:uid="{BDE145EF-8A2D-4D9D-9418-7214FEC8B6A2}"/>
    <cellStyle name="Heading 2 5 2 2 2 4" xfId="25004" xr:uid="{93652580-1B1E-473B-8991-B0F001EA4B59}"/>
    <cellStyle name="Heading 2 5 2 2 3" xfId="9353" xr:uid="{1E871324-B446-4455-9B65-F7F9BED03A20}"/>
    <cellStyle name="Heading 2 5 2 2 3 2" xfId="18342" xr:uid="{B5B05DC7-3702-418E-992B-6DEEFC35E6FD}"/>
    <cellStyle name="Heading 2 5 2 2 3 2 2" xfId="25451" xr:uid="{FC003BDA-7DB0-48DE-8217-101B36928A0E}"/>
    <cellStyle name="Heading 2 5 2 2 3 3" xfId="30220" xr:uid="{2F1AC14D-1274-4795-89FA-0FFE698A9DB7}"/>
    <cellStyle name="Heading 2 5 2 2 4" xfId="3206" xr:uid="{11355750-C5DF-4D7B-ADC0-B4766244090E}"/>
    <cellStyle name="Heading 2 5 2 2 4 2" xfId="28489" xr:uid="{F0C33A1F-8AD4-49D1-A95D-C37344B209E1}"/>
    <cellStyle name="Heading 2 5 2 2 5" xfId="13557" xr:uid="{4B638DEF-9BA3-48DB-B32C-5C5B3C279765}"/>
    <cellStyle name="Heading 2 5 2 2 5 2" xfId="26548" xr:uid="{FB050D2B-891A-4D62-AB4A-8B36F5D769F4}"/>
    <cellStyle name="Heading 2 5 2 2 6" xfId="23036" xr:uid="{D2BDA781-F05C-47FD-BD75-1FAA51FFFD50}"/>
    <cellStyle name="Heading 2 5 2 3" xfId="1114" xr:uid="{78DCEE38-409C-4F11-ACB3-2C3BA4196BE4}"/>
    <cellStyle name="Heading 2 5 2 3 2" xfId="7178" xr:uid="{C4ACE083-F2FA-464E-9E43-2ECD422D0832}"/>
    <cellStyle name="Heading 2 5 2 3 2 2" xfId="13069" xr:uid="{B08B008A-5C82-47EB-B1D0-6E31D9E7951B}"/>
    <cellStyle name="Heading 2 5 2 3 2 2 2" xfId="22058" xr:uid="{18B157A5-AF61-4697-AD76-150D5EBEFA16}"/>
    <cellStyle name="Heading 2 5 2 3 2 2 2 2" xfId="31891" xr:uid="{5CE81099-4D26-4F2E-8495-3703DC5F34D2}"/>
    <cellStyle name="Heading 2 5 2 3 2 2 3" xfId="37323" xr:uid="{C43A767C-54E7-4269-B6DC-E2FB01139C53}"/>
    <cellStyle name="Heading 2 5 2 3 2 3" xfId="16167" xr:uid="{D63BAA61-CC1D-4E7C-B68E-2D89DEB5BCCE}"/>
    <cellStyle name="Heading 2 5 2 3 2 3 2" xfId="26211" xr:uid="{61A821A3-809C-491E-B735-B222E04F084D}"/>
    <cellStyle name="Heading 2 5 2 3 2 4" xfId="26603" xr:uid="{9A9A78D6-DA17-4672-BEBD-2A5DCECEF876}"/>
    <cellStyle name="Heading 2 5 2 3 3" xfId="9826" xr:uid="{695356FC-C285-4387-ACF4-57091656F905}"/>
    <cellStyle name="Heading 2 5 2 3 3 2" xfId="18815" xr:uid="{5226BAB1-990E-4045-856F-4EE7656FE2CB}"/>
    <cellStyle name="Heading 2 5 2 3 3 2 2" xfId="26847" xr:uid="{E6BA70C5-01C3-4A1B-A7D9-7A36821424BF}"/>
    <cellStyle name="Heading 2 5 2 3 3 3" xfId="35852" xr:uid="{1E4B82F4-8836-42BC-AE7B-7BC02DD0ECDA}"/>
    <cellStyle name="Heading 2 5 2 3 4" xfId="3551" xr:uid="{F2A6B577-C5C9-41BC-8602-B002BE86972B}"/>
    <cellStyle name="Heading 2 5 2 3 4 2" xfId="32545" xr:uid="{5504491E-0559-4407-BE54-D4AD4EAEC33C}"/>
    <cellStyle name="Heading 2 5 2 3 5" xfId="13581" xr:uid="{7DC006AF-170C-4F01-A247-B76BA681AC92}"/>
    <cellStyle name="Heading 2 5 2 3 5 2" xfId="29765" xr:uid="{74C15D6B-EE4C-45BE-B4DB-60E18E607B8C}"/>
    <cellStyle name="Heading 2 5 2 3 6" xfId="42950" xr:uid="{3598640F-4BDF-491C-A1ED-276B93D4152B}"/>
    <cellStyle name="Heading 2 5 2 4" xfId="1773" xr:uid="{55D5FACE-4C2F-4303-B949-9A10BE26DE66}"/>
    <cellStyle name="Heading 2 5 2 4 2" xfId="7205" xr:uid="{849404DC-F595-485A-95E6-F92B70C688B9}"/>
    <cellStyle name="Heading 2 5 2 4 2 2" xfId="13096" xr:uid="{C3D93F4B-6FD1-4718-B750-FED7CDB8F7A8}"/>
    <cellStyle name="Heading 2 5 2 4 2 2 2" xfId="22085" xr:uid="{ECEC4BC5-3ECE-468A-AFFA-F9CF979F4BEF}"/>
    <cellStyle name="Heading 2 5 2 4 2 2 2 2" xfId="34383" xr:uid="{F799CEFA-E8C7-4C5A-9C2E-EB9E57BF7729}"/>
    <cellStyle name="Heading 2 5 2 4 2 2 3" xfId="43732" xr:uid="{CD0BF5E5-C03E-4D37-B707-5CF09A2560CD}"/>
    <cellStyle name="Heading 2 5 2 4 2 3" xfId="16194" xr:uid="{6889242C-6BFF-4012-A135-BA141DEA1F66}"/>
    <cellStyle name="Heading 2 5 2 4 2 3 2" xfId="34203" xr:uid="{C17CF369-B42A-439C-A76D-3B4406AF406C}"/>
    <cellStyle name="Heading 2 5 2 4 2 4" xfId="40632" xr:uid="{0FA4C83C-320A-4CE7-8C0A-5D7E30275189}"/>
    <cellStyle name="Heading 2 5 2 4 3" xfId="12502" xr:uid="{83646833-65EE-4B01-9DA5-47BC351DC36C}"/>
    <cellStyle name="Heading 2 5 2 4 3 2" xfId="21491" xr:uid="{BD93D95F-AAB5-46D3-A7C6-208F4330B8FA}"/>
    <cellStyle name="Heading 2 5 2 4 3 2 2" xfId="43052" xr:uid="{A3AE8CC2-73BC-4120-A225-2E32BDBECB54}"/>
    <cellStyle name="Heading 2 5 2 4 3 3" xfId="43250" xr:uid="{53C6A7EE-ABFE-46C4-8AA9-C433A67E7C4C}"/>
    <cellStyle name="Heading 2 5 2 4 4" xfId="4210" xr:uid="{04A660E0-B440-484C-8BEC-E77EEEB186A1}"/>
    <cellStyle name="Heading 2 5 2 4 4 2" xfId="39146" xr:uid="{0C665750-7872-469D-BE8F-1C112D356170}"/>
    <cellStyle name="Heading 2 5 2 4 5" xfId="13608" xr:uid="{8EE4EDB1-AEB7-4C0F-9E5F-4A46CF3E46D0}"/>
    <cellStyle name="Heading 2 5 2 4 5 2" xfId="28840" xr:uid="{A1F5A68F-DA99-4E32-A0AF-FA9A9F470EAF}"/>
    <cellStyle name="Heading 2 5 2 4 6" xfId="33846" xr:uid="{D82C4D2A-1087-4450-9877-F1DAC5A3EB0A}"/>
    <cellStyle name="Heading 2 5 2 5" xfId="2077" xr:uid="{5C069D0A-1872-4963-8DE2-2AAAF37B64EB}"/>
    <cellStyle name="Heading 2 5 2 5 2" xfId="7222" xr:uid="{0FDA381E-E836-44CF-9DE3-F67E2E6ECCDA}"/>
    <cellStyle name="Heading 2 5 2 5 2 2" xfId="13113" xr:uid="{ACBA8D2B-A424-48AE-A729-CDC8D08C5051}"/>
    <cellStyle name="Heading 2 5 2 5 2 2 2" xfId="22102" xr:uid="{39F469AB-9C8F-40CB-9571-9BCBEB1C8B60}"/>
    <cellStyle name="Heading 2 5 2 5 2 2 2 2" xfId="24060" xr:uid="{C352F809-519E-4D7C-B48D-6DFF6FF4AD4D}"/>
    <cellStyle name="Heading 2 5 2 5 2 2 3" xfId="35938" xr:uid="{651FCE03-F0F6-4A13-BB4B-55A3CBE4A8C2}"/>
    <cellStyle name="Heading 2 5 2 5 2 3" xfId="16211" xr:uid="{A289CFAC-F82C-449D-BD0A-ABF245946E44}"/>
    <cellStyle name="Heading 2 5 2 5 2 3 2" xfId="40036" xr:uid="{F2D9BB37-311D-42B8-8826-B55298D2BE12}"/>
    <cellStyle name="Heading 2 5 2 5 2 4" xfId="32521" xr:uid="{48C1ABE4-D580-4A54-A0E4-F89D9589C7F2}"/>
    <cellStyle name="Heading 2 5 2 5 3" xfId="12258" xr:uid="{A1D7198B-23F2-48CA-941C-E1936EAFC394}"/>
    <cellStyle name="Heading 2 5 2 5 3 2" xfId="21247" xr:uid="{2BB8C187-22C1-4CF8-BC29-30349E7C7A32}"/>
    <cellStyle name="Heading 2 5 2 5 3 2 2" xfId="35289" xr:uid="{46062916-932B-4BC8-9879-0EC568E6A89B}"/>
    <cellStyle name="Heading 2 5 2 5 3 3" xfId="42494" xr:uid="{1B705E1C-BF2A-4356-9AD9-6834BD448EAD}"/>
    <cellStyle name="Heading 2 5 2 5 4" xfId="4514" xr:uid="{D0E311D1-F7AD-4336-9AAC-89E620144816}"/>
    <cellStyle name="Heading 2 5 2 5 4 2" xfId="38188" xr:uid="{9A93055A-50F6-435C-943F-59006401A94A}"/>
    <cellStyle name="Heading 2 5 2 5 5" xfId="13625" xr:uid="{D4D7A5E2-EA55-4B69-8916-A5111885A931}"/>
    <cellStyle name="Heading 2 5 2 5 5 2" xfId="32548" xr:uid="{F63185CA-68B7-4711-B722-4C6C54D292EC}"/>
    <cellStyle name="Heading 2 5 2 5 6" xfId="36512" xr:uid="{3032F0C7-92CE-4162-8D19-9B9CE1BB1B00}"/>
    <cellStyle name="Heading 2 5 2 6" xfId="6722" xr:uid="{C6CB7F22-5804-4726-886B-F21E730B2472}"/>
    <cellStyle name="Heading 2 5 2 6 2" xfId="12835" xr:uid="{650B65A3-5DB0-4322-B699-7C1CFAE8FF64}"/>
    <cellStyle name="Heading 2 5 2 6 2 2" xfId="21824" xr:uid="{FABB0119-FBD7-4FA0-8D88-14763A774A64}"/>
    <cellStyle name="Heading 2 5 2 6 2 2 2" xfId="26417" xr:uid="{B880FAD1-EAF0-4733-98EC-B6E264EAE289}"/>
    <cellStyle name="Heading 2 5 2 6 2 3" xfId="41321" xr:uid="{DE9862E8-F4AD-4316-A0ED-C7EC30DF2881}"/>
    <cellStyle name="Heading 2 5 2 6 3" xfId="15711" xr:uid="{E200B04B-E40F-49F8-BABA-7AF4DF57B13D}"/>
    <cellStyle name="Heading 2 5 2 6 3 2" xfId="25365" xr:uid="{6D46D4CC-39C1-4DD3-A017-F9D0A5B769C5}"/>
    <cellStyle name="Heading 2 5 2 6 4" xfId="43593" xr:uid="{A1517780-0BAC-461D-BF34-2773071D1CE1}"/>
    <cellStyle name="Heading 2 5 2 7" xfId="12243" xr:uid="{8722E153-2C02-499F-8E38-067011E426DD}"/>
    <cellStyle name="Heading 2 5 2 7 2" xfId="21232" xr:uid="{5F974F73-CE53-441D-921E-773EAB8D9D98}"/>
    <cellStyle name="Heading 2 5 2 7 2 2" xfId="32728" xr:uid="{79EAEFC5-5960-4E88-B00D-AD39A82589E1}"/>
    <cellStyle name="Heading 2 5 2 7 3" xfId="40462" xr:uid="{6D138A6F-C768-473F-B2F4-41D708B6131B}"/>
    <cellStyle name="Heading 2 5 2 8" xfId="2426" xr:uid="{AE63FA75-C4CF-42A8-AFD4-8C7720215F71}"/>
    <cellStyle name="Heading 2 5 2 8 2" xfId="25849" xr:uid="{22B17571-9A00-4C4A-82E7-03D93B3FE240}"/>
    <cellStyle name="Heading 2 5 2 9" xfId="13335" xr:uid="{EE9545A7-F262-4236-92F7-CCC8D1292C5A}"/>
    <cellStyle name="Heading 2 5 2 9 2" xfId="32604" xr:uid="{874AE666-818D-4DEC-AF1C-251F352BBBDF}"/>
    <cellStyle name="Heading 2 5 3" xfId="287" xr:uid="{69BD1440-3D88-4E70-9681-B23CDD2309CC}"/>
    <cellStyle name="Heading 2 5 3 2" xfId="6930" xr:uid="{314ECC2E-4EEE-443B-93F3-E089F7881DC6}"/>
    <cellStyle name="Heading 2 5 3 2 2" xfId="12887" xr:uid="{06151DBE-B721-4055-B05F-B6D60088D00A}"/>
    <cellStyle name="Heading 2 5 3 2 2 2" xfId="21876" xr:uid="{CDE6F414-0A88-4EC4-8F33-A49BEAE1BB6F}"/>
    <cellStyle name="Heading 2 5 3 2 2 2 2" xfId="26970" xr:uid="{B1F2459C-2CD9-4EBB-A35C-13793F68E2D2}"/>
    <cellStyle name="Heading 2 5 3 2 2 3" xfId="42969" xr:uid="{0C1DEFE1-5FCA-427B-BDE1-E301F4AEDC2B}"/>
    <cellStyle name="Heading 2 5 3 2 3" xfId="15919" xr:uid="{E2672890-A2F8-45C8-970E-03BF3C8D7F90}"/>
    <cellStyle name="Heading 2 5 3 2 3 2" xfId="36425" xr:uid="{A9C179F5-34D3-4B4E-A2F7-345DF31343A3}"/>
    <cellStyle name="Heading 2 5 3 2 4" xfId="24473" xr:uid="{3E187896-7201-4FD8-819F-6AB79F571814}"/>
    <cellStyle name="Heading 2 5 3 3" xfId="9854" xr:uid="{2D5013FA-48F8-456F-90FC-C2871FD5EA57}"/>
    <cellStyle name="Heading 2 5 3 3 2" xfId="18843" xr:uid="{582D6F1D-0CE1-4149-A8D9-9FE8B5B623EC}"/>
    <cellStyle name="Heading 2 5 3 3 2 2" xfId="42038" xr:uid="{2A7DBDAF-A82C-4C91-B914-5EE7FB95F19E}"/>
    <cellStyle name="Heading 2 5 3 3 3" xfId="41336" xr:uid="{166D2703-E9E6-4736-B6FE-A32239B70E34}"/>
    <cellStyle name="Heading 2 5 3 4" xfId="2755" xr:uid="{32BFD18B-B285-4471-A246-44D070C6DB5E}"/>
    <cellStyle name="Heading 2 5 3 4 2" xfId="26165" xr:uid="{E015CD98-1915-45C4-9DA0-3A0B946C8DDB}"/>
    <cellStyle name="Heading 2 5 3 5" xfId="13500" xr:uid="{3EC9FEFC-53A4-413E-AAD2-FBECC68DC209}"/>
    <cellStyle name="Heading 2 5 3 5 2" xfId="25812" xr:uid="{622F9886-49A8-4291-890C-EDC37CAE24C6}"/>
    <cellStyle name="Heading 2 5 3 6" xfId="33582" xr:uid="{56BA8010-E960-4F36-A7D6-3E988D9F6E38}"/>
    <cellStyle name="Heading 2 5 4" xfId="636" xr:uid="{74B5F0CC-D2F0-4385-8F03-B21C3E61223D}"/>
    <cellStyle name="Heading 2 5 4 2" xfId="7146" xr:uid="{2D161CE6-0A37-4C9F-A32E-A8EAD71A3CDC}"/>
    <cellStyle name="Heading 2 5 4 2 2" xfId="13037" xr:uid="{9AA0AB42-675E-45E1-BE1E-84D8A2BD6333}"/>
    <cellStyle name="Heading 2 5 4 2 2 2" xfId="22026" xr:uid="{2EC4C200-3D30-4559-9ABA-FA503B423C15}"/>
    <cellStyle name="Heading 2 5 4 2 2 2 2" xfId="42346" xr:uid="{763CBB9C-5046-42C7-A47A-6C70E20767C9}"/>
    <cellStyle name="Heading 2 5 4 2 2 3" xfId="24757" xr:uid="{19B4FF29-3124-4766-A896-71773853AB35}"/>
    <cellStyle name="Heading 2 5 4 2 3" xfId="16135" xr:uid="{49142DB6-162C-432A-A504-8169FDA38728}"/>
    <cellStyle name="Heading 2 5 4 2 3 2" xfId="32954" xr:uid="{ED13EFE9-2454-4BCD-9046-5B6328E7EB06}"/>
    <cellStyle name="Heading 2 5 4 2 4" xfId="41096" xr:uid="{8CC4369F-07A5-4217-81D1-90327570158D}"/>
    <cellStyle name="Heading 2 5 4 3" xfId="12733" xr:uid="{823DF688-3716-4A56-B228-8600C0E4A4A4}"/>
    <cellStyle name="Heading 2 5 4 3 2" xfId="21722" xr:uid="{B66917C3-78BC-422E-810B-372A921FA4E9}"/>
    <cellStyle name="Heading 2 5 4 3 2 2" xfId="43843" xr:uid="{825F554B-A379-48F0-AFBB-C6E3B48CA4BE}"/>
    <cellStyle name="Heading 2 5 4 3 3" xfId="27793" xr:uid="{46CB7006-DAF3-4E8F-87CC-FB053B013B54}"/>
    <cellStyle name="Heading 2 5 4 4" xfId="3073" xr:uid="{83D0094A-6C17-4D72-A47B-956E35F09259}"/>
    <cellStyle name="Heading 2 5 4 4 2" xfId="33548" xr:uid="{0B2A2AD2-5EE2-48A0-9F69-FE07942FCBFA}"/>
    <cellStyle name="Heading 2 5 4 5" xfId="13549" xr:uid="{A89E2126-36C7-4D35-9825-D7488A1763D5}"/>
    <cellStyle name="Heading 2 5 4 5 2" xfId="35420" xr:uid="{00CCCA55-5534-42AA-961D-1561A11419E5}"/>
    <cellStyle name="Heading 2 5 4 6" xfId="30351" xr:uid="{286A6E2D-A34F-4CEF-B042-6402008E9B5D}"/>
    <cellStyle name="Heading 2 5 5" xfId="981" xr:uid="{5A3457AC-5FBE-4C2E-A5E2-5A1D84A8E0CB}"/>
    <cellStyle name="Heading 2 5 5 2" xfId="7170" xr:uid="{68D4FD68-E463-4F79-B0CE-0A33447116A4}"/>
    <cellStyle name="Heading 2 5 5 2 2" xfId="13061" xr:uid="{2361392D-F72F-4CB0-9D0E-906CDC6F9242}"/>
    <cellStyle name="Heading 2 5 5 2 2 2" xfId="22050" xr:uid="{9D242165-E444-4623-9A06-62E0FFD9BA28}"/>
    <cellStyle name="Heading 2 5 5 2 2 2 2" xfId="42431" xr:uid="{F92D14E9-DBD0-4EFF-A4EC-17C2868BEB54}"/>
    <cellStyle name="Heading 2 5 5 2 2 3" xfId="26016" xr:uid="{2FD771E3-AB81-468C-A7C4-1ACAC35FDB3A}"/>
    <cellStyle name="Heading 2 5 5 2 3" xfId="16159" xr:uid="{9C2FF4C6-A8BB-4194-AFD0-E418EBBECC84}"/>
    <cellStyle name="Heading 2 5 5 2 3 2" xfId="42594" xr:uid="{1C1ED83F-991D-473E-952E-8151F9C2FE33}"/>
    <cellStyle name="Heading 2 5 5 2 4" xfId="35590" xr:uid="{9B7FE02F-AADF-4676-8203-F9CC1DBF9CB7}"/>
    <cellStyle name="Heading 2 5 5 3" xfId="12487" xr:uid="{97FA0251-E3E2-4DFA-9581-B5CB0EBB5B8C}"/>
    <cellStyle name="Heading 2 5 5 3 2" xfId="21476" xr:uid="{C476483E-2F66-4CFC-907A-A70514A8BCB9}"/>
    <cellStyle name="Heading 2 5 5 3 2 2" xfId="39807" xr:uid="{98F6EA96-1CDB-460F-BA9C-64721106A447}"/>
    <cellStyle name="Heading 2 5 5 3 3" xfId="40869" xr:uid="{1A53D4A0-2CDD-48BE-8373-F6A33A6DE667}"/>
    <cellStyle name="Heading 2 5 5 4" xfId="3418" xr:uid="{311BB117-066B-45AE-A1E3-319C6E82C88A}"/>
    <cellStyle name="Heading 2 5 5 4 2" xfId="35096" xr:uid="{B9FAB803-4851-4922-AAA1-00126AE4AE96}"/>
    <cellStyle name="Heading 2 5 5 5" xfId="13573" xr:uid="{675CAE8A-F637-43D4-926A-C088CA092C59}"/>
    <cellStyle name="Heading 2 5 5 5 2" xfId="24309" xr:uid="{069F4E84-ABF6-4CB4-B45F-DD96AB8AF062}"/>
    <cellStyle name="Heading 2 5 5 6" xfId="35008" xr:uid="{6DE9BF4C-DA03-48AD-AD23-6B7973028200}"/>
    <cellStyle name="Heading 2 5 6" xfId="1644" xr:uid="{4B0A8EEB-363C-4CB6-B41C-37461241B4A1}"/>
    <cellStyle name="Heading 2 5 6 2" xfId="7191" xr:uid="{AA204641-C55A-4A36-81AE-2DB09EF8EF5E}"/>
    <cellStyle name="Heading 2 5 6 2 2" xfId="13082" xr:uid="{466A050C-0162-480F-8FBA-CA5C142C9D13}"/>
    <cellStyle name="Heading 2 5 6 2 2 2" xfId="22071" xr:uid="{111AE142-D8DA-4837-9F86-EFECC85B5DA5}"/>
    <cellStyle name="Heading 2 5 6 2 2 2 2" xfId="39923" xr:uid="{327093CB-7F32-4725-B0B7-3C5AF81AA295}"/>
    <cellStyle name="Heading 2 5 6 2 2 3" xfId="43507" xr:uid="{40E043FA-F407-4FD3-973D-F9E145C71CC5}"/>
    <cellStyle name="Heading 2 5 6 2 3" xfId="16180" xr:uid="{FD30F9C6-4FDD-459D-A837-3217F5580E64}"/>
    <cellStyle name="Heading 2 5 6 2 3 2" xfId="38648" xr:uid="{6F54D2E8-E6D1-4C16-B0D2-18E985F41660}"/>
    <cellStyle name="Heading 2 5 6 2 4" xfId="38815" xr:uid="{BAB5A698-7285-4811-81D9-EB2B366D9899}"/>
    <cellStyle name="Heading 2 5 6 3" xfId="12571" xr:uid="{F4A52EDA-4368-44FA-9170-C4366685F80B}"/>
    <cellStyle name="Heading 2 5 6 3 2" xfId="21560" xr:uid="{07D8CA50-0DC3-42A1-9617-4C867A9465C5}"/>
    <cellStyle name="Heading 2 5 6 3 2 2" xfId="25051" xr:uid="{03FDFEA8-15FD-47E1-AE36-2D61008E8C21}"/>
    <cellStyle name="Heading 2 5 6 3 3" xfId="35922" xr:uid="{8C4F5F53-95F9-4C7A-AEEA-E6407B2F2BFB}"/>
    <cellStyle name="Heading 2 5 6 4" xfId="4081" xr:uid="{C12C2623-7EE7-45A1-9CB3-83A52F900ADA}"/>
    <cellStyle name="Heading 2 5 6 4 2" xfId="28472" xr:uid="{A7D5F60A-F4F7-4138-99C1-0969E5FE3E31}"/>
    <cellStyle name="Heading 2 5 6 5" xfId="13594" xr:uid="{659028A3-EA05-4FB5-93E4-4E46A5881E47}"/>
    <cellStyle name="Heading 2 5 6 5 2" xfId="34386" xr:uid="{FAF1DD07-240A-4CCC-B653-A6514BC53DE2}"/>
    <cellStyle name="Heading 2 5 6 6" xfId="35491" xr:uid="{73439B9F-2298-4F9A-9CD7-1297E0053A8C}"/>
    <cellStyle name="Heading 2 5 7" xfId="1944" xr:uid="{E83B3EB1-FF5D-4C34-B729-0AE4293F3394}"/>
    <cellStyle name="Heading 2 5 7 2" xfId="7214" xr:uid="{A82EE11E-C078-4952-A66D-BC70C7FE56A4}"/>
    <cellStyle name="Heading 2 5 7 2 2" xfId="13105" xr:uid="{EEA8937A-56A2-4076-A325-FE3332140A44}"/>
    <cellStyle name="Heading 2 5 7 2 2 2" xfId="22094" xr:uid="{0C0A3A1A-9452-4C56-BCF1-6C1860D2D357}"/>
    <cellStyle name="Heading 2 5 7 2 2 2 2" xfId="33497" xr:uid="{0D92B0F5-63AC-4418-96D9-C7B7BF725FCE}"/>
    <cellStyle name="Heading 2 5 7 2 2 3" xfId="41553" xr:uid="{32DADBAC-5605-43FC-A5BA-9B9305E2F7BD}"/>
    <cellStyle name="Heading 2 5 7 2 3" xfId="16203" xr:uid="{1E5C692D-3FD6-4A8A-A770-05A8F69C92EE}"/>
    <cellStyle name="Heading 2 5 7 2 3 2" xfId="33090" xr:uid="{6976898C-A527-4FAB-BCA9-962B80ACD6ED}"/>
    <cellStyle name="Heading 2 5 7 2 4" xfId="32011" xr:uid="{6B106AD8-E21B-4499-8B64-A9955F0BF2C3}"/>
    <cellStyle name="Heading 2 5 7 3" xfId="9849" xr:uid="{587C0FB1-1DC9-4149-BCD4-D28FCE7878C8}"/>
    <cellStyle name="Heading 2 5 7 3 2" xfId="18838" xr:uid="{571DFBFC-DF85-4973-AC4C-310A1225B18A}"/>
    <cellStyle name="Heading 2 5 7 3 2 2" xfId="35035" xr:uid="{7FBB96DB-72D6-4C5B-8984-14B4B36789CA}"/>
    <cellStyle name="Heading 2 5 7 3 3" xfId="26511" xr:uid="{E7B1E503-4BF4-43BB-8007-956E6C431181}"/>
    <cellStyle name="Heading 2 5 7 4" xfId="4381" xr:uid="{96036A19-C614-4CEB-B0E5-F635617B916F}"/>
    <cellStyle name="Heading 2 5 7 4 2" xfId="24697" xr:uid="{3E443AC2-B9CA-41E3-A2EE-DD74F04C892A}"/>
    <cellStyle name="Heading 2 5 7 5" xfId="13617" xr:uid="{41EF4B41-E39E-4899-8605-A71B94805723}"/>
    <cellStyle name="Heading 2 5 7 5 2" xfId="27843" xr:uid="{CBBEC5AB-6F19-42DF-B5A0-FC1397148801}"/>
    <cellStyle name="Heading 2 5 7 6" xfId="36567" xr:uid="{523B50FD-6043-4D5C-A27C-D54BA7AC4C9E}"/>
    <cellStyle name="Heading 2 5 8" xfId="6589" xr:uid="{0A0D51E9-C1F7-4339-ACA5-7E62BE3FE192}"/>
    <cellStyle name="Heading 2 5 8 2" xfId="12827" xr:uid="{82225183-AD29-4506-ACB7-E3B9B8B9F4B9}"/>
    <cellStyle name="Heading 2 5 8 2 2" xfId="21816" xr:uid="{DEE1AEE7-F8E8-4379-B01E-03F404A48EAF}"/>
    <cellStyle name="Heading 2 5 8 2 2 2" xfId="41331" xr:uid="{1D644404-BC64-4AFE-BE26-3902F2D31B60}"/>
    <cellStyle name="Heading 2 5 8 2 3" xfId="29465" xr:uid="{D843513B-B0D1-4D61-912D-F83CB1EC4A9F}"/>
    <cellStyle name="Heading 2 5 8 3" xfId="15578" xr:uid="{5FCFFEA2-572F-4C47-9AE0-3256565B8D1D}"/>
    <cellStyle name="Heading 2 5 8 3 2" xfId="36845" xr:uid="{F1155853-2AB1-475E-8F48-C7BD53BA3DC3}"/>
    <cellStyle name="Heading 2 5 8 4" xfId="22337" xr:uid="{F425BCB4-047D-40BA-9E31-D7832C3D46FC}"/>
    <cellStyle name="Heading 2 5 9" xfId="9793" xr:uid="{644E9E55-B6CA-4EFF-9B66-896C5F7E1142}"/>
    <cellStyle name="Heading 2 5 9 2" xfId="18782" xr:uid="{B1297CDC-ADC7-4485-9122-0A3CF163E999}"/>
    <cellStyle name="Heading 2 5 9 2 2" xfId="43610" xr:uid="{6F5CA227-B5C9-421F-A71D-7568D2C7FE26}"/>
    <cellStyle name="Heading 2 5 9 3" xfId="34932" xr:uid="{6B9C139E-E69B-4A76-AF81-9BC634293F4C}"/>
    <cellStyle name="Heading 2 6" xfId="110" xr:uid="{0760B802-899C-4A00-B796-2E7005D35021}"/>
    <cellStyle name="Heading 2 6 10" xfId="2270" xr:uid="{C84F7920-B79A-4C95-AFDD-61D8334B5287}"/>
    <cellStyle name="Heading 2 6 10 2" xfId="31506" xr:uid="{A26AA51B-0484-4046-A716-61E35AD185EA}"/>
    <cellStyle name="Heading 2 6 11" xfId="13179" xr:uid="{69A4D0B7-847A-4B53-84DF-FE0ED2668DE8}"/>
    <cellStyle name="Heading 2 6 11 2" xfId="24703" xr:uid="{DA36A861-D99A-4F25-8F23-618B3F316E0F}"/>
    <cellStyle name="Heading 2 6 12" xfId="30353" xr:uid="{155299FC-F0B9-40EE-9BAC-D61D1F60FC63}"/>
    <cellStyle name="Heading 2 6 2" xfId="401" xr:uid="{506C4DA2-E09A-4375-BA6D-70268D2DFA5C}"/>
    <cellStyle name="Heading 2 6 2 10" xfId="37904" xr:uid="{18D48ADD-BCE8-4394-B65B-EC4A9B313DAB}"/>
    <cellStyle name="Heading 2 6 2 2" xfId="750" xr:uid="{DA07CB45-7F26-4C32-845E-FFAAD20C586E}"/>
    <cellStyle name="Heading 2 6 2 2 2" xfId="7151" xr:uid="{F0A94831-87E2-4438-B481-20CEAC5A3C66}"/>
    <cellStyle name="Heading 2 6 2 2 2 2" xfId="13042" xr:uid="{1C88556A-3D9A-4D15-9839-D7920AE44CC2}"/>
    <cellStyle name="Heading 2 6 2 2 2 2 2" xfId="22031" xr:uid="{D42D8841-7C18-43C9-9138-3E054F77B91B}"/>
    <cellStyle name="Heading 2 6 2 2 2 2 2 2" xfId="43459" xr:uid="{CE2CF6D4-CBC8-4E39-B1DB-457C6F40D861}"/>
    <cellStyle name="Heading 2 6 2 2 2 2 3" xfId="25869" xr:uid="{8D8F978C-505D-4E10-89E0-2DFA1B440407}"/>
    <cellStyle name="Heading 2 6 2 2 2 3" xfId="16140" xr:uid="{EE89914B-35B9-4232-8D32-F26E3165EE3C}"/>
    <cellStyle name="Heading 2 6 2 2 2 3 2" xfId="34067" xr:uid="{9C093989-C767-4B9E-BB35-09B171F97F7B}"/>
    <cellStyle name="Heading 2 6 2 2 2 4" xfId="35381" xr:uid="{761359E3-66AF-404E-A42E-7B04204EB4B9}"/>
    <cellStyle name="Heading 2 6 2 2 3" xfId="9722" xr:uid="{FD6683E9-2980-4B5F-A4FE-8EFD6588E776}"/>
    <cellStyle name="Heading 2 6 2 2 3 2" xfId="18711" xr:uid="{E1EAE839-C0D7-4DED-B88F-2E19292855A8}"/>
    <cellStyle name="Heading 2 6 2 2 3 2 2" xfId="31697" xr:uid="{E35731A3-F5AB-48EB-9978-34B34FB4DC13}"/>
    <cellStyle name="Heading 2 6 2 2 3 3" xfId="40515" xr:uid="{285FD035-D0FD-42DF-9797-433DDD438CB9}"/>
    <cellStyle name="Heading 2 6 2 2 4" xfId="3187" xr:uid="{7C464CCC-11E0-428D-AAB0-FD3DE3D97A7C}"/>
    <cellStyle name="Heading 2 6 2 2 4 2" xfId="37870" xr:uid="{34769D0C-4E08-4DCA-A6B7-488EACAEC1A6}"/>
    <cellStyle name="Heading 2 6 2 2 5" xfId="13554" xr:uid="{9DD95B64-BB80-4403-8E8E-62BD35F79382}"/>
    <cellStyle name="Heading 2 6 2 2 5 2" xfId="43694" xr:uid="{28DFC9E3-90C3-42D3-9E3F-C010387C52D7}"/>
    <cellStyle name="Heading 2 6 2 2 6" xfId="22884" xr:uid="{8BC954B7-6D92-4B23-AB9A-385208288241}"/>
    <cellStyle name="Heading 2 6 2 3" xfId="1095" xr:uid="{BC4526DF-3B75-4244-A540-596DAC205B8C}"/>
    <cellStyle name="Heading 2 6 2 3 2" xfId="7175" xr:uid="{C3BFCB01-4B41-4460-BD5C-A94FECAC6ACF}"/>
    <cellStyle name="Heading 2 6 2 3 2 2" xfId="13066" xr:uid="{E38FBF44-8A13-46AD-BA09-FB30988809CC}"/>
    <cellStyle name="Heading 2 6 2 3 2 2 2" xfId="22055" xr:uid="{DAB52664-F5D8-45B0-8AAC-5E4F10ADB8BF}"/>
    <cellStyle name="Heading 2 6 2 3 2 2 2 2" xfId="43544" xr:uid="{0178C891-1D08-4472-920A-A22BEB297F70}"/>
    <cellStyle name="Heading 2 6 2 3 2 2 3" xfId="31760" xr:uid="{92D78562-0BEA-4BA9-9C29-508FA8939778}"/>
    <cellStyle name="Heading 2 6 2 3 2 3" xfId="16164" xr:uid="{29E5037B-AE94-473E-BA76-0417259A34D1}"/>
    <cellStyle name="Heading 2 6 2 3 2 3 2" xfId="26911" xr:uid="{A41C348F-E85B-415F-9755-D290EE8B496A}"/>
    <cellStyle name="Heading 2 6 2 3 2 4" xfId="43738" xr:uid="{B3A84877-A73E-49C0-B3ED-48C5BCB646E9}"/>
    <cellStyle name="Heading 2 6 2 3 3" xfId="12542" xr:uid="{4C878288-2F1E-4E5C-A06B-4D4906286680}"/>
    <cellStyle name="Heading 2 6 2 3 3 2" xfId="21531" xr:uid="{48605BA7-F3EF-4871-A62D-2076EBAE6878}"/>
    <cellStyle name="Heading 2 6 2 3 3 2 2" xfId="39472" xr:uid="{886616BF-1636-4ED1-A925-4F648B3FF5BD}"/>
    <cellStyle name="Heading 2 6 2 3 3 3" xfId="39644" xr:uid="{E75ACCE1-F328-40C0-973D-E0F262E803B7}"/>
    <cellStyle name="Heading 2 6 2 3 4" xfId="3532" xr:uid="{A184B96B-B75E-4B24-8F76-2B3E515F28BC}"/>
    <cellStyle name="Heading 2 6 2 3 4 2" xfId="32415" xr:uid="{52A8F157-1BD8-4731-8D7C-38677FD0316E}"/>
    <cellStyle name="Heading 2 6 2 3 5" xfId="13578" xr:uid="{4D58A25D-277D-40CF-BD21-D7C94C1D7FEA}"/>
    <cellStyle name="Heading 2 6 2 3 5 2" xfId="25421" xr:uid="{3F3C1794-E14A-4F37-BA84-B0BA208F9604}"/>
    <cellStyle name="Heading 2 6 2 3 6" xfId="24018" xr:uid="{5D6298BD-2D55-47BF-B95D-E6EFCF436A82}"/>
    <cellStyle name="Heading 2 6 2 4" xfId="1755" xr:uid="{0E08BF8D-A490-4D67-8B7F-B9BE56D127BD}"/>
    <cellStyle name="Heading 2 6 2 4 2" xfId="7201" xr:uid="{9F0C3EF4-BB81-407A-A625-CC6F5C918CFF}"/>
    <cellStyle name="Heading 2 6 2 4 2 2" xfId="13092" xr:uid="{5CB6233C-A519-4F98-95C9-9AC40210EAB1}"/>
    <cellStyle name="Heading 2 6 2 4 2 2 2" xfId="22081" xr:uid="{7EAD3F1A-71F3-4636-A986-ABE3BA762D5B}"/>
    <cellStyle name="Heading 2 6 2 4 2 2 2 2" xfId="35978" xr:uid="{AF3038F4-DB19-4279-9E84-80B07A42E825}"/>
    <cellStyle name="Heading 2 6 2 4 2 2 3" xfId="22390" xr:uid="{824D618E-6453-4027-8AF1-EDAC3C3410DA}"/>
    <cellStyle name="Heading 2 6 2 4 2 3" xfId="16190" xr:uid="{9C5216EC-4C5A-4251-8140-1BB435921856}"/>
    <cellStyle name="Heading 2 6 2 4 2 3 2" xfId="34748" xr:uid="{63AE2206-FC21-4B6D-996C-4785DBF2BF52}"/>
    <cellStyle name="Heading 2 6 2 4 2 4" xfId="42876" xr:uid="{CBE6CFA4-285C-4D69-8EF8-F9B5769D0725}"/>
    <cellStyle name="Heading 2 6 2 4 3" xfId="12264" xr:uid="{140BE705-C747-4EFD-A379-2C70809CC85D}"/>
    <cellStyle name="Heading 2 6 2 4 3 2" xfId="21253" xr:uid="{98448CB9-8F73-42DA-A750-BCEB955DAACF}"/>
    <cellStyle name="Heading 2 6 2 4 3 2 2" xfId="28702" xr:uid="{987FE4A5-EB1D-48D9-814B-05B1FD178281}"/>
    <cellStyle name="Heading 2 6 2 4 3 3" xfId="30719" xr:uid="{048F0CCC-5738-45F6-B667-CA78CAD95B2F}"/>
    <cellStyle name="Heading 2 6 2 4 4" xfId="4192" xr:uid="{9DA69142-DAB0-4E6C-B700-8027FD2ADEF2}"/>
    <cellStyle name="Heading 2 6 2 4 4 2" xfId="30721" xr:uid="{6789F7E3-9A71-4A06-82A5-8BD85A88ED11}"/>
    <cellStyle name="Heading 2 6 2 4 5" xfId="13604" xr:uid="{E34F637A-B657-4FDD-BE33-AFB7684C721A}"/>
    <cellStyle name="Heading 2 6 2 4 5 2" xfId="23300" xr:uid="{5FB42E70-4711-4AF7-8BC0-55A2E36639B0}"/>
    <cellStyle name="Heading 2 6 2 4 6" xfId="43120" xr:uid="{8376056A-47E3-4F95-B6A6-8B0E68791FA9}"/>
    <cellStyle name="Heading 2 6 2 5" xfId="2058" xr:uid="{7FC210F4-D503-4564-9A8F-F90784834658}"/>
    <cellStyle name="Heading 2 6 2 5 2" xfId="7219" xr:uid="{706E35E9-E2DC-4B81-91D5-5756BB20CBD2}"/>
    <cellStyle name="Heading 2 6 2 5 2 2" xfId="13110" xr:uid="{0DDDF837-0DDC-4A25-B0A7-30D884C8992B}"/>
    <cellStyle name="Heading 2 6 2 5 2 2 2" xfId="22099" xr:uid="{DF1AA260-1E16-4BFD-914B-0DC7BC6CCEA3}"/>
    <cellStyle name="Heading 2 6 2 5 2 2 2 2" xfId="40663" xr:uid="{B42BC516-3C0B-40AC-A3F9-198A18BDDCE1}"/>
    <cellStyle name="Heading 2 6 2 5 2 2 3" xfId="42655" xr:uid="{BD2DD14A-F83D-49CD-A271-96DDA8F05D65}"/>
    <cellStyle name="Heading 2 6 2 5 2 3" xfId="16208" xr:uid="{7E355216-EC69-4C05-A8E9-59F6439C5543}"/>
    <cellStyle name="Heading 2 6 2 5 2 3 2" xfId="34473" xr:uid="{3A8B2396-835B-4CB0-8536-B5AA8B51917A}"/>
    <cellStyle name="Heading 2 6 2 5 2 4" xfId="22581" xr:uid="{6789445E-B0A6-46DF-BCD9-174CDDD86407}"/>
    <cellStyle name="Heading 2 6 2 5 3" xfId="12285" xr:uid="{A7C84770-D0B2-42FE-93FA-D84DB8FAD88C}"/>
    <cellStyle name="Heading 2 6 2 5 3 2" xfId="21274" xr:uid="{70AC36CC-72C1-43EA-B900-D9ABA2671976}"/>
    <cellStyle name="Heading 2 6 2 5 3 2 2" xfId="26095" xr:uid="{AF21690F-03A1-4910-8E51-98C9E54191F4}"/>
    <cellStyle name="Heading 2 6 2 5 3 3" xfId="29522" xr:uid="{F75CD66E-DD12-4309-AE51-7D9298333010}"/>
    <cellStyle name="Heading 2 6 2 5 4" xfId="4495" xr:uid="{2DE6D5B9-0922-4376-A63B-7135C345A887}"/>
    <cellStyle name="Heading 2 6 2 5 4 2" xfId="38058" xr:uid="{98BE653A-E5DA-4331-81DA-86C20A9313BB}"/>
    <cellStyle name="Heading 2 6 2 5 5" xfId="13622" xr:uid="{82209878-B63E-43F2-BDC4-818E5CB1F619}"/>
    <cellStyle name="Heading 2 6 2 5 5 2" xfId="22612" xr:uid="{5DC1F68C-962B-4112-9E45-E20E32134617}"/>
    <cellStyle name="Heading 2 6 2 5 6" xfId="36300" xr:uid="{06DAD699-91E5-41F1-881B-74E51480C8AD}"/>
    <cellStyle name="Heading 2 6 2 6" xfId="6703" xr:uid="{9ED029CE-8F2C-4C03-8E8C-112F5991F86A}"/>
    <cellStyle name="Heading 2 6 2 6 2" xfId="12832" xr:uid="{F730B067-FDB4-4A91-A753-95FD2B5485B1}"/>
    <cellStyle name="Heading 2 6 2 6 2 2" xfId="21821" xr:uid="{2CCD959C-3275-430C-A66A-C6C5F77CD46A}"/>
    <cellStyle name="Heading 2 6 2 6 2 2 2" xfId="42460" xr:uid="{A579CF03-1F28-4324-9797-0BCF5B372A75}"/>
    <cellStyle name="Heading 2 6 2 6 2 3" xfId="30512" xr:uid="{448E6E8C-2C71-4123-A385-0CB647C5B88B}"/>
    <cellStyle name="Heading 2 6 2 6 3" xfId="15692" xr:uid="{9298BB21-0023-4FF4-A090-7EEA1996AEF5}"/>
    <cellStyle name="Heading 2 6 2 6 3 2" xfId="40414" xr:uid="{9F8B76A3-2657-4812-B8DD-20E10B3A68D9}"/>
    <cellStyle name="Heading 2 6 2 6 4" xfId="35460" xr:uid="{ABBD0047-B23C-421C-85BB-28E6AF253444}"/>
    <cellStyle name="Heading 2 6 2 7" xfId="9818" xr:uid="{5C8FD09B-EA83-43A0-BD32-44152E7B91DD}"/>
    <cellStyle name="Heading 2 6 2 7 2" xfId="18807" xr:uid="{1B7D644E-DCED-4992-AEF1-54117CF10CAD}"/>
    <cellStyle name="Heading 2 6 2 7 2 2" xfId="42548" xr:uid="{DCD2D524-57C6-4610-8413-FBAF24C21C1E}"/>
    <cellStyle name="Heading 2 6 2 7 3" xfId="32081" xr:uid="{55C6121B-0BB4-4A5D-9731-4A7D65C8E200}"/>
    <cellStyle name="Heading 2 6 2 8" xfId="2407" xr:uid="{C30484D2-21C9-4951-B0CC-D89E86772D8F}"/>
    <cellStyle name="Heading 2 6 2 8 2" xfId="25713" xr:uid="{D847F0F9-BB32-46CA-B27E-8C6D5BDD604A}"/>
    <cellStyle name="Heading 2 6 2 9" xfId="13316" xr:uid="{46A2B083-1F5B-4C69-AA21-114684E560AB}"/>
    <cellStyle name="Heading 2 6 2 9 2" xfId="32474" xr:uid="{7410D037-AF61-4FB7-B56E-6C5FC8E2B47A}"/>
    <cellStyle name="Heading 2 6 3" xfId="264" xr:uid="{8EC5F533-E579-4A0E-88BE-B8F317B519F4}"/>
    <cellStyle name="Heading 2 6 3 2" xfId="6916" xr:uid="{70D18324-161C-4841-A40F-55E6983426D9}"/>
    <cellStyle name="Heading 2 6 3 2 2" xfId="12875" xr:uid="{1F426CC4-A707-4BE4-8226-E0A8C16926C5}"/>
    <cellStyle name="Heading 2 6 3 2 2 2" xfId="21864" xr:uid="{70E4B0BE-B043-484F-B15D-3BC35B8124D6}"/>
    <cellStyle name="Heading 2 6 3 2 2 2 2" xfId="39896" xr:uid="{3BFDA3F6-712D-45A0-9EDE-A609F2233FB5}"/>
    <cellStyle name="Heading 2 6 3 2 2 3" xfId="26967" xr:uid="{153934F5-4319-4562-BA9C-F39BB377C613}"/>
    <cellStyle name="Heading 2 6 3 2 3" xfId="15905" xr:uid="{C828FB78-0799-4E6C-BAFF-76C05389F6AD}"/>
    <cellStyle name="Heading 2 6 3 2 3 2" xfId="32792" xr:uid="{EA495390-B0B4-47EA-B128-3308A9035A00}"/>
    <cellStyle name="Heading 2 6 3 2 4" xfId="27805" xr:uid="{2B39AE68-B26E-466D-ADB2-D860F9BBAF16}"/>
    <cellStyle name="Heading 2 6 3 3" xfId="9787" xr:uid="{A601AFB2-A270-4835-AD46-D99FF8F5082F}"/>
    <cellStyle name="Heading 2 6 3 3 2" xfId="18776" xr:uid="{BBEC3D2F-793F-448C-8878-9C9463DDEC38}"/>
    <cellStyle name="Heading 2 6 3 3 2 2" xfId="40314" xr:uid="{A7E656A7-B7F8-490A-B9A4-907CA0C7DF20}"/>
    <cellStyle name="Heading 2 6 3 3 3" xfId="42760" xr:uid="{2BEAE678-225C-4009-B14F-9091EC8BF458}"/>
    <cellStyle name="Heading 2 6 3 4" xfId="2732" xr:uid="{71AE4172-A428-445D-BEF5-AB4DBF2AA0BD}"/>
    <cellStyle name="Heading 2 6 3 4 2" xfId="32921" xr:uid="{218097C7-4D02-4208-AC5B-4D8A7CEEBD6F}"/>
    <cellStyle name="Heading 2 6 3 5" xfId="13493" xr:uid="{64482169-7D9C-4825-A0E6-316D5F05E4AA}"/>
    <cellStyle name="Heading 2 6 3 5 2" xfId="22770" xr:uid="{A0F5E1E7-533D-46D2-8325-693BBD608568}"/>
    <cellStyle name="Heading 2 6 3 6" xfId="25123" xr:uid="{F23F81EF-8DAC-4EE5-BCC8-B096253D2AA1}"/>
    <cellStyle name="Heading 2 6 4" xfId="613" xr:uid="{4A4B19A2-F113-4E86-90BC-AFFF0529FBB4}"/>
    <cellStyle name="Heading 2 6 4 2" xfId="7139" xr:uid="{33C83167-1443-4FEE-A31B-C85DFDA6C233}"/>
    <cellStyle name="Heading 2 6 4 2 2" xfId="13030" xr:uid="{1852E654-555F-41AB-8E0B-7A6AB661A249}"/>
    <cellStyle name="Heading 2 6 4 2 2 2" xfId="22019" xr:uid="{5A062347-FDE2-4D21-80F7-F6B90671A7D2}"/>
    <cellStyle name="Heading 2 6 4 2 2 2 2" xfId="24950" xr:uid="{7C455C35-4035-42F2-81FE-88813D1283D9}"/>
    <cellStyle name="Heading 2 6 4 2 2 3" xfId="28032" xr:uid="{0588F6A2-E0CF-4FDC-BEF0-4FD8D93A7B0B}"/>
    <cellStyle name="Heading 2 6 4 2 3" xfId="16128" xr:uid="{ED90900D-6D3B-4785-A811-0B4CA47E4B3C}"/>
    <cellStyle name="Heading 2 6 4 2 3 2" xfId="35658" xr:uid="{6FDF50B6-0E39-4AB8-AF89-B0523314EF2C}"/>
    <cellStyle name="Heading 2 6 4 2 4" xfId="38380" xr:uid="{1DB3F8C7-207C-4E90-9628-EB1631F292B5}"/>
    <cellStyle name="Heading 2 6 4 3" xfId="12274" xr:uid="{47998D80-B061-4D3B-B2BD-5F4277162744}"/>
    <cellStyle name="Heading 2 6 4 3 2" xfId="21263" xr:uid="{3FCEC008-C994-4E02-8F7F-738804683B99}"/>
    <cellStyle name="Heading 2 6 4 3 2 2" xfId="35981" xr:uid="{196807A6-FC7B-443A-BCA0-2D15F021B5AE}"/>
    <cellStyle name="Heading 2 6 4 3 3" xfId="34212" xr:uid="{8BF71ECB-83CE-4BED-BA8A-DAD8998D1B89}"/>
    <cellStyle name="Heading 2 6 4 4" xfId="3050" xr:uid="{BCD9D762-3B9C-44CE-82B4-1FDBF3005CC4}"/>
    <cellStyle name="Heading 2 6 4 4 2" xfId="39032" xr:uid="{A368EBAC-FFFD-46B3-9B38-E39BF72D1239}"/>
    <cellStyle name="Heading 2 6 4 5" xfId="13542" xr:uid="{04FE9290-B590-448E-A8E8-FB5CE3740E52}"/>
    <cellStyle name="Heading 2 6 4 5 2" xfId="39517" xr:uid="{42E089F5-7881-4CA4-9256-EE0DE5C77487}"/>
    <cellStyle name="Heading 2 6 4 6" xfId="38325" xr:uid="{78CFD744-F77A-4D72-9358-F549FA81D11D}"/>
    <cellStyle name="Heading 2 6 5" xfId="958" xr:uid="{E95786F7-52C9-4EBE-BAB0-3A6B661B1632}"/>
    <cellStyle name="Heading 2 6 5 2" xfId="7163" xr:uid="{13321822-86A0-4D90-843E-60953DF77B47}"/>
    <cellStyle name="Heading 2 6 5 2 2" xfId="13054" xr:uid="{BBA7B2C1-7D20-4803-A169-6D5EE88B82DE}"/>
    <cellStyle name="Heading 2 6 5 2 2 2" xfId="22043" xr:uid="{7C2BA24D-6F49-4AEC-BE60-D989083E8384}"/>
    <cellStyle name="Heading 2 6 5 2 2 2 2" xfId="25035" xr:uid="{338A578D-DD82-495D-907A-7FEEC10340FA}"/>
    <cellStyle name="Heading 2 6 5 2 2 3" xfId="23002" xr:uid="{C64C59CE-BFF0-485C-8F11-4A38D7FAFEAC}"/>
    <cellStyle name="Heading 2 6 5 2 3" xfId="16152" xr:uid="{63DC47C4-F796-4C44-85BC-346BDF07A08B}"/>
    <cellStyle name="Heading 2 6 5 2 3 2" xfId="24087" xr:uid="{B2A6BC75-2065-4D8A-8ED1-9AFB27BCAA27}"/>
    <cellStyle name="Heading 2 6 5 2 4" xfId="39666" xr:uid="{26C8202F-4C24-4D7D-8EBA-753C687A9206}"/>
    <cellStyle name="Heading 2 6 5 3" xfId="9786" xr:uid="{84005A67-EAC5-4881-B774-B5B8477AC5B2}"/>
    <cellStyle name="Heading 2 6 5 3 2" xfId="18775" xr:uid="{D1352850-10E2-4444-9EDC-2871A98126B3}"/>
    <cellStyle name="Heading 2 6 5 3 2 2" xfId="30905" xr:uid="{E2816819-ABD0-408C-A49F-FBFDC770C125}"/>
    <cellStyle name="Heading 2 6 5 3 3" xfId="33350" xr:uid="{02C97EEE-F8C8-4860-BD15-C15AA5CBCEA7}"/>
    <cellStyle name="Heading 2 6 5 4" xfId="3395" xr:uid="{A5635EDA-0766-4A66-A111-12EE85496D04}"/>
    <cellStyle name="Heading 2 6 5 4 2" xfId="27851" xr:uid="{737A6265-5185-4DDE-B7D2-0AB5BEECB9B4}"/>
    <cellStyle name="Heading 2 6 5 5" xfId="13566" xr:uid="{1C939BBB-55F6-4309-830F-4177A0BA2169}"/>
    <cellStyle name="Heading 2 6 5 5 2" xfId="25219" xr:uid="{11C27081-B0CC-4BCD-B3A4-22417B193642}"/>
    <cellStyle name="Heading 2 6 5 6" xfId="26820" xr:uid="{79D53D13-3BA6-4DE5-B9FA-BE1D416A1524}"/>
    <cellStyle name="Heading 2 6 6" xfId="1622" xr:uid="{5C48CA4B-F314-4F7E-81BB-7BC454DA89E4}"/>
    <cellStyle name="Heading 2 6 6 2" xfId="7184" xr:uid="{1D2DA2F3-15AC-4FB9-ACA3-E3465812249F}"/>
    <cellStyle name="Heading 2 6 6 2 2" xfId="13075" xr:uid="{38B70F27-BFB3-4DFC-A30D-A545AEE881D2}"/>
    <cellStyle name="Heading 2 6 6 2 2 2" xfId="22064" xr:uid="{88AA0DCC-92E2-497A-9691-DE31D0E9B9F3}"/>
    <cellStyle name="Heading 2 6 6 2 2 2 2" xfId="35626" xr:uid="{E1B3D5DB-D1E3-4E8F-B06F-E876EA9B4089}"/>
    <cellStyle name="Heading 2 6 6 2 2 3" xfId="24998" xr:uid="{44BCFECB-16AB-4EF0-8498-B83BBB427D57}"/>
    <cellStyle name="Heading 2 6 6 2 3" xfId="16173" xr:uid="{BA1E8133-EE35-41A6-91CC-7CF4A9A74C51}"/>
    <cellStyle name="Heading 2 6 6 2 3 2" xfId="41381" xr:uid="{64F4EB6B-DC20-4E3C-BDD5-96C6855E24CF}"/>
    <cellStyle name="Heading 2 6 6 2 4" xfId="41560" xr:uid="{6A6D4F2F-E925-4F4F-A223-06C5B938572C}"/>
    <cellStyle name="Heading 2 6 6 3" xfId="9789" xr:uid="{FBD2A3DA-7EAC-4D2E-A70E-B20F2C33FA11}"/>
    <cellStyle name="Heading 2 6 6 3 2" xfId="18778" xr:uid="{52C299B7-E1C6-4F93-AE63-9FF461685C64}"/>
    <cellStyle name="Heading 2 6 6 3 2 2" xfId="22163" xr:uid="{A38508D9-92E9-46CB-A6FF-2576888F8BC2}"/>
    <cellStyle name="Heading 2 6 6 3 3" xfId="26997" xr:uid="{6366D7CA-2FA6-47B3-A3D9-0EFEDDCB88C5}"/>
    <cellStyle name="Heading 2 6 6 4" xfId="4059" xr:uid="{649D206D-1A99-4D2C-A483-FD3E63F9A3E1}"/>
    <cellStyle name="Heading 2 6 6 4 2" xfId="24086" xr:uid="{C7E3C419-F3BA-43FE-8227-9530575C4128}"/>
    <cellStyle name="Heading 2 6 6 5" xfId="13587" xr:uid="{1FF3FE2B-7822-4FE3-BA54-E361DCF3D1E9}"/>
    <cellStyle name="Heading 2 6 6 5 2" xfId="22118" xr:uid="{C3C48B1D-51A5-48B3-864D-5A73E93ABAE7}"/>
    <cellStyle name="Heading 2 6 6 6" xfId="37111" xr:uid="{A70FDD6C-3205-4628-B97E-D0EAFF9DD299}"/>
    <cellStyle name="Heading 2 6 7" xfId="1649" xr:uid="{82A2D05F-7E6A-49A6-BB4E-101D1A963FC7}"/>
    <cellStyle name="Heading 2 6 7 2" xfId="7193" xr:uid="{943C4ABD-F71C-4657-A581-7ADC7E11CDCC}"/>
    <cellStyle name="Heading 2 6 7 2 2" xfId="13084" xr:uid="{D5795172-C9AB-4298-A5E3-12C7091D2AAB}"/>
    <cellStyle name="Heading 2 6 7 2 2 2" xfId="22073" xr:uid="{EBCAF32D-FFD3-4D78-BAB3-605C09CEE5C2}"/>
    <cellStyle name="Heading 2 6 7 2 2 2 2" xfId="41593" xr:uid="{AAD14304-E4D9-4557-84C2-5EEB935CBD9D}"/>
    <cellStyle name="Heading 2 6 7 2 2 3" xfId="39660" xr:uid="{B4E0338E-F021-4BDD-9ED9-8C127E02C703}"/>
    <cellStyle name="Heading 2 6 7 2 3" xfId="16182" xr:uid="{7CA3CB42-818E-4F51-9642-755601DE0D07}"/>
    <cellStyle name="Heading 2 6 7 2 3 2" xfId="34477" xr:uid="{91C74581-81FF-49A8-94BA-9CCB8218D92E}"/>
    <cellStyle name="Heading 2 6 7 2 4" xfId="23236" xr:uid="{F5D728BB-E0ED-4016-8F76-1F06CC88F4AD}"/>
    <cellStyle name="Heading 2 6 7 3" xfId="9705" xr:uid="{787FA4C1-8E3A-43F4-8DDA-D5265406F705}"/>
    <cellStyle name="Heading 2 6 7 3 2" xfId="18694" xr:uid="{174B9173-1994-4484-9D94-3474038F6A88}"/>
    <cellStyle name="Heading 2 6 7 3 2 2" xfId="28128" xr:uid="{745CC2C5-A5C2-4040-ABA0-1778EB77520E}"/>
    <cellStyle name="Heading 2 6 7 3 3" xfId="34974" xr:uid="{47F3DAA8-3D13-4FD1-AEC9-7CE3467F3226}"/>
    <cellStyle name="Heading 2 6 7 4" xfId="4086" xr:uid="{0E02A2B2-A1AC-45A2-AB55-83B76DF353E0}"/>
    <cellStyle name="Heading 2 6 7 4 2" xfId="29469" xr:uid="{BA30BD59-E4B4-4105-AC2B-3B087094E432}"/>
    <cellStyle name="Heading 2 6 7 5" xfId="13596" xr:uid="{D48D77A9-1E6A-4363-9E7A-F2934339DA2F}"/>
    <cellStyle name="Heading 2 6 7 5 2" xfId="30728" xr:uid="{40A05F33-636F-4D7A-A513-D41FD017A056}"/>
    <cellStyle name="Heading 2 6 7 6" xfId="42239" xr:uid="{31735EAA-3E89-4B52-AB76-B99E98B2E8EC}"/>
    <cellStyle name="Heading 2 6 8" xfId="6566" xr:uid="{239B29A0-1A06-47B3-B0DD-C22946C6AC75}"/>
    <cellStyle name="Heading 2 6 8 2" xfId="12820" xr:uid="{BF375248-75E3-4DA7-A70B-C8CAE43BA922}"/>
    <cellStyle name="Heading 2 6 8 2 2" xfId="21809" xr:uid="{997B59D1-C6EE-44D2-9759-D92A6DE8989C}"/>
    <cellStyle name="Heading 2 6 8 2 2 2" xfId="23935" xr:uid="{85CEF170-2F8D-4FD9-8C7C-803A90898D6B}"/>
    <cellStyle name="Heading 2 6 8 2 3" xfId="36586" xr:uid="{B31B540B-6BEC-477E-BFCD-1431423D7AC0}"/>
    <cellStyle name="Heading 2 6 8 3" xfId="15555" xr:uid="{E9692810-1DBD-4E00-A258-C773B37F2AC9}"/>
    <cellStyle name="Heading 2 6 8 3 2" xfId="43827" xr:uid="{9B159C64-F79D-48AC-8E09-7385A920D555}"/>
    <cellStyle name="Heading 2 6 8 4" xfId="28456" xr:uid="{8A033560-AD16-4878-B4C2-EB2761E86C1E}"/>
    <cellStyle name="Heading 2 6 9" xfId="12507" xr:uid="{F8E4E963-AF0E-41F7-9B0B-B78DEF247BA2}"/>
    <cellStyle name="Heading 2 6 9 2" xfId="21496" xr:uid="{64CAC6E3-1318-4405-A78F-1200CB1DDBA2}"/>
    <cellStyle name="Heading 2 6 9 2 2" xfId="27955" xr:uid="{1B586257-DFFA-4B8B-BDD5-BF437C1EBFE3}"/>
    <cellStyle name="Heading 2 6 9 3" xfId="28153" xr:uid="{0EEA78F8-2974-4591-8599-F6C660EAEC22}"/>
    <cellStyle name="Heading 2 7" xfId="100" xr:uid="{11AD246A-603E-4C9C-8992-74492A97FA0F}"/>
    <cellStyle name="Heading 2 7 10" xfId="2260" xr:uid="{273513A3-81E6-43E2-ADA3-7ED5C31C3D2B}"/>
    <cellStyle name="Heading 2 7 10 2" xfId="24651" xr:uid="{92FE1B91-26AD-455E-9C50-7C33A6854FAD}"/>
    <cellStyle name="Heading 2 7 11" xfId="13169" xr:uid="{BD848C13-FA7A-403E-94CD-F11C6E986DC8}"/>
    <cellStyle name="Heading 2 7 11 2" xfId="39232" xr:uid="{7955CEEC-2A76-4028-AD92-A8A706E617CE}"/>
    <cellStyle name="Heading 2 7 12" xfId="22995" xr:uid="{186C6263-1BD0-47DE-B0A8-D227C42652B0}"/>
    <cellStyle name="Heading 2 7 2" xfId="392" xr:uid="{7FF67270-A15A-4AC3-8F63-3C5F50B1C059}"/>
    <cellStyle name="Heading 2 7 2 10" xfId="42648" xr:uid="{0CB2079A-DF06-49C0-AC9F-E50DF84F497C}"/>
    <cellStyle name="Heading 2 7 2 2" xfId="741" xr:uid="{B2666E93-5F5B-474A-B0EC-EB057D783C22}"/>
    <cellStyle name="Heading 2 7 2 2 2" xfId="7150" xr:uid="{337A9A4B-5703-4726-A27C-F95DF62B1C5A}"/>
    <cellStyle name="Heading 2 7 2 2 2 2" xfId="13041" xr:uid="{57046C9E-781D-4FE0-8B42-B85DABBFD4A9}"/>
    <cellStyle name="Heading 2 7 2 2 2 2 2" xfId="22030" xr:uid="{F9B5B003-5E3D-40BE-B4F7-A817544A17E6}"/>
    <cellStyle name="Heading 2 7 2 2 2 2 2 2" xfId="34049" xr:uid="{B2AF9706-E1C6-4D32-8C30-34BE9F681568}"/>
    <cellStyle name="Heading 2 7 2 2 2 2 3" xfId="38306" xr:uid="{375EECE5-1DE1-480B-B9F5-D0AF2D0572EA}"/>
    <cellStyle name="Heading 2 7 2 2 2 3" xfId="16139" xr:uid="{FF3CB081-DE55-4A3F-A6C9-3CAB96F02AB1}"/>
    <cellStyle name="Heading 2 7 2 2 2 3 2" xfId="26080" xr:uid="{9AB35AA3-BC28-4CBF-B67B-C2CD64BDBE30}"/>
    <cellStyle name="Heading 2 7 2 2 2 4" xfId="36453" xr:uid="{D6E6601E-76F7-4FF1-A262-D3349A1A852F}"/>
    <cellStyle name="Heading 2 7 2 2 3" xfId="12790" xr:uid="{8C5ECABF-E759-4FA3-8A9B-4E989AE94B44}"/>
    <cellStyle name="Heading 2 7 2 2 3 2" xfId="21779" xr:uid="{D8BB4A89-3A86-4CD3-9B51-1EFF363922B2}"/>
    <cellStyle name="Heading 2 7 2 2 3 2 2" xfId="43327" xr:uid="{853A1E3A-D6A9-4ACA-B387-65D3BFD2470F}"/>
    <cellStyle name="Heading 2 7 2 2 3 3" xfId="38364" xr:uid="{969C67C9-698B-498D-84BC-EA1D9DC6C572}"/>
    <cellStyle name="Heading 2 7 2 2 4" xfId="3178" xr:uid="{76C24860-E350-4A0F-A3EC-255999138E73}"/>
    <cellStyle name="Heading 2 7 2 2 4 2" xfId="42622" xr:uid="{9F72A661-6A49-44FC-9AD6-9AFF4FA31D83}"/>
    <cellStyle name="Heading 2 7 2 2 5" xfId="13553" xr:uid="{14387D7B-0821-4D5B-BAA1-2BF9B989D9D1}"/>
    <cellStyle name="Heading 2 7 2 2 5 2" xfId="34284" xr:uid="{6B07216A-4130-47AB-87FC-00EF528A7C4B}"/>
    <cellStyle name="Heading 2 7 2 2 6" xfId="30134" xr:uid="{FA394743-DF1B-4A60-B4D6-1326BFD82CE4}"/>
    <cellStyle name="Heading 2 7 2 3" xfId="1086" xr:uid="{EEA7ED22-AF37-413C-8C42-4CD3ADB7E653}"/>
    <cellStyle name="Heading 2 7 2 3 2" xfId="7174" xr:uid="{3A7EE7AC-14D8-497C-839B-A82B50ED20B0}"/>
    <cellStyle name="Heading 2 7 2 3 2 2" xfId="13065" xr:uid="{F60DDD36-179A-41EF-BEFA-63E37CCCFAF3}"/>
    <cellStyle name="Heading 2 7 2 3 2 2 2" xfId="22054" xr:uid="{A31207BA-D771-469A-AF26-CF5C1FF66A86}"/>
    <cellStyle name="Heading 2 7 2 3 2 2 2 2" xfId="34134" xr:uid="{B3C8343E-BB61-42AB-96D4-825A11ADCF8E}"/>
    <cellStyle name="Heading 2 7 2 3 2 2 3" xfId="39566" xr:uid="{688BCEB5-63E1-4763-BDFA-B2D8069DE55E}"/>
    <cellStyle name="Heading 2 7 2 3 2 3" xfId="16163" xr:uid="{01D7F36A-4814-4BC8-ADAE-616946CAAD60}"/>
    <cellStyle name="Heading 2 7 2 3 2 3 2" xfId="40436" xr:uid="{28411AAE-7F86-4B75-A31D-F2E159F4088C}"/>
    <cellStyle name="Heading 2 7 2 3 2 4" xfId="34328" xr:uid="{4DF1A1AB-0E40-4413-8027-5B96C5D20868}"/>
    <cellStyle name="Heading 2 7 2 3 3" xfId="12439" xr:uid="{36ADA8C9-1664-4718-A2E6-F66FDE3EC4DE}"/>
    <cellStyle name="Heading 2 7 2 3 3 2" xfId="21428" xr:uid="{2522DAFA-38A7-4395-BBD1-3934539FDA45}"/>
    <cellStyle name="Heading 2 7 2 3 3 2 2" xfId="41278" xr:uid="{9ADF1C7F-CD6D-468E-B7FC-07ECC9F6A149}"/>
    <cellStyle name="Heading 2 7 2 3 3 3" xfId="29852" xr:uid="{F985D163-7C16-47A9-9925-8E7144D81B11}"/>
    <cellStyle name="Heading 2 7 2 3 4" xfId="3523" xr:uid="{27ECB2F0-C2C9-4D04-BBA1-5552D4006A80}"/>
    <cellStyle name="Heading 2 7 2 3 4 2" xfId="38886" xr:uid="{5092283E-EC77-4511-891C-7D3400EAD100}"/>
    <cellStyle name="Heading 2 7 2 3 5" xfId="13577" xr:uid="{6A6FD739-4E68-4650-8D05-83BACB33DC98}"/>
    <cellStyle name="Heading 2 7 2 3 5 2" xfId="37858" xr:uid="{F48811AE-9D29-441F-BB27-6E3FB01892C1}"/>
    <cellStyle name="Heading 2 7 2 3 6" xfId="25475" xr:uid="{769926AF-B6B7-4752-B736-C4A8622B39F9}"/>
    <cellStyle name="Heading 2 7 2 4" xfId="1746" xr:uid="{6686A06C-FEC1-4FC6-8F62-8B331AAB8DBC}"/>
    <cellStyle name="Heading 2 7 2 4 2" xfId="7200" xr:uid="{1B47F10D-78FF-4B9D-821E-9DFE30467AD9}"/>
    <cellStyle name="Heading 2 7 2 4 2 2" xfId="13091" xr:uid="{D457BF45-11FD-4A21-A2A0-1F7129509547}"/>
    <cellStyle name="Heading 2 7 2 4 2 2 2" xfId="22080" xr:uid="{38C001D1-3C3C-49F2-9832-2FCFBBF75838}"/>
    <cellStyle name="Heading 2 7 2 4 2 2 2 2" xfId="38848" xr:uid="{04EA74C2-F308-46DE-AD1C-C31138941D92}"/>
    <cellStyle name="Heading 2 7 2 4 2 2 3" xfId="35582" xr:uid="{4A52D8A0-FE05-413D-8D3F-346CD2735450}"/>
    <cellStyle name="Heading 2 7 2 4 2 3" xfId="16189" xr:uid="{DB263828-416E-4623-9679-64166664AA80}"/>
    <cellStyle name="Heading 2 7 2 4 2 3 2" xfId="40334" xr:uid="{1AD88633-AD8B-4D3E-A709-51E3D18B0A9B}"/>
    <cellStyle name="Heading 2 7 2 4 2 4" xfId="33466" xr:uid="{B5D170B0-5A1F-4499-87CF-378CC354B9C6}"/>
    <cellStyle name="Heading 2 7 2 4 3" xfId="9841" xr:uid="{F28140F8-55DF-4F24-87EE-00D8E5A529A4}"/>
    <cellStyle name="Heading 2 7 2 4 3 2" xfId="18830" xr:uid="{969EC232-C6E1-40D1-9FA3-922C1BD199C4}"/>
    <cellStyle name="Heading 2 7 2 4 3 2 2" xfId="29969" xr:uid="{A2E26729-2B92-4DB6-BB74-82A875168A6E}"/>
    <cellStyle name="Heading 2 7 2 4 3 3" xfId="42735" xr:uid="{F7B1F755-2AD4-49EF-AA24-841C01DBC273}"/>
    <cellStyle name="Heading 2 7 2 4 4" xfId="4183" xr:uid="{DA75E23C-DAC1-49F1-95DE-FF652BF31696}"/>
    <cellStyle name="Heading 2 7 2 4 4 2" xfId="22186" xr:uid="{73CF263C-C91E-4DA0-A367-4D4A0A3BB82D}"/>
    <cellStyle name="Heading 2 7 2 4 5" xfId="13603" xr:uid="{460F619B-2414-431A-9DAB-F2CD5321BA2D}"/>
    <cellStyle name="Heading 2 7 2 4 5 2" xfId="22458" xr:uid="{32560D4B-E126-475F-B8D6-EC1A3C6732EE}"/>
    <cellStyle name="Heading 2 7 2 4 6" xfId="22674" xr:uid="{B4C41838-75D1-4CC9-914D-58CBA89C3901}"/>
    <cellStyle name="Heading 2 7 2 5" xfId="2049" xr:uid="{500D4230-D510-463B-B7B4-53621B2D1FA8}"/>
    <cellStyle name="Heading 2 7 2 5 2" xfId="7218" xr:uid="{71ECA0C9-C302-42C0-B3D9-D7E735F9F3B5}"/>
    <cellStyle name="Heading 2 7 2 5 2 2" xfId="13109" xr:uid="{072FA0E9-72E4-414D-8270-8C66A44B3225}"/>
    <cellStyle name="Heading 2 7 2 5 2 2 2" xfId="22098" xr:uid="{83CF9891-AB28-4E45-A5CA-7AF5D60FC913}"/>
    <cellStyle name="Heading 2 7 2 5 2 2 2 2" xfId="31254" xr:uid="{6C541342-5FDC-4F54-8569-CD93E58B8364}"/>
    <cellStyle name="Heading 2 7 2 5 2 2 3" xfId="33245" xr:uid="{DA2277BF-2CA5-47DB-B56F-87729352E9B5}"/>
    <cellStyle name="Heading 2 7 2 5 2 3" xfId="16207" xr:uid="{A54BB19A-AC75-429E-AEC2-EED64268FB49}"/>
    <cellStyle name="Heading 2 7 2 5 2 3 2" xfId="26487" xr:uid="{59367F98-6E60-4CCD-B487-E5313E5CC38A}"/>
    <cellStyle name="Heading 2 7 2 5 2 4" xfId="22243" xr:uid="{873C6DD2-B9A4-4951-8EEC-A541FE2C0B49}"/>
    <cellStyle name="Heading 2 7 2 5 3" xfId="9811" xr:uid="{87FFF9C5-43A4-4040-8513-95F256107440}"/>
    <cellStyle name="Heading 2 7 2 5 3 2" xfId="18800" xr:uid="{BD6CEE2C-9DE3-459E-B3AE-971374A39760}"/>
    <cellStyle name="Heading 2 7 2 5 3 2 2" xfId="35711" xr:uid="{E9BB8A76-5865-421D-9BBA-C8BC2EB5BED6}"/>
    <cellStyle name="Heading 2 7 2 5 3 3" xfId="35086" xr:uid="{6B8445A6-7DC9-4320-91F1-661B02C7F037}"/>
    <cellStyle name="Heading 2 7 2 5 4" xfId="4486" xr:uid="{386741A1-E05A-4876-9942-F9E580FD606E}"/>
    <cellStyle name="Heading 2 7 2 5 4 2" xfId="30980" xr:uid="{A53CC442-E0C7-4C7C-B4BE-C0094443874C}"/>
    <cellStyle name="Heading 2 7 2 5 5" xfId="13621" xr:uid="{A6BA5770-AA0E-4379-A6EA-83DC00C2E1B6}"/>
    <cellStyle name="Heading 2 7 2 5 5 2" xfId="34934" xr:uid="{721E1560-B322-41A8-B427-38FA264F1F9D}"/>
    <cellStyle name="Heading 2 7 2 5 6" xfId="33780" xr:uid="{BD92CA65-9D0E-4640-BAAB-2E1F3763643C}"/>
    <cellStyle name="Heading 2 7 2 6" xfId="6694" xr:uid="{8BE58C91-925B-40C7-A96D-C74FF7D57E24}"/>
    <cellStyle name="Heading 2 7 2 6 2" xfId="12831" xr:uid="{6F327A20-0086-4B0B-95C5-ADC87E30AF49}"/>
    <cellStyle name="Heading 2 7 2 6 2 2" xfId="21820" xr:uid="{3FB9B035-2C52-477D-AA49-290F1C2405B6}"/>
    <cellStyle name="Heading 2 7 2 6 2 2 2" xfId="33050" xr:uid="{6C09999B-5D8A-48D4-B2EE-FDE9A8D98642}"/>
    <cellStyle name="Heading 2 7 2 6 2 3" xfId="43565" xr:uid="{EDD8DAFB-C429-4E01-9028-51E45D4C7187}"/>
    <cellStyle name="Heading 2 7 2 6 3" xfId="15683" xr:uid="{4D9B16E9-EE05-4F18-B297-019DEF08FE21}"/>
    <cellStyle name="Heading 2 7 2 6 3 2" xfId="41460" xr:uid="{3D792D18-1219-4AA4-89AE-89B4C233B543}"/>
    <cellStyle name="Heading 2 7 2 6 4" xfId="43397" xr:uid="{231FA7C9-D8AA-494A-8E26-FE82CC171E6C}"/>
    <cellStyle name="Heading 2 7 2 7" xfId="9737" xr:uid="{13B8B17B-862A-46C0-9F6D-6CFE8086EB2A}"/>
    <cellStyle name="Heading 2 7 2 7 2" xfId="18726" xr:uid="{8CE45EE1-366F-444D-AEA1-2E9397E5A739}"/>
    <cellStyle name="Heading 2 7 2 7 2 2" xfId="25978" xr:uid="{CFC999D3-E7C2-465E-BF9A-401151AC2D7F}"/>
    <cellStyle name="Heading 2 7 2 7 3" xfId="27475" xr:uid="{776B087F-03E2-4C74-839C-C6CA2DCEBBB2}"/>
    <cellStyle name="Heading 2 7 2 8" xfId="2398" xr:uid="{62787A61-AC18-44FF-A829-466572E30C4D}"/>
    <cellStyle name="Heading 2 7 2 8 2" xfId="36058" xr:uid="{D6D96FB4-4EED-4859-BF7A-1A38D9E32E4A}"/>
    <cellStyle name="Heading 2 7 2 9" xfId="13307" xr:uid="{2C8F8ED0-0D4C-4335-903A-C06EFD401379}"/>
    <cellStyle name="Heading 2 7 2 9 2" xfId="38912" xr:uid="{4E1033C0-BED5-4991-845E-D4A529AC8314}"/>
    <cellStyle name="Heading 2 7 3" xfId="254" xr:uid="{B1FC7454-5BA4-4F67-9BC7-1C85E6DBDB7F}"/>
    <cellStyle name="Heading 2 7 3 2" xfId="6911" xr:uid="{F4C4D3EB-B591-4701-8BAC-EC7F4991DC02}"/>
    <cellStyle name="Heading 2 7 3 2 2" xfId="12870" xr:uid="{EDA49AD3-8A78-4654-8252-95C5C5CA7642}"/>
    <cellStyle name="Heading 2 7 3 2 2 2" xfId="21859" xr:uid="{E49A373B-2B90-497B-9CBE-58C577BD1431}"/>
    <cellStyle name="Heading 2 7 3 2 2 2 2" xfId="24170" xr:uid="{CA38C5F6-52BA-490B-8DDA-CD6E4C3C4D1C}"/>
    <cellStyle name="Heading 2 7 3 2 2 3" xfId="38993" xr:uid="{2AAD3AF3-B7EE-4F59-8020-54E18B6F080A}"/>
    <cellStyle name="Heading 2 7 3 2 3" xfId="15900" xr:uid="{3B11A87A-7A14-4767-8022-3AD854AAAAAA}"/>
    <cellStyle name="Heading 2 7 3 2 3 2" xfId="36288" xr:uid="{98E1F917-2728-41EF-B959-A15912F58742}"/>
    <cellStyle name="Heading 2 7 3 2 4" xfId="42902" xr:uid="{36D1318B-08A4-4BD9-8CF1-395A7C8DA130}"/>
    <cellStyle name="Heading 2 7 3 3" xfId="12472" xr:uid="{19B37BAF-C43A-494B-8413-92E559DDCA8B}"/>
    <cellStyle name="Heading 2 7 3 3 2" xfId="21461" xr:uid="{9C9FCEDC-2A7F-4282-9EB5-C63869F37634}"/>
    <cellStyle name="Heading 2 7 3 3 2 2" xfId="37926" xr:uid="{F732AE82-4CC6-4B5D-B0B6-ED5777875120}"/>
    <cellStyle name="Heading 2 7 3 3 3" xfId="36062" xr:uid="{D9F268FF-D4D2-469D-8263-859B6B55DBBF}"/>
    <cellStyle name="Heading 2 7 3 4" xfId="2722" xr:uid="{AFD9ABF7-A706-4E42-A46D-FA2A93BF0E76}"/>
    <cellStyle name="Heading 2 7 3 4 2" xfId="31668" xr:uid="{27CB6618-00BC-46B9-A622-DFC4EDB580AD}"/>
    <cellStyle name="Heading 2 7 3 5" xfId="13491" xr:uid="{EFF2A07C-4C78-4FAD-8D77-400E34D78740}"/>
    <cellStyle name="Heading 2 7 3 5 2" xfId="36166" xr:uid="{96BFFBA7-0F62-46B5-9498-2B2A83E188BB}"/>
    <cellStyle name="Heading 2 7 3 6" xfId="33157" xr:uid="{D151AD88-4282-4068-806F-980BEB4608F5}"/>
    <cellStyle name="Heading 2 7 4" xfId="603" xr:uid="{BEF2B781-CFF0-42A3-A985-BB13C7AABFED}"/>
    <cellStyle name="Heading 2 7 4 2" xfId="7137" xr:uid="{E375B495-E372-4379-8347-E7FA1BBC690F}"/>
    <cellStyle name="Heading 2 7 4 2 2" xfId="13028" xr:uid="{53927E88-8948-4F68-B477-8FEB40AFAC22}"/>
    <cellStyle name="Heading 2 7 4 2 2 2" xfId="22017" xr:uid="{A6AED856-3C60-433E-A96A-62C4B6285A07}"/>
    <cellStyle name="Heading 2 7 4 2 2 2 2" xfId="23049" xr:uid="{0981A0D4-4713-4F60-A06E-FCBA9D8620DB}"/>
    <cellStyle name="Heading 2 7 4 2 2 3" xfId="31476" xr:uid="{D6E3C6D3-02CD-4445-A95D-F753A062329D}"/>
    <cellStyle name="Heading 2 7 4 2 3" xfId="16126" xr:uid="{99FF4ACB-E31D-487C-B067-A6D682A98D85}"/>
    <cellStyle name="Heading 2 7 4 2 3 2" xfId="38897" xr:uid="{FF7E126B-CDC2-403E-B3DC-DEA82DAB1013}"/>
    <cellStyle name="Heading 2 7 4 2 4" xfId="42227" xr:uid="{103EB611-DF59-4E66-A0F4-679B32C22AF2}"/>
    <cellStyle name="Heading 2 7 4 3" xfId="12771" xr:uid="{C8A67CE4-5D0F-4155-BD7D-7A7D544141C7}"/>
    <cellStyle name="Heading 2 7 4 3 2" xfId="21760" xr:uid="{63F82FAC-EFC4-40B9-9257-598C404031B9}"/>
    <cellStyle name="Heading 2 7 4 3 2 2" xfId="26897" xr:uid="{AB8FD18C-DA68-4C3E-85F8-5E272C194D21}"/>
    <cellStyle name="Heading 2 7 4 3 3" xfId="38228" xr:uid="{9182D023-D336-43DF-ACF6-2B521166C729}"/>
    <cellStyle name="Heading 2 7 4 4" xfId="3040" xr:uid="{9F748743-8107-458C-801B-544FE4094792}"/>
    <cellStyle name="Heading 2 7 4 4 2" xfId="23239" xr:uid="{F205ACE1-CD24-40D1-95D8-807E0D61E7AE}"/>
    <cellStyle name="Heading 2 7 4 5" xfId="13540" xr:uid="{06D96F6B-18F8-4BEA-ABB7-86E2A72FBAA3}"/>
    <cellStyle name="Heading 2 7 4 5 2" xfId="43364" xr:uid="{0BDDFBFA-CC84-487D-9B87-0D66F38D3182}"/>
    <cellStyle name="Heading 2 7 4 6" xfId="37058" xr:uid="{29B12010-3BBD-4375-B1C6-9B8D4C9C1850}"/>
    <cellStyle name="Heading 2 7 5" xfId="948" xr:uid="{2A2F4408-2811-4376-BEEA-807EC7637B83}"/>
    <cellStyle name="Heading 2 7 5 2" xfId="7161" xr:uid="{EF0CE9AE-90B0-4AD4-94B0-4D0E93135649}"/>
    <cellStyle name="Heading 2 7 5 2 2" xfId="13052" xr:uid="{D28C593F-9F28-4F3E-A320-5291EAA64B02}"/>
    <cellStyle name="Heading 2 7 5 2 2 2" xfId="22041" xr:uid="{6C8C39DA-D8C3-4507-94B7-EDECA31518E2}"/>
    <cellStyle name="Heading 2 7 5 2 2 2 2" xfId="23149" xr:uid="{11238F0D-47B4-499E-AE09-738607A2A9C6}"/>
    <cellStyle name="Heading 2 7 5 2 2 3" xfId="36376" xr:uid="{077EE743-E749-4ABE-BD64-ACCBA399F608}"/>
    <cellStyle name="Heading 2 7 5 2 3" xfId="16150" xr:uid="{BDC6C579-E392-47BA-92B1-6B5EE0530948}"/>
    <cellStyle name="Heading 2 7 5 2 3 2" xfId="35552" xr:uid="{F51079B8-4F3F-46AF-BB9C-7F65346E1A5D}"/>
    <cellStyle name="Heading 2 7 5 2 4" xfId="43513" xr:uid="{F6E27D02-950C-4BA2-82E5-A5117FF65A35}"/>
    <cellStyle name="Heading 2 7 5 3" xfId="12470" xr:uid="{BC797F59-86A7-4257-AD0E-B0C5F92B7F9D}"/>
    <cellStyle name="Heading 2 7 5 3 2" xfId="21459" xr:uid="{78B0FFC2-CCC5-4A8C-AAE1-E1034F35063A}"/>
    <cellStyle name="Heading 2 7 5 3 2 2" xfId="41772" xr:uid="{D47CB178-1899-4E4C-A27D-478ADF0A599F}"/>
    <cellStyle name="Heading 2 7 5 3 3" xfId="36892" xr:uid="{AE2B8B10-829B-4417-82A4-88E413860453}"/>
    <cellStyle name="Heading 2 7 5 4" xfId="3385" xr:uid="{3EB2B3E2-C76F-4A70-8E0A-FAFB4A397A91}"/>
    <cellStyle name="Heading 2 7 5 4 2" xfId="41835" xr:uid="{DCD45D4E-1A15-4959-954C-15DCE9F64FA5}"/>
    <cellStyle name="Heading 2 7 5 5" xfId="13564" xr:uid="{E2C94309-418A-4BFB-99D6-6D1F90FD1065}"/>
    <cellStyle name="Heading 2 7 5 5 2" xfId="28622" xr:uid="{E45A7642-48C2-413E-A742-EA0C3964BAE7}"/>
    <cellStyle name="Heading 2 7 5 6" xfId="25131" xr:uid="{C9AC7A98-8D85-4F20-AC9E-A31333F9858A}"/>
    <cellStyle name="Heading 2 7 6" xfId="1612" xr:uid="{1D835F38-807B-43C1-B3BA-C9E1F73717A5}"/>
    <cellStyle name="Heading 2 7 6 2" xfId="7182" xr:uid="{1400D7A6-9133-4F77-8FB3-2F05AFE5A9DD}"/>
    <cellStyle name="Heading 2 7 6 2 2" xfId="13073" xr:uid="{CFA60CFC-7404-42AF-913E-B348091CC098}"/>
    <cellStyle name="Heading 2 7 6 2 2 2" xfId="22062" xr:uid="{7E410717-07F6-4459-A271-EB9FCB719B50}"/>
    <cellStyle name="Heading 2 7 6 2 2 2 2" xfId="27692" xr:uid="{265ECE9E-255F-4EBB-9E25-2B78E1B3FE2A}"/>
    <cellStyle name="Heading 2 7 6 2 2 3" xfId="23105" xr:uid="{D4BEB62D-C976-4187-9F24-5B2C5AC3B6C0}"/>
    <cellStyle name="Heading 2 7 6 2 3" xfId="16171" xr:uid="{6611BDFF-9CFF-4149-83AB-7F7E17C7909D}"/>
    <cellStyle name="Heading 2 7 6 2 3 2" xfId="39761" xr:uid="{620AF2D6-75B2-4B06-9B06-50B7D0834847}"/>
    <cellStyle name="Heading 2 7 6 2 4" xfId="40152" xr:uid="{215D8D4D-441F-4228-A3B3-8D7774EF5A73}"/>
    <cellStyle name="Heading 2 7 6 3" xfId="12349" xr:uid="{0BA3792C-B9E7-4595-AEB6-BC93D979F4B8}"/>
    <cellStyle name="Heading 2 7 6 3 2" xfId="21338" xr:uid="{9CC8B3AC-5FB6-40EB-8F85-1654DBA56A4C}"/>
    <cellStyle name="Heading 2 7 6 3 2 2" xfId="34873" xr:uid="{62FAD6C1-3960-4992-8516-F28442A988E0}"/>
    <cellStyle name="Heading 2 7 6 3 3" xfId="36273" xr:uid="{9FF1AEEE-4439-4711-A9E7-7574D40EF87A}"/>
    <cellStyle name="Heading 2 7 6 4" xfId="4049" xr:uid="{51945DA4-5B50-4C8B-A837-FBF743A48119}"/>
    <cellStyle name="Heading 2 7 6 4 2" xfId="30415" xr:uid="{8F2F6512-B3EF-44D6-976D-164F025AC975}"/>
    <cellStyle name="Heading 2 7 6 5" xfId="13585" xr:uid="{A0999518-F219-4DF2-9DC5-1FAF6AC42744}"/>
    <cellStyle name="Heading 2 7 6 5 2" xfId="27720" xr:uid="{D340A4C1-8A8B-46B4-9A66-5BBBCBCEC1FF}"/>
    <cellStyle name="Heading 2 7 6 6" xfId="29101" xr:uid="{346E425F-0FC7-417D-BF2B-F74AC3B8DF81}"/>
    <cellStyle name="Heading 2 7 7" xfId="1591" xr:uid="{2B0E7375-8D25-4699-A184-757B393938C6}"/>
    <cellStyle name="Heading 2 7 7 2" xfId="7180" xr:uid="{675E0B45-4EC5-44FC-95D7-9077DFD33F27}"/>
    <cellStyle name="Heading 2 7 7 2 2" xfId="13071" xr:uid="{B87E2EDB-465A-4ADA-8025-833251186FD4}"/>
    <cellStyle name="Heading 2 7 7 2 2 2" xfId="22060" xr:uid="{CE132DE2-A7AF-4A5F-9F7B-C6E120B46662}"/>
    <cellStyle name="Heading 2 7 7 2 2 2 2" xfId="28447" xr:uid="{8F328443-43D6-4865-AA42-4358DAD97528}"/>
    <cellStyle name="Heading 2 7 7 2 2 3" xfId="36551" xr:uid="{9699934F-5600-4A12-B27E-07FFA7592B9B}"/>
    <cellStyle name="Heading 2 7 7 2 3" xfId="16169" xr:uid="{7911BB00-8F1E-408B-A488-2A8D26719B90}"/>
    <cellStyle name="Heading 2 7 7 2 3 2" xfId="43608" xr:uid="{22B67693-DC8A-4473-8E66-A4D2DD6C71E6}"/>
    <cellStyle name="Heading 2 7 7 2 4" xfId="43999" xr:uid="{CA9016EA-EFD1-43D1-9BEB-6DB170C3A3E9}"/>
    <cellStyle name="Heading 2 7 7 3" xfId="9706" xr:uid="{3A6A5992-F065-4817-A7E7-EE4259E1FD3A}"/>
    <cellStyle name="Heading 2 7 7 3 2" xfId="18695" xr:uid="{7592FC17-B2C6-49D0-8B4B-66CADCB4C4F1}"/>
    <cellStyle name="Heading 2 7 7 3 2 2" xfId="37135" xr:uid="{69550D1C-97F2-4329-BE28-82689AF9147C}"/>
    <cellStyle name="Heading 2 7 7 3 3" xfId="22652" xr:uid="{25014B06-4221-4B6B-B81D-0457FBEC5E56}"/>
    <cellStyle name="Heading 2 7 7 4" xfId="4028" xr:uid="{5F643F1C-1B7F-41DC-9162-B09CEAA5622D}"/>
    <cellStyle name="Heading 2 7 7 4 2" xfId="33925" xr:uid="{F78BAB63-1DD1-4888-9814-D46F77818912}"/>
    <cellStyle name="Heading 2 7 7 5" xfId="13583" xr:uid="{3CFF98C4-318D-4EFB-9731-6F8D12FB19FE}"/>
    <cellStyle name="Heading 2 7 7 5 2" xfId="31164" xr:uid="{BAC9C2FF-0CEA-4495-A89B-8D6313D1B13D}"/>
    <cellStyle name="Heading 2 7 7 6" xfId="32547" xr:uid="{26BDB8ED-9A40-48A3-A301-BB82008683D6}"/>
    <cellStyle name="Heading 2 7 8" xfId="6556" xr:uid="{2CEA2DC4-5079-4C8F-A1DE-A3423507CB4A}"/>
    <cellStyle name="Heading 2 7 8 2" xfId="12818" xr:uid="{DA85FA8B-CF55-4171-B683-F2F07CDAA6B3}"/>
    <cellStyle name="Heading 2 7 8 2 2" xfId="21807" xr:uid="{2995FDCE-DD51-4022-B9E9-93BDCE7528B5}"/>
    <cellStyle name="Heading 2 7 8 2 2 2" xfId="26901" xr:uid="{5BBF82AF-D08A-4FB9-AD8C-4CD2C044BAD6}"/>
    <cellStyle name="Heading 2 7 8 2 3" xfId="37357" xr:uid="{F405CD99-FBFB-4346-99AF-A2CFE54A9F1B}"/>
    <cellStyle name="Heading 2 7 8 3" xfId="15545" xr:uid="{1771951B-E8B3-4F85-91E4-F6965D283EAE}"/>
    <cellStyle name="Heading 2 7 8 3 2" xfId="27721" xr:uid="{671CB242-EBED-4998-883C-D6F4400BDB03}"/>
    <cellStyle name="Heading 2 7 8 4" xfId="42440" xr:uid="{0AC5088E-A272-4F03-AE4D-23AE36926448}"/>
    <cellStyle name="Heading 2 7 9" xfId="9740" xr:uid="{7218ED93-D3BA-48C0-BE76-BCF0BF8D17CA}"/>
    <cellStyle name="Heading 2 7 9 2" xfId="18729" xr:uid="{1B2AECB5-FCA8-4C2F-8D38-9D2BAF81E056}"/>
    <cellStyle name="Heading 2 7 9 2 2" xfId="30322" xr:uid="{85146E87-7924-48FE-864B-4FF63686E757}"/>
    <cellStyle name="Heading 2 7 9 3" xfId="40539" xr:uid="{8847BD81-C16A-48E2-851E-A81D0F4D52A8}"/>
    <cellStyle name="Heading 2 8" xfId="27142" xr:uid="{538F0FD6-750C-42DC-B899-301442A29791}"/>
    <cellStyle name="Heading 2 9" xfId="79" xr:uid="{8A780A25-4AE3-40B6-B272-E82FE90B4433}"/>
    <cellStyle name="Heading 3 2" xfId="80" xr:uid="{82781532-4D77-40BA-9CB5-270BAEB6DC2F}"/>
    <cellStyle name="Heading 3 2 2" xfId="44176" xr:uid="{C59786ED-A4ED-4242-B7A6-802D8A8A945E}"/>
    <cellStyle name="Heading 3 2 2 2" xfId="52883" xr:uid="{0CC418A8-308F-4C42-B481-A251FC5BB393}"/>
    <cellStyle name="Heading 3 2 2 3" xfId="45992" xr:uid="{9783F391-CBDE-426F-A64F-00F346603776}"/>
    <cellStyle name="Heading 3 2 3" xfId="45860" xr:uid="{42F8F451-7F40-40EB-9050-02AB65BB026A}"/>
    <cellStyle name="Heading 3 3" xfId="44231" xr:uid="{C1815F89-4469-410D-8978-0CDDC5287F15}"/>
    <cellStyle name="Heading 3 3 2" xfId="45954" xr:uid="{BEDBD997-DB36-4626-ACD2-052A13AB5EA2}"/>
    <cellStyle name="Heading 3 3 2 2" xfId="52859" xr:uid="{BB2A661A-5A68-469F-8E5C-040A68F104DC}"/>
    <cellStyle name="Heading 3 3 3" xfId="45859" xr:uid="{0D19C51A-FDA4-454C-B4BC-84803F9A01D3}"/>
    <cellStyle name="Heading 3 4" xfId="37" xr:uid="{1E3D2943-C14E-4497-BFE8-D97048F977B3}"/>
    <cellStyle name="Heading 3 4 2" xfId="52855" xr:uid="{CFD87579-ECC3-43B3-8117-3E6D21A4318D}"/>
    <cellStyle name="Heading 3 4 3" xfId="45948" xr:uid="{7EB64248-ADAF-4198-9CC4-CD9DF3414ADA}"/>
    <cellStyle name="Heading 3 5" xfId="47300" xr:uid="{EFC6F5CF-F45E-4508-AAF8-7B9DE7E350AE}"/>
    <cellStyle name="Heading 3 5 2" xfId="53977" xr:uid="{7BC52BEA-4BDB-4EF6-A234-B8C8588CC2CA}"/>
    <cellStyle name="Heading 3 6" xfId="45848" xr:uid="{3F538CCF-47B3-4600-9C45-F3659FF3A202}"/>
    <cellStyle name="Heading 4 2" xfId="81" xr:uid="{A1C0EE50-7CFB-41B9-9CCD-001F7655DB7A}"/>
    <cellStyle name="Heading 4 2 2" xfId="44177" xr:uid="{EC8F9465-A87B-4D9E-929D-D05712169EB3}"/>
    <cellStyle name="Heading 4 3" xfId="44232" xr:uid="{8F4E4A46-5C1B-494E-B2ED-23326D5808A7}"/>
    <cellStyle name="Heading 4 4" xfId="38" xr:uid="{F1119FE8-18C8-4FD2-98A1-E1CFF8126631}"/>
    <cellStyle name="Heading 4 5" xfId="45849" xr:uid="{A049F00A-D340-4588-9FED-9FE10E6C8564}"/>
    <cellStyle name="Hyperlink" xfId="59387" builtinId="8"/>
    <cellStyle name="Hyperlink 2" xfId="82" xr:uid="{DFF2FE63-984A-4845-B030-9832B563881B}"/>
    <cellStyle name="Hyperlink 2 2" xfId="44188" xr:uid="{A8FFCCF0-B923-498D-BB33-53E7F09BD6F0}"/>
    <cellStyle name="Hyperlink 3" xfId="45489" xr:uid="{75014316-84F9-4D09-ACE1-144FAB0ADF47}"/>
    <cellStyle name="Hyperlink 4" xfId="47301" xr:uid="{110054AF-437B-4A2E-97B2-45C0055BDEF1}"/>
    <cellStyle name="Hyperlink 5" xfId="47294" xr:uid="{91AAC60D-175E-4116-BA07-ACD04B4D6459}"/>
    <cellStyle name="Hyperlink 6" xfId="45850" xr:uid="{32604A4B-E2C0-4F9A-8339-DE67F84B5C24}"/>
    <cellStyle name="Input 10" xfId="2582" xr:uid="{6B9F19F0-E387-4F9A-98B6-02B586046324}"/>
    <cellStyle name="Input 10 2" xfId="6823" xr:uid="{C667606F-72D2-40B2-B363-86E7EE5120A6}"/>
    <cellStyle name="Input 10 2 2" xfId="12000" xr:uid="{DFCF364D-42D7-4B38-AE8F-6FF493D63379}"/>
    <cellStyle name="Input 10 2 2 2" xfId="20989" xr:uid="{D18B6A99-17C0-449D-88ED-4BF9BE52D7B3}"/>
    <cellStyle name="Input 10 2 2 2 2" xfId="41373" xr:uid="{8D179CD6-8E05-402A-BB95-78750176BC1B}"/>
    <cellStyle name="Input 10 2 2 3" xfId="40481" xr:uid="{A039489F-1D65-4044-A8FA-3CF5B5F6541B}"/>
    <cellStyle name="Input 10 2 2 4" xfId="56220" xr:uid="{9145D3C4-4688-4E83-A520-D6BEC0024CC7}"/>
    <cellStyle name="Input 10 2 3" xfId="15812" xr:uid="{6BB057D3-D3C0-4E34-B6A4-7615FAFC67E6}"/>
    <cellStyle name="Input 10 2 3 2" xfId="37404" xr:uid="{06B8EF80-2654-4495-A3BB-129D9349A7DB}"/>
    <cellStyle name="Input 10 2 4" xfId="35199" xr:uid="{5F354CE0-C3CE-4054-A374-DE46B796C0C9}"/>
    <cellStyle name="Input 10 2 5" xfId="49438" xr:uid="{B1CF860A-FB65-4F18-86F5-14083A78C670}"/>
    <cellStyle name="Input 10 3" xfId="9393" xr:uid="{9248782B-BA84-42C7-B07E-7BFB101C2DF2}"/>
    <cellStyle name="Input 10 3 2" xfId="18382" xr:uid="{5F5E80E0-690B-413B-8657-72819C97CD9C}"/>
    <cellStyle name="Input 10 3 2 2" xfId="36920" xr:uid="{80F99FAF-F449-4749-BB13-A8B3CCDA663F}"/>
    <cellStyle name="Input 10 3 2 3" xfId="57924" xr:uid="{5A1BE6FB-9E9E-4B3A-9084-8CD253C7819E}"/>
    <cellStyle name="Input 10 3 3" xfId="31861" xr:uid="{39985799-8DE3-4E41-8520-3A8D3244B55A}"/>
    <cellStyle name="Input 10 3 4" xfId="51142" xr:uid="{6A65E007-321E-49BA-9170-39EAC215B88A}"/>
    <cellStyle name="Input 10 4" xfId="12608" xr:uid="{42DAA4D3-FA88-4570-956C-FD723B736417}"/>
    <cellStyle name="Input 10 4 2" xfId="21597" xr:uid="{AEF6DF09-F5CD-4649-9160-DAB73A4B5B77}"/>
    <cellStyle name="Input 10 4 2 2" xfId="24327" xr:uid="{5B7295F8-A719-455B-831B-277B35D272C5}"/>
    <cellStyle name="Input 10 4 2 3" xfId="54371" xr:uid="{F7501AEA-8378-4F56-A448-582CD8762694}"/>
    <cellStyle name="Input 10 4 3" xfId="28919" xr:uid="{5715626A-246E-485E-A728-787884A728A7}"/>
    <cellStyle name="Input 10 4 4" xfId="47558" xr:uid="{2F51AAC0-E08D-45EA-8126-4E91AFB27DEE}"/>
    <cellStyle name="Input 10 5" xfId="13436" xr:uid="{FEE60252-1B4A-4B5A-922A-D69B7A4D21C6}"/>
    <cellStyle name="Input 10 5 2" xfId="25471" xr:uid="{B27DA1A7-4289-452C-A06C-6BC1F1C1E478}"/>
    <cellStyle name="Input 10 5 3" xfId="52854" xr:uid="{0E2841A2-D551-4B12-9A29-02B48556B5A7}"/>
    <cellStyle name="Input 10 6" xfId="37193" xr:uid="{12A82CD1-C5FB-423E-896A-D708196AD959}"/>
    <cellStyle name="Input 10 7" xfId="44824" xr:uid="{CDBBFC7A-E429-458A-9F9C-C56F63DE2381}"/>
    <cellStyle name="Input 10 8" xfId="45947" xr:uid="{97B81EAE-EF14-4FF0-ACC5-77589AA33B94}"/>
    <cellStyle name="Input 11" xfId="2202" xr:uid="{E2D1F3BA-BE71-4D67-BFE5-6E702990EBC9}"/>
    <cellStyle name="Input 11 2" xfId="30565" xr:uid="{B9E23DEA-39CE-4D6E-9D64-72A3958DD738}"/>
    <cellStyle name="Input 11 2 2" xfId="57152" xr:uid="{48221BDA-7637-4E44-AD83-EF530096F170}"/>
    <cellStyle name="Input 11 2 3" xfId="50370" xr:uid="{565C2292-7C51-43E2-9701-72049217B5E5}"/>
    <cellStyle name="Input 11 3" xfId="51972" xr:uid="{BAD75EB2-E628-489B-8E31-EF7FE2584AC6}"/>
    <cellStyle name="Input 11 3 2" xfId="58753" xr:uid="{59D807C1-CC7D-4742-AE3D-AF54C0B97ED4}"/>
    <cellStyle name="Input 11 4" xfId="51572" xr:uid="{5270EB2E-8829-49CA-A6B4-37FD1992D12F}"/>
    <cellStyle name="Input 11 4 2" xfId="58354" xr:uid="{6617B4D4-8162-45E3-A769-A35E0439A611}"/>
    <cellStyle name="Input 11 5" xfId="48487" xr:uid="{DAA643FA-0653-40CD-A611-31F5B6B0A6CE}"/>
    <cellStyle name="Input 11 5 2" xfId="55279" xr:uid="{CE06CCD3-F714-42D0-8ECC-8AE9E094C500}"/>
    <cellStyle name="Input 11 6" xfId="53565" xr:uid="{5AC8CBC6-286C-49C1-8974-AA0DFB060F36}"/>
    <cellStyle name="Input 11 7" xfId="46873" xr:uid="{21E6005A-009F-4E2A-B027-BE8B9B45580E}"/>
    <cellStyle name="Input 12" xfId="23552" xr:uid="{0E90B2E4-ED7D-4D83-B409-06D462A26DC7}"/>
    <cellStyle name="Input 12 2" xfId="53978" xr:uid="{CC90DE84-EF06-4A0B-A30B-4FE5C3E9A41A}"/>
    <cellStyle name="Input 12 3" xfId="47302" xr:uid="{F6D5544B-9347-4338-8C99-007774EC16BB}"/>
    <cellStyle name="Input 13" xfId="83" xr:uid="{FE9D4934-874D-4C9D-95E1-D7754ECF2E45}"/>
    <cellStyle name="Input 13 2" xfId="55689" xr:uid="{3913702E-B933-4EC2-AD99-4C15C2A929D6}"/>
    <cellStyle name="Input 13 3" xfId="48908" xr:uid="{31704EAD-CF02-4736-9615-7C4C0C4B0A8E}"/>
    <cellStyle name="Input 14" xfId="44127" xr:uid="{A0C25896-2B5D-4D14-86D4-ECE691712C06}"/>
    <cellStyle name="Input 14 2" xfId="45851" xr:uid="{CB948526-6880-4DD5-9D10-9456EE006B66}"/>
    <cellStyle name="Input 15" xfId="45454" xr:uid="{42610A4C-E4BD-472C-9E07-FA9F5332EE40}"/>
    <cellStyle name="Input 16" xfId="39" xr:uid="{67560E5D-26C0-4236-9F2B-80AFD10F0CD9}"/>
    <cellStyle name="Input 2" xfId="95" xr:uid="{DE495392-DE12-42BA-9EAD-1269878B684E}"/>
    <cellStyle name="Input 2 10" xfId="900" xr:uid="{C51743D4-EC2C-414A-860A-F1EA74F8C95F}"/>
    <cellStyle name="Input 2 10 2" xfId="5267" xr:uid="{A7278163-24B8-4EB6-9ECE-9A8CF1963C9E}"/>
    <cellStyle name="Input 2 10 2 2" xfId="7853" xr:uid="{D3E8074B-3A13-496B-A639-06184115E127}"/>
    <cellStyle name="Input 2 10 2 2 2" xfId="16842" xr:uid="{F3C99A4A-CF11-4031-9430-C33A44613867}"/>
    <cellStyle name="Input 2 10 2 2 2 2" xfId="38277" xr:uid="{405D7892-F894-460A-8EDB-35254D890AD5}"/>
    <cellStyle name="Input 2 10 2 2 2 3" xfId="56609" xr:uid="{E5ED9E45-1402-47DB-933E-F85B6148E040}"/>
    <cellStyle name="Input 2 10 2 2 3" xfId="37042" xr:uid="{5A06E960-97F6-4149-A38C-8E815FF4E1AE}"/>
    <cellStyle name="Input 2 10 2 2 4" xfId="49827" xr:uid="{475CD559-C9FF-41F3-BBF8-6E79B7D39A9D}"/>
    <cellStyle name="Input 2 10 2 3" xfId="10490" xr:uid="{EA86CABC-064F-4C3C-AD88-4CFC97DE0332}"/>
    <cellStyle name="Input 2 10 2 3 2" xfId="19479" xr:uid="{39FC78A7-561B-4DA9-A855-578A2EA0AF47}"/>
    <cellStyle name="Input 2 10 2 3 2 2" xfId="36614" xr:uid="{E60B788D-9856-4FDC-B47C-310323FA1B54}"/>
    <cellStyle name="Input 2 10 2 3 2 3" xfId="57946" xr:uid="{2D86781C-0214-460C-BED5-7B8B527A65D3}"/>
    <cellStyle name="Input 2 10 2 3 3" xfId="34507" xr:uid="{1716A831-979B-41F7-B00B-60460C882EC7}"/>
    <cellStyle name="Input 2 10 2 3 4" xfId="51164" xr:uid="{758900AC-903F-40F5-83A2-A152409F27DC}"/>
    <cellStyle name="Input 2 10 2 4" xfId="14256" xr:uid="{F8B8AD22-9F94-4FE5-BCA9-BC5F5DBE7F4D}"/>
    <cellStyle name="Input 2 10 2 4 2" xfId="34830" xr:uid="{0D3A374A-BBD5-44CD-9721-682426BA85BE}"/>
    <cellStyle name="Input 2 10 2 4 2 2" xfId="54742" xr:uid="{9374D43C-32A4-4380-81FE-018AE059D92F}"/>
    <cellStyle name="Input 2 10 2 4 3" xfId="47944" xr:uid="{B6187DDC-4590-446C-83EF-9F2988EE4E86}"/>
    <cellStyle name="Input 2 10 2 5" xfId="39380" xr:uid="{DA12C9B7-0707-4F9E-B5D3-9DD654DECD23}"/>
    <cellStyle name="Input 2 10 2 5 2" xfId="53076" xr:uid="{851B47C0-A8D2-417B-A008-330DBECA124D}"/>
    <cellStyle name="Input 2 10 2 6" xfId="46330" xr:uid="{0AE61F99-B5CD-4501-92F5-9F6095B07ED3}"/>
    <cellStyle name="Input 2 10 3" xfId="3337" xr:uid="{8B1C6020-3A78-4E1C-831A-3AAB24C15B27}"/>
    <cellStyle name="Input 2 10 3 2" xfId="34321" xr:uid="{AE29C524-95A3-49C2-AC36-6C6DD9EF4C73}"/>
    <cellStyle name="Input 2 10 3 2 2" xfId="57005" xr:uid="{8EC48859-8BCA-418C-AA99-46E3143D623C}"/>
    <cellStyle name="Input 2 10 3 2 3" xfId="50223" xr:uid="{950B687D-7A64-4A97-B0F4-1C18EBFC45BF}"/>
    <cellStyle name="Input 2 10 3 3" xfId="51674" xr:uid="{A5572555-78A0-45DA-B25D-36F77006579A}"/>
    <cellStyle name="Input 2 10 3 3 2" xfId="58455" xr:uid="{3368016F-5A64-45AB-AA5B-90ED06BAC322}"/>
    <cellStyle name="Input 2 10 3 4" xfId="48340" xr:uid="{1E685467-27FF-4775-AE8E-DA07438D72E4}"/>
    <cellStyle name="Input 2 10 3 4 2" xfId="55132" xr:uid="{18FBF8A2-622A-46D5-8213-02A21C13DCB2}"/>
    <cellStyle name="Input 2 10 3 5" xfId="53430" xr:uid="{C2E9F73C-6300-4DA8-8427-E5E14067DAC7}"/>
    <cellStyle name="Input 2 10 3 6" xfId="46726" xr:uid="{AFC4F825-B7C7-4311-91DD-70A1788FA368}"/>
    <cellStyle name="Input 2 10 4" xfId="35272" xr:uid="{81147768-62AB-445F-900D-8724FAD38907}"/>
    <cellStyle name="Input 2 10 4 2" xfId="56137" xr:uid="{44926C97-1640-4CCD-A209-D25E88197274}"/>
    <cellStyle name="Input 2 10 4 3" xfId="49355" xr:uid="{8FC8D81B-1BCD-41E2-B6A3-360692253DA1}"/>
    <cellStyle name="Input 2 10 5" xfId="44512" xr:uid="{1B563E3E-ACD5-4EFC-822D-7C672594EB98}"/>
    <cellStyle name="Input 2 10 5 2" xfId="58415" xr:uid="{8FF236F8-4EAB-4DFB-A065-E8C779130351}"/>
    <cellStyle name="Input 2 10 5 3" xfId="51634" xr:uid="{4E102086-94E5-442A-95C0-549B0C136B05}"/>
    <cellStyle name="Input 2 10 6" xfId="47475" xr:uid="{F2382B2B-9CDA-44B2-8314-2C264039D53B}"/>
    <cellStyle name="Input 2 10 6 2" xfId="54294" xr:uid="{47F3CADC-DEE3-4128-8242-57402EA52CEF}"/>
    <cellStyle name="Input 2 10 7" xfId="52809" xr:uid="{6ABF0F30-D058-481F-B040-0CB00AD13633}"/>
    <cellStyle name="Input 2 10 8" xfId="45867" xr:uid="{BEE2B1BE-9CE1-457C-9786-D4649F5D51F7}"/>
    <cellStyle name="Input 2 11" xfId="1244" xr:uid="{968E91BF-4C5A-4C5D-BBAD-149B3D0C11DA}"/>
    <cellStyle name="Input 2 11 2" xfId="5589" xr:uid="{5A9D9BB5-569C-4F4B-A56A-DEBB8864CF34}"/>
    <cellStyle name="Input 2 11 2 2" xfId="8175" xr:uid="{0BB1FFB8-3C08-4AF8-9D72-8DDCFB25C472}"/>
    <cellStyle name="Input 2 11 2 2 2" xfId="17164" xr:uid="{82A95997-A42B-4075-9FAE-31DCCAD5EA36}"/>
    <cellStyle name="Input 2 11 2 2 2 2" xfId="30798" xr:uid="{86A18FD0-2FED-4BFB-8E8C-4402ECC7D2F5}"/>
    <cellStyle name="Input 2 11 2 2 2 3" xfId="56648" xr:uid="{E3883A56-3B00-46B4-B508-30DB9B577ACC}"/>
    <cellStyle name="Input 2 11 2 2 3" xfId="42220" xr:uid="{4A9A18E5-5CC2-45D5-A6B7-61B6999B3349}"/>
    <cellStyle name="Input 2 11 2 2 4" xfId="49866" xr:uid="{2ADC6B94-83E6-4F89-BDB8-289BA4571344}"/>
    <cellStyle name="Input 2 11 2 3" xfId="10812" xr:uid="{443ADE8A-444D-41B4-BA98-19A7D3C34B2A}"/>
    <cellStyle name="Input 2 11 2 3 2" xfId="19801" xr:uid="{EE2E5966-1611-4233-9543-70E348739693}"/>
    <cellStyle name="Input 2 11 2 3 2 2" xfId="24141" xr:uid="{82C3457D-6441-476F-8210-F40A999194F3}"/>
    <cellStyle name="Input 2 11 2 3 2 3" xfId="55747" xr:uid="{D1A6F356-8A0A-4672-B58F-5F4539C55038}"/>
    <cellStyle name="Input 2 11 2 3 3" xfId="22468" xr:uid="{8A961864-0DBD-4C8E-80C9-B72E6CD5E6AC}"/>
    <cellStyle name="Input 2 11 2 3 4" xfId="48964" xr:uid="{1F7CC554-22F9-4739-A4BD-120309C7111D}"/>
    <cellStyle name="Input 2 11 2 4" xfId="14578" xr:uid="{5AA19FCF-A10D-41A8-A335-C9C74C80C6B1}"/>
    <cellStyle name="Input 2 11 2 4 2" xfId="36924" xr:uid="{30755760-7DEB-4BDD-A946-72EFB5AE13C6}"/>
    <cellStyle name="Input 2 11 2 4 2 2" xfId="54778" xr:uid="{AF8C3B90-B3C9-4901-A9D3-88E9BDCDC9ED}"/>
    <cellStyle name="Input 2 11 2 4 3" xfId="47983" xr:uid="{DC7A02FE-3560-48F9-A17A-F1E014E09A71}"/>
    <cellStyle name="Input 2 11 2 5" xfId="30630" xr:uid="{EDC778E2-8CFA-4326-ABBD-8BD0A260A621}"/>
    <cellStyle name="Input 2 11 2 5 2" xfId="53097" xr:uid="{9FBF570B-0BED-49BB-B783-DE48A7504887}"/>
    <cellStyle name="Input 2 11 2 6" xfId="46369" xr:uid="{88BEFEE6-CEC7-4941-AC21-F04D12D0A290}"/>
    <cellStyle name="Input 2 11 3" xfId="3681" xr:uid="{6E2FE260-E7C8-4E5B-A719-57ED73F57038}"/>
    <cellStyle name="Input 2 11 3 2" xfId="39985" xr:uid="{C489228D-5F8E-45B1-90D5-06276566546E}"/>
    <cellStyle name="Input 2 11 3 2 2" xfId="57041" xr:uid="{46B72DAE-50E9-409E-8A34-9C88FBA45344}"/>
    <cellStyle name="Input 2 11 3 2 3" xfId="50259" xr:uid="{AD506FC1-3E62-45A2-9C5C-CA16D73AABD2}"/>
    <cellStyle name="Input 2 11 3 3" xfId="50928" xr:uid="{4286E76F-435C-42F3-B3B6-DBCB635613F1}"/>
    <cellStyle name="Input 2 11 3 3 2" xfId="57710" xr:uid="{BF050E6B-9675-4730-9C42-F382C9E3A895}"/>
    <cellStyle name="Input 2 11 3 4" xfId="48376" xr:uid="{5CB6363B-1A32-4FF8-8B01-C9F6431EC223}"/>
    <cellStyle name="Input 2 11 3 4 2" xfId="55168" xr:uid="{CCD436A2-B4AD-41BA-ACBE-B1E2B704B70A}"/>
    <cellStyle name="Input 2 11 3 5" xfId="53464" xr:uid="{3A40BC76-093B-4703-8C85-96DA7BF624FF}"/>
    <cellStyle name="Input 2 11 3 6" xfId="46762" xr:uid="{07102B05-363F-4BCE-89D1-FF0BE952DA92}"/>
    <cellStyle name="Input 2 11 4" xfId="31983" xr:uid="{15A040AC-E415-4254-AE20-99B058D3760B}"/>
    <cellStyle name="Input 2 11 4 2" xfId="56176" xr:uid="{AEFD4ED2-8BC3-4C8E-B27A-C226CC8C3AFC}"/>
    <cellStyle name="Input 2 11 4 3" xfId="49394" xr:uid="{DD2E2366-486A-4101-9CF2-53C5E3000C67}"/>
    <cellStyle name="Input 2 11 5" xfId="44606" xr:uid="{229CE167-0482-41ED-887E-2C64AEE5405D}"/>
    <cellStyle name="Input 2 11 5 2" xfId="58352" xr:uid="{04F33A10-83F4-4ADD-8FA3-C48669DEBD1D}"/>
    <cellStyle name="Input 2 11 5 3" xfId="51570" xr:uid="{8ACE3279-5579-4740-8FED-2ACEBE7D4F53}"/>
    <cellStyle name="Input 2 11 6" xfId="47514" xr:uid="{30476FBF-7D03-4825-BE13-35B2C63350B2}"/>
    <cellStyle name="Input 2 11 6 2" xfId="54330" xr:uid="{2C29326B-8864-4686-9E4E-870B8392F775}"/>
    <cellStyle name="Input 2 11 7" xfId="52830" xr:uid="{F879DD27-6920-44F2-8E65-F05AFE8968F6}"/>
    <cellStyle name="Input 2 11 8" xfId="45903" xr:uid="{4245E5E6-B055-4526-BDCE-E9F8DFF121FE}"/>
    <cellStyle name="Input 2 12" xfId="1665" xr:uid="{031A9552-1C2E-4A52-A03C-64BC456A8C30}"/>
    <cellStyle name="Input 2 12 2" xfId="5993" xr:uid="{F44EFFCE-CB92-4AFE-AAED-4DA4D3547762}"/>
    <cellStyle name="Input 2 12 2 2" xfId="8579" xr:uid="{E617CFBC-4882-4DA9-AF52-08BF17EABE45}"/>
    <cellStyle name="Input 2 12 2 2 2" xfId="17568" xr:uid="{31E35CC0-D334-47A7-8D23-393087FEF64C}"/>
    <cellStyle name="Input 2 12 2 2 2 2" xfId="25807" xr:uid="{344B0F4D-BA30-4A37-86F8-096DAB3552B6}"/>
    <cellStyle name="Input 2 12 2 2 3" xfId="36084" xr:uid="{1644DE0B-C611-4D58-91FD-200B441EEBEC}"/>
    <cellStyle name="Input 2 12 2 2 4" xfId="56273" xr:uid="{627512BD-E3DD-4DD5-B8BB-D1F056454EB4}"/>
    <cellStyle name="Input 2 12 2 3" xfId="11216" xr:uid="{11CA49B9-17F1-4C53-B8C1-CE35BB92BD0C}"/>
    <cellStyle name="Input 2 12 2 3 2" xfId="20205" xr:uid="{FA1C06E7-481E-4761-8349-22CDE839B77C}"/>
    <cellStyle name="Input 2 12 2 3 2 2" xfId="23064" xr:uid="{2338F98A-807F-477D-B096-3EF6E17EA914}"/>
    <cellStyle name="Input 2 12 2 3 3" xfId="32232" xr:uid="{6A747A7C-B11B-4194-9E12-24C5723B0236}"/>
    <cellStyle name="Input 2 12 2 4" xfId="14982" xr:uid="{9E18166D-0117-47B3-864E-1BC23403C6A4}"/>
    <cellStyle name="Input 2 12 2 4 2" xfId="38181" xr:uid="{B819A267-5149-474E-BED9-C0E702B056CA}"/>
    <cellStyle name="Input 2 12 2 5" xfId="42602" xr:uid="{8105E84E-1A1D-4B48-98C5-082AB8FBF0DF}"/>
    <cellStyle name="Input 2 12 2 6" xfId="49491" xr:uid="{EABBC2F1-DB92-4F61-8016-838BEE89EE0F}"/>
    <cellStyle name="Input 2 12 3" xfId="4102" xr:uid="{E56C2CF5-6975-443F-BF1E-46BC2A467B3F}"/>
    <cellStyle name="Input 2 12 3 2" xfId="42361" xr:uid="{2E7A935B-144A-4E94-AD4B-E83C4C885EFB}"/>
    <cellStyle name="Input 2 12 3 2 2" xfId="57866" xr:uid="{68CD37A4-132F-4DE2-BB38-2475B7878C56}"/>
    <cellStyle name="Input 2 12 3 3" xfId="51084" xr:uid="{C93F5F17-F223-40C9-B5AF-C81628D5A41B}"/>
    <cellStyle name="Input 2 12 4" xfId="24101" xr:uid="{47CAB162-B40F-4746-9A18-662864FCFDCE}"/>
    <cellStyle name="Input 2 12 4 2" xfId="54419" xr:uid="{2E460CB0-66F5-473B-BE0B-CF8621751807}"/>
    <cellStyle name="Input 2 12 4 3" xfId="47608" xr:uid="{171AFE18-C360-4EB1-9257-FD0E45A54BA9}"/>
    <cellStyle name="Input 2 12 5" xfId="44659" xr:uid="{E2848BB1-E240-4AA1-ADD0-6A60AE431A49}"/>
    <cellStyle name="Input 2 12 5 2" xfId="52888" xr:uid="{1FC36ED0-94F4-41A9-AEFE-2FF55B5F3A29}"/>
    <cellStyle name="Input 2 12 6" xfId="46000" xr:uid="{C848DEC2-3886-45FC-8FC6-D7F20A6BA472}"/>
    <cellStyle name="Input 2 13" xfId="1934" xr:uid="{C49A3717-F1A4-4F37-A988-BBB6C098B392}"/>
    <cellStyle name="Input 2 13 2" xfId="6247" xr:uid="{C5818F8E-109D-4A1D-882F-A2556AA2F021}"/>
    <cellStyle name="Input 2 13 2 2" xfId="8833" xr:uid="{2AAA5597-B13B-464B-B065-CB3891EE6990}"/>
    <cellStyle name="Input 2 13 2 2 2" xfId="17822" xr:uid="{2442F064-B79C-4E24-9E58-67BE723F1DC9}"/>
    <cellStyle name="Input 2 13 2 2 2 2" xfId="37558" xr:uid="{8A47789E-041F-479D-B29E-79A6C74F2DD4}"/>
    <cellStyle name="Input 2 13 2 2 3" xfId="36733" xr:uid="{46EA7A91-A0E1-4C4E-B917-4A49424D4F00}"/>
    <cellStyle name="Input 2 13 2 2 4" xfId="56688" xr:uid="{894EBFC3-09BC-441C-A362-177B520764CD}"/>
    <cellStyle name="Input 2 13 2 3" xfId="11470" xr:uid="{3A22EDC4-9AD0-4B25-AFB6-1D4F4BB2A0A5}"/>
    <cellStyle name="Input 2 13 2 3 2" xfId="20459" xr:uid="{0DFD54A5-B0F3-405D-B3C1-E6884DAB86BD}"/>
    <cellStyle name="Input 2 13 2 3 2 2" xfId="39130" xr:uid="{AF39572D-76FF-41A8-9DB8-4A80268693A7}"/>
    <cellStyle name="Input 2 13 2 3 3" xfId="26488" xr:uid="{1B2F69D8-CEE4-4DC5-8659-0872543F7834}"/>
    <cellStyle name="Input 2 13 2 4" xfId="15236" xr:uid="{9117EF66-7330-44A2-B5EA-0A81FB92F878}"/>
    <cellStyle name="Input 2 13 2 4 2" xfId="30532" xr:uid="{93B64066-CE31-4AC8-B9FE-184403D11899}"/>
    <cellStyle name="Input 2 13 2 5" xfId="29102" xr:uid="{DDA63A6F-5288-4411-9D58-4B61797467FC}"/>
    <cellStyle name="Input 2 13 2 6" xfId="49906" xr:uid="{22D7E9F3-9C1A-4223-9ACE-CDA793C5B966}"/>
    <cellStyle name="Input 2 13 3" xfId="4371" xr:uid="{0F496273-AC85-4995-8DA8-AB9B50A7697B}"/>
    <cellStyle name="Input 2 13 3 2" xfId="39226" xr:uid="{305AD382-9E96-4619-8EFB-342CA2246671}"/>
    <cellStyle name="Input 2 13 3 2 2" xfId="58150" xr:uid="{9E49D799-8AD4-4624-9495-552FFAA53CA3}"/>
    <cellStyle name="Input 2 13 3 3" xfId="51368" xr:uid="{E1294A15-71E9-4388-86A9-93FA428DC413}"/>
    <cellStyle name="Input 2 13 4" xfId="26031" xr:uid="{112AC578-12A1-4F77-80FF-4969EC77B3CF}"/>
    <cellStyle name="Input 2 13 4 2" xfId="54815" xr:uid="{5E838014-4151-44A3-AA9C-9C1698AC0C60}"/>
    <cellStyle name="Input 2 13 4 3" xfId="48023" xr:uid="{4CE55F6A-A3EB-46BA-A650-1D64DD3F7BDA}"/>
    <cellStyle name="Input 2 13 5" xfId="44669" xr:uid="{51DD3294-ED52-4FBB-BFA2-146CFD9AA5BA}"/>
    <cellStyle name="Input 2 13 5 2" xfId="53118" xr:uid="{0FB71037-A375-4740-BD12-3CD0836DF73F}"/>
    <cellStyle name="Input 2 13 6" xfId="46409" xr:uid="{20C55CB4-AC08-46B4-927E-FA6905C76F61}"/>
    <cellStyle name="Input 2 14" xfId="2974" xr:uid="{1047550D-508D-42FE-8A28-06C9D1A67A3A}"/>
    <cellStyle name="Input 2 14 2" xfId="7124" xr:uid="{D63353EC-60E8-4105-A764-8A1E3E39390E}"/>
    <cellStyle name="Input 2 14 2 2" xfId="16113" xr:uid="{08D9D32B-E42D-4BF2-B3F4-A8DB768321A7}"/>
    <cellStyle name="Input 2 14 2 2 2" xfId="31921" xr:uid="{D84AAAA1-B83F-4778-9F9C-2B3DDA67BCDF}"/>
    <cellStyle name="Input 2 14 2 2 3" xfId="57100" xr:uid="{1FD24C8E-0543-41B7-8AB0-B8B35489A14A}"/>
    <cellStyle name="Input 2 14 2 3" xfId="30219" xr:uid="{6B6B2E42-E636-4F20-B91E-41A52D6596CF}"/>
    <cellStyle name="Input 2 14 2 4" xfId="50318" xr:uid="{407BDC6E-F76E-4429-B4E4-4785E5F5326C}"/>
    <cellStyle name="Input 2 14 3" xfId="9687" xr:uid="{7C63609C-44B5-47BD-AD0E-D310D395D654}"/>
    <cellStyle name="Input 2 14 3 2" xfId="18676" xr:uid="{7851B13A-DE36-48E2-84AD-3742E63ADDCF}"/>
    <cellStyle name="Input 2 14 3 2 2" xfId="37001" xr:uid="{FD037386-2518-4EE0-9D46-0AFA83781343}"/>
    <cellStyle name="Input 2 14 3 2 3" xfId="58700" xr:uid="{B3F4BA5A-72D3-4D38-9F3C-B5C9168890AD}"/>
    <cellStyle name="Input 2 14 3 3" xfId="34819" xr:uid="{8BB59FDC-3763-49FF-9614-5689575E201D}"/>
    <cellStyle name="Input 2 14 3 4" xfId="51919" xr:uid="{AAE2AE0F-03B5-4BD1-B55D-7819F50D3C5D}"/>
    <cellStyle name="Input 2 14 4" xfId="13527" xr:uid="{77CB598D-F168-46F7-AC51-BC13B4C0D274}"/>
    <cellStyle name="Input 2 14 4 2" xfId="35836" xr:uid="{E9EEA886-251D-4E21-86A5-815874B423A5}"/>
    <cellStyle name="Input 2 14 4 2 2" xfId="55227" xr:uid="{325B3B8B-C28C-46FB-B064-A89119125F22}"/>
    <cellStyle name="Input 2 14 4 3" xfId="48435" xr:uid="{90DAA907-7D1F-468D-82C0-191001FAC964}"/>
    <cellStyle name="Input 2 14 5" xfId="41031" xr:uid="{375496EF-6FBD-494B-9478-3514BA1D780E}"/>
    <cellStyle name="Input 2 14 5 2" xfId="53513" xr:uid="{8EAB8DB6-7050-4687-ABA6-48F09044B749}"/>
    <cellStyle name="Input 2 14 6" xfId="44712" xr:uid="{FF24B712-C25A-49C1-9A03-7A61A6BE1122}"/>
    <cellStyle name="Input 2 14 7" xfId="46821" xr:uid="{90AB1C6A-9ABF-4DCC-9466-D1F729BF1223}"/>
    <cellStyle name="Input 2 15" xfId="6508" xr:uid="{917DC366-4480-4C87-9480-413EB38C8729}"/>
    <cellStyle name="Input 2 15 2" xfId="11729" xr:uid="{C40BC349-E440-445C-ACA1-A8A606CB5737}"/>
    <cellStyle name="Input 2 15 2 2" xfId="20718" xr:uid="{E0604764-0B2F-4909-A63C-38A9F333928B}"/>
    <cellStyle name="Input 2 15 2 2 2" xfId="37924" xr:uid="{E0C5E62B-7B35-4F6B-8908-5E9F3E1F327F}"/>
    <cellStyle name="Input 2 15 2 2 3" xfId="57146" xr:uid="{AECA0D12-68FB-4808-BDB7-4AE5C550BF46}"/>
    <cellStyle name="Input 2 15 2 3" xfId="27518" xr:uid="{E1CB3946-6B14-4816-974A-611FD78723BA}"/>
    <cellStyle name="Input 2 15 2 4" xfId="50364" xr:uid="{4F5F8DDC-D14D-4EE3-9ED0-1B3DA9EEA43E}"/>
    <cellStyle name="Input 2 15 3" xfId="15497" xr:uid="{628D7C3A-DBFD-43AE-8793-EDC0B0AE7673}"/>
    <cellStyle name="Input 2 15 3 2" xfId="38502" xr:uid="{DE44BA32-AAC3-4308-9290-E4673DC174B8}"/>
    <cellStyle name="Input 2 15 3 2 2" xfId="58747" xr:uid="{A3E8E2EF-EA80-423A-9329-73198F2F3307}"/>
    <cellStyle name="Input 2 15 3 3" xfId="51966" xr:uid="{C378BB59-97E5-4A6E-8BD4-DB2B7E93E9C6}"/>
    <cellStyle name="Input 2 15 4" xfId="40931" xr:uid="{234C7781-0BCD-4B52-9A1A-B261666BDD69}"/>
    <cellStyle name="Input 2 15 4 2" xfId="59145" xr:uid="{CEBFD136-FB75-4E3D-ADEE-A4222FABCDD7}"/>
    <cellStyle name="Input 2 15 4 3" xfId="52364" xr:uid="{251AAFF9-0347-4C81-9DF3-53A189F60E48}"/>
    <cellStyle name="Input 2 15 5" xfId="44732" xr:uid="{8433CED7-8C23-4BF6-8F99-289F9AF20815}"/>
    <cellStyle name="Input 2 15 5 2" xfId="55273" xr:uid="{585DCEC2-22E6-4A09-998F-C6966ADB8D6E}"/>
    <cellStyle name="Input 2 15 5 3" xfId="48481" xr:uid="{55048357-FFB0-497B-B05A-06D1B6F08CE0}"/>
    <cellStyle name="Input 2 15 6" xfId="53559" xr:uid="{67633EED-DBD6-4062-8A69-C7112D0D99B2}"/>
    <cellStyle name="Input 2 15 7" xfId="46867" xr:uid="{9C9EC696-EB73-4488-B255-C891A5466DCF}"/>
    <cellStyle name="Input 2 16" xfId="9092" xr:uid="{4BCCFB47-FAAE-45EB-8988-34C9D7861CDF}"/>
    <cellStyle name="Input 2 16 2" xfId="18081" xr:uid="{47E353D8-27F0-40C9-8E9A-0DEAC1F2BD29}"/>
    <cellStyle name="Input 2 16 2 2" xfId="41913" xr:uid="{D974C92A-ABC5-4BF9-9431-9227AEDA639A}"/>
    <cellStyle name="Input 2 16 2 2 2" xfId="57094" xr:uid="{6515F21C-2304-4CFD-BAE2-3B6E9570B48B}"/>
    <cellStyle name="Input 2 16 2 3" xfId="50312" xr:uid="{B6D429EB-0095-4926-B872-1C1F539FE107}"/>
    <cellStyle name="Input 2 16 3" xfId="23891" xr:uid="{1BA65EF0-C6B9-4996-946F-535C972E169D}"/>
    <cellStyle name="Input 2 16 3 2" xfId="58699" xr:uid="{E2F6733E-F6DE-4A4F-9A33-F48819040671}"/>
    <cellStyle name="Input 2 16 3 3" xfId="51918" xr:uid="{1E600333-70DF-47FB-90DE-64CBD72DBC90}"/>
    <cellStyle name="Input 2 16 4" xfId="44820" xr:uid="{1C66329B-7DAF-45FF-8E13-734DCC576485}"/>
    <cellStyle name="Input 2 16 4 2" xfId="58950" xr:uid="{91B18407-F28B-4039-9C3C-D4971AA06383}"/>
    <cellStyle name="Input 2 16 4 3" xfId="52169" xr:uid="{849D125E-F58F-4721-922B-D8540B7C27AB}"/>
    <cellStyle name="Input 2 16 5" xfId="48429" xr:uid="{14AC357F-4C65-4D00-AFD1-8D225A6D2C16}"/>
    <cellStyle name="Input 2 16 5 2" xfId="55221" xr:uid="{6422894E-659C-4408-95F8-717838285590}"/>
    <cellStyle name="Input 2 16 6" xfId="53507" xr:uid="{40E2A81B-39E8-4F31-9620-9751334F402A}"/>
    <cellStyle name="Input 2 16 7" xfId="46815" xr:uid="{C1221F1B-FC4B-4F6B-A9F7-76DE0B8D3522}"/>
    <cellStyle name="Input 2 17" xfId="12508" xr:uid="{089C1781-943B-4F9C-BC61-62F3A973A933}"/>
    <cellStyle name="Input 2 17 2" xfId="21497" xr:uid="{7065262E-5551-4C56-AB13-C9196DDAB5D6}"/>
    <cellStyle name="Input 2 17 2 2" xfId="36961" xr:uid="{0318F391-CA7D-48EF-B5DB-39DC05AD07D3}"/>
    <cellStyle name="Input 2 17 2 2 2" xfId="57221" xr:uid="{2117B88A-CEE8-4E26-AB92-411696C51F72}"/>
    <cellStyle name="Input 2 17 2 3" xfId="50439" xr:uid="{F5055048-0ADA-4E2A-8763-E61B58951DE3}"/>
    <cellStyle name="Input 2 17 3" xfId="37160" xr:uid="{3B258477-E252-4725-B2F9-76FFB8EE6F13}"/>
    <cellStyle name="Input 2 17 3 2" xfId="58822" xr:uid="{E8A41919-3EAF-4B75-8F83-A2BEE047D4F3}"/>
    <cellStyle name="Input 2 17 3 3" xfId="52041" xr:uid="{4AA9C2BB-8340-4F16-BA8A-4FE803BA9497}"/>
    <cellStyle name="Input 2 17 4" xfId="44839" xr:uid="{AB6D8910-9C88-48BF-A9F8-8D37DFF06400}"/>
    <cellStyle name="Input 2 17 4 2" xfId="58134" xr:uid="{8550A58E-1633-4852-AFF6-016178ADD823}"/>
    <cellStyle name="Input 2 17 4 3" xfId="51352" xr:uid="{EF3B69CA-9720-4EF4-AC1E-AE327314A729}"/>
    <cellStyle name="Input 2 17 5" xfId="48556" xr:uid="{A1D1FCB4-9B9D-423C-A753-EECD71C42B1A}"/>
    <cellStyle name="Input 2 17 5 2" xfId="55345" xr:uid="{56119FD3-C7CC-4229-93DB-D2318895C416}"/>
    <cellStyle name="Input 2 17 6" xfId="53631" xr:uid="{36D7E0FF-06DA-4BEF-811E-72D42EB63032}"/>
    <cellStyle name="Input 2 17 7" xfId="46942" xr:uid="{96509954-7A9E-4AD2-A2CE-12C51013F5AA}"/>
    <cellStyle name="Input 2 18" xfId="2212" xr:uid="{1DEEADFC-10FE-4D55-96CA-20BC0E6F5A4F}"/>
    <cellStyle name="Input 2 18 2" xfId="38658" xr:uid="{BB10FF49-8EA8-4896-8253-9FBFA1203C43}"/>
    <cellStyle name="Input 2 18 2 2" xfId="57280" xr:uid="{A8F14D30-167E-4DD9-82E9-06E60E66A22C}"/>
    <cellStyle name="Input 2 18 2 3" xfId="50498" xr:uid="{915C1AEC-645E-4EBC-B7A8-65C1D937C691}"/>
    <cellStyle name="Input 2 18 3" xfId="44871" xr:uid="{33CE6BA9-B4E3-4614-9990-BD6CEDE0FC9C}"/>
    <cellStyle name="Input 2 18 3 2" xfId="58881" xr:uid="{226E7912-50D0-4E14-896A-3544763D477C}"/>
    <cellStyle name="Input 2 18 3 3" xfId="52100" xr:uid="{676156B6-EC5B-4EA6-91DD-24C0E8E7ED33}"/>
    <cellStyle name="Input 2 18 4" xfId="49018" xr:uid="{2C3C6ED9-ADE7-486A-A7C6-8428ED18CB9D}"/>
    <cellStyle name="Input 2 18 4 2" xfId="55801" xr:uid="{2074C895-1682-4CF6-84F7-E5215137D444}"/>
    <cellStyle name="Input 2 18 5" xfId="48615" xr:uid="{BD6CF1F4-43D2-4472-B56A-BA29BCE48708}"/>
    <cellStyle name="Input 2 18 5 2" xfId="55404" xr:uid="{05AE1FA2-9AE2-415D-A018-A083FDAFBF49}"/>
    <cellStyle name="Input 2 18 6" xfId="53690" xr:uid="{CC64C1B1-A41F-4E12-8F37-C84F84210738}"/>
    <cellStyle name="Input 2 18 7" xfId="47001" xr:uid="{83176C52-D2E5-4CD9-BD3D-68E259DA7EDC}"/>
    <cellStyle name="Input 2 19" xfId="13121" xr:uid="{4ED3E308-1467-4B2D-AA1B-347B1F53C41A}"/>
    <cellStyle name="Input 2 19 2" xfId="33460" xr:uid="{60EA0051-E98D-40CA-A352-3DA3AE401484}"/>
    <cellStyle name="Input 2 19 2 2" xfId="57132" xr:uid="{9313D528-6FAF-443D-919B-9666CF156CB5}"/>
    <cellStyle name="Input 2 19 2 3" xfId="50350" xr:uid="{7B1CB33C-7988-4F5C-83E0-2D4B78B3C854}"/>
    <cellStyle name="Input 2 19 3" xfId="44951" xr:uid="{2E2FA655-5657-4C9F-AF83-0C3CDB896323}"/>
    <cellStyle name="Input 2 19 3 2" xfId="58734" xr:uid="{0657567F-6F5D-44D5-A999-12858790A350}"/>
    <cellStyle name="Input 2 19 3 3" xfId="51953" xr:uid="{33A8F5B4-9EE3-47BF-8222-011A03F92A49}"/>
    <cellStyle name="Input 2 19 4" xfId="51391" xr:uid="{169FC2B9-3898-4AB6-8166-0A70632359CD}"/>
    <cellStyle name="Input 2 19 4 2" xfId="58173" xr:uid="{48B17169-AD69-4D8B-9E5C-D9067FA9B89E}"/>
    <cellStyle name="Input 2 19 5" xfId="48467" xr:uid="{D0C12CC2-FE35-4BFD-B88C-2968D4C82DD7}"/>
    <cellStyle name="Input 2 19 5 2" xfId="55259" xr:uid="{A4C7DECD-71C2-4AA9-AC9B-BE6E72F33977}"/>
    <cellStyle name="Input 2 19 6" xfId="53545" xr:uid="{E7292413-DE3C-4ACF-AF22-DD0105FC621E}"/>
    <cellStyle name="Input 2 19 7" xfId="46853" xr:uid="{1709BE8B-0B10-4B9B-86CE-F39DF3D3C463}"/>
    <cellStyle name="Input 2 2" xfId="150" xr:uid="{AD5B67B4-9579-4D50-B4CC-3E3752ABFE5F}"/>
    <cellStyle name="Input 2 2 10" xfId="1961" xr:uid="{6B6EE47B-D7E2-4E1E-9B06-9AEBE3BE8CAB}"/>
    <cellStyle name="Input 2 2 10 2" xfId="6269" xr:uid="{39FBD699-8AC4-4C76-BF04-3AA13C666469}"/>
    <cellStyle name="Input 2 2 10 2 2" xfId="8855" xr:uid="{EF4C6D0D-E8C0-4EAB-8263-A15913C1B247}"/>
    <cellStyle name="Input 2 2 10 2 2 2" xfId="17844" xr:uid="{791BC2E9-B2D2-460D-9EDD-10117A614BF0}"/>
    <cellStyle name="Input 2 2 10 2 2 2 2" xfId="23529" xr:uid="{49E02C8B-4B84-4AEF-8EA4-D29ED2879502}"/>
    <cellStyle name="Input 2 2 10 2 2 3" xfId="34949" xr:uid="{AA0E3E98-FC7A-48CC-9402-D0BA2EB67665}"/>
    <cellStyle name="Input 2 2 10 2 3" xfId="11492" xr:uid="{2989898A-7FA9-45D0-AE3F-82BFB7F3CBD4}"/>
    <cellStyle name="Input 2 2 10 2 3 2" xfId="20481" xr:uid="{220D9C91-21A9-418A-A6A3-03D91A026FA6}"/>
    <cellStyle name="Input 2 2 10 2 3 2 2" xfId="28010" xr:uid="{975B4362-4D75-4BB4-8217-0450487A3ABB}"/>
    <cellStyle name="Input 2 2 10 2 3 3" xfId="33154" xr:uid="{8591EC7F-FB8F-43D8-884E-51328A82D6D4}"/>
    <cellStyle name="Input 2 2 10 2 4" xfId="15258" xr:uid="{494C352E-1B95-47A0-89F6-B973F135F56D}"/>
    <cellStyle name="Input 2 2 10 2 4 2" xfId="25128" xr:uid="{92F61459-29EE-402D-A814-A3F6FB569D56}"/>
    <cellStyle name="Input 2 2 10 2 5" xfId="34070" xr:uid="{5751B61E-96A7-46FD-BBE3-97203FB64153}"/>
    <cellStyle name="Input 2 2 10 3" xfId="4398" xr:uid="{0025A1F1-688C-4712-89A2-FB63B911DA9A}"/>
    <cellStyle name="Input 2 2 10 3 2" xfId="22980" xr:uid="{2B1E1279-A237-446B-A6D9-81FF3DCE9B65}"/>
    <cellStyle name="Input 2 2 10 4" xfId="37456" xr:uid="{64CEF229-9F29-4191-B8B8-DEE1B88BC4DA}"/>
    <cellStyle name="Input 2 2 11" xfId="2887" xr:uid="{F261F65C-D8A6-4D6F-AD53-3CBBAC9484DE}"/>
    <cellStyle name="Input 2 2 11 2" xfId="7037" xr:uid="{8434200B-7AAA-4F62-BE6D-F9BF391F4A8E}"/>
    <cellStyle name="Input 2 2 11 2 2" xfId="16026" xr:uid="{1D9BB526-44FF-4DAB-8081-091CAE0D1C6B}"/>
    <cellStyle name="Input 2 2 11 2 2 2" xfId="30012" xr:uid="{2B1386F8-E348-4B83-A2E5-16D8EE12893A}"/>
    <cellStyle name="Input 2 2 11 2 3" xfId="28641" xr:uid="{E13421AD-3D30-4A20-85BE-661775976C36}"/>
    <cellStyle name="Input 2 2 11 3" xfId="9600" xr:uid="{BA7D60F4-8ECD-40DE-B26E-489A9342992E}"/>
    <cellStyle name="Input 2 2 11 3 2" xfId="18589" xr:uid="{A0B089CB-46DA-4626-B2D3-66C00CE2A313}"/>
    <cellStyle name="Input 2 2 11 3 2 2" xfId="33034" xr:uid="{7C5D513E-EFB4-47C8-A27F-4CFDF5DAB949}"/>
    <cellStyle name="Input 2 2 11 3 3" xfId="23446" xr:uid="{F6010AA9-1AEC-48E7-85C8-65E562D26703}"/>
    <cellStyle name="Input 2 2 11 4" xfId="13507" xr:uid="{932E050D-6D8E-41AB-A21D-BE8C86FFF6F1}"/>
    <cellStyle name="Input 2 2 11 4 2" xfId="28112" xr:uid="{43A51DF2-3350-45B1-90B4-4A6794778D0B}"/>
    <cellStyle name="Input 2 2 11 5" xfId="39749" xr:uid="{484BF417-8DDA-4B14-8F56-A229FB9B6EA2}"/>
    <cellStyle name="Input 2 2 12" xfId="6606" xr:uid="{644EE960-FC15-4A84-B0D2-AF432638407D}"/>
    <cellStyle name="Input 2 2 12 2" xfId="11812" xr:uid="{CC1E94F4-48CE-418A-909D-952C03E3596E}"/>
    <cellStyle name="Input 2 2 12 2 2" xfId="20801" xr:uid="{56B3C285-5288-4859-BF45-B48226B20533}"/>
    <cellStyle name="Input 2 2 12 2 2 2" xfId="29340" xr:uid="{80C5641F-D010-49AC-98F2-837813565643}"/>
    <cellStyle name="Input 2 2 12 2 3" xfId="37792" xr:uid="{8B12198A-9D69-4B07-807C-22E4BB891FD8}"/>
    <cellStyle name="Input 2 2 12 3" xfId="15595" xr:uid="{E64CD0F8-B171-464A-B5A5-A7228E4EB605}"/>
    <cellStyle name="Input 2 2 12 3 2" xfId="40822" xr:uid="{40E0CCBB-67E2-4DEB-A43C-DB561FE19CA3}"/>
    <cellStyle name="Input 2 2 12 4" xfId="35885" xr:uid="{6EBEC72F-977F-4CCE-9FDD-C022F9F5B6A2}"/>
    <cellStyle name="Input 2 2 13" xfId="9175" xr:uid="{661DDBCE-FBFE-4159-8E6B-70C888C8B455}"/>
    <cellStyle name="Input 2 2 13 2" xfId="18164" xr:uid="{A95F384B-507C-4F21-85A7-AF39F19B20E3}"/>
    <cellStyle name="Input 2 2 13 2 2" xfId="39687" xr:uid="{93FD4006-6584-4696-827D-81C2E2A4511E}"/>
    <cellStyle name="Input 2 2 13 3" xfId="34980" xr:uid="{EA7E796A-7EED-4D32-B43F-663B026DAD29}"/>
    <cellStyle name="Input 2 2 14" xfId="12275" xr:uid="{73B2F882-9CC1-42FB-943A-61687D593939}"/>
    <cellStyle name="Input 2 2 14 2" xfId="21264" xr:uid="{168F4E58-2129-4988-8235-154571022994}"/>
    <cellStyle name="Input 2 2 14 2 2" xfId="26924" xr:uid="{9A599EB8-610E-4890-9417-FE47801FF3BA}"/>
    <cellStyle name="Input 2 2 14 3" xfId="43622" xr:uid="{36A6EC71-E244-4751-B5CF-B0313CBBD14D}"/>
    <cellStyle name="Input 2 2 15" xfId="2310" xr:uid="{DF3FD355-82AE-454D-8FEE-F153AF4AAEC2}"/>
    <cellStyle name="Input 2 2 15 2" xfId="28355" xr:uid="{5C347F74-9564-430F-93C6-7B8FACF9D7CB}"/>
    <cellStyle name="Input 2 2 16" xfId="13219" xr:uid="{BB3A9A45-E978-4EBD-ACA0-A3A3484F2237}"/>
    <cellStyle name="Input 2 2 16 2" xfId="42350" xr:uid="{352DAC55-4F6E-454C-9719-74ADC55B91B1}"/>
    <cellStyle name="Input 2 2 17" xfId="40437" xr:uid="{A2C36365-362E-461F-BC3A-5A6E8BE1B1DC}"/>
    <cellStyle name="Input 2 2 18" xfId="44289" xr:uid="{E8D92702-1019-4737-91B5-F7C8945A0D70}"/>
    <cellStyle name="Input 2 2 19" xfId="45532" xr:uid="{9C58258A-BF50-4717-AB64-DEF0AE912E84}"/>
    <cellStyle name="Input 2 2 2" xfId="351" xr:uid="{51D11676-926B-44F1-8377-9838357B9620}"/>
    <cellStyle name="Input 2 2 2 10" xfId="6653" xr:uid="{22994B48-7329-4C07-B948-4809EECEF0BE}"/>
    <cellStyle name="Input 2 2 2 10 2" xfId="11859" xr:uid="{C0430CA1-797B-4B11-A918-5F25AC390473}"/>
    <cellStyle name="Input 2 2 2 10 2 2" xfId="20848" xr:uid="{E8FB28B5-DA33-4727-8A12-013677A20888}"/>
    <cellStyle name="Input 2 2 2 10 2 2 2" xfId="36830" xr:uid="{89FD242C-B25A-4A30-9129-32235F995C59}"/>
    <cellStyle name="Input 2 2 2 10 2 3" xfId="26516" xr:uid="{2D796BCB-2F18-4DF0-9AC8-86207AB03EC6}"/>
    <cellStyle name="Input 2 2 2 10 3" xfId="15642" xr:uid="{91D6EF56-0DED-41E6-BB2A-45E2633DD05E}"/>
    <cellStyle name="Input 2 2 2 10 3 2" xfId="32840" xr:uid="{5851298A-5281-4FD7-9DCC-1D8A2C165BAF}"/>
    <cellStyle name="Input 2 2 2 10 4" xfId="25823" xr:uid="{A1AA5D3A-0B2F-4A84-A02D-7DF0C6313BD3}"/>
    <cellStyle name="Input 2 2 2 11" xfId="9222" xr:uid="{8C1DDD37-2717-4A72-A633-A051A5853652}"/>
    <cellStyle name="Input 2 2 2 11 2" xfId="18211" xr:uid="{EDF5A791-6B18-4748-8DA4-D0D1E7012DD1}"/>
    <cellStyle name="Input 2 2 2 11 2 2" xfId="34256" xr:uid="{3A3E1438-DBE3-402A-9518-648D80E82497}"/>
    <cellStyle name="Input 2 2 2 11 3" xfId="33991" xr:uid="{4C7ECBD9-B504-4CFB-983D-23E70DCD604F}"/>
    <cellStyle name="Input 2 2 2 12" xfId="12290" xr:uid="{F1E69B71-CC4D-40C8-800D-B2EB9E4FE06A}"/>
    <cellStyle name="Input 2 2 2 12 2" xfId="21279" xr:uid="{FF1278CE-1A44-40BB-AD61-9B8CEECB95DA}"/>
    <cellStyle name="Input 2 2 2 12 2 2" xfId="31839" xr:uid="{133A7034-D89B-4F65-A7DC-248204A8B9F6}"/>
    <cellStyle name="Input 2 2 2 12 3" xfId="30722" xr:uid="{4C56A093-748F-410D-BA1F-8FFB202EB4E9}"/>
    <cellStyle name="Input 2 2 2 13" xfId="2357" xr:uid="{DA885D83-90AF-4B5B-AF81-F0F8A3F6C732}"/>
    <cellStyle name="Input 2 2 2 13 2" xfId="24392" xr:uid="{D25DC275-0EB2-4781-9528-AEE4ABE7E7CD}"/>
    <cellStyle name="Input 2 2 2 14" xfId="13266" xr:uid="{AD62ECDF-4E8D-467A-B970-333AFBC5506D}"/>
    <cellStyle name="Input 2 2 2 14 2" xfId="38973" xr:uid="{9C8D2C05-C8FD-4504-B5E2-C66EC4B0E2C4}"/>
    <cellStyle name="Input 2 2 2 15" xfId="37284" xr:uid="{AD17101C-42F7-4A08-A3E8-3887221362E7}"/>
    <cellStyle name="Input 2 2 2 16" xfId="46046" xr:uid="{64701831-FC1F-462F-9917-CF3BBE4A0E68}"/>
    <cellStyle name="Input 2 2 2 2" xfId="483" xr:uid="{99E80E1A-C181-4B0C-BE6C-FDA0E13A6219}"/>
    <cellStyle name="Input 2 2 2 2 10" xfId="9347" xr:uid="{6ECA9352-44FA-4627-A3FD-798DDEB42A48}"/>
    <cellStyle name="Input 2 2 2 2 10 2" xfId="18336" xr:uid="{20B5CC94-2194-4427-B4C9-B76BFF9A128A}"/>
    <cellStyle name="Input 2 2 2 2 10 2 2" xfId="23207" xr:uid="{C326E1B5-6142-40A0-BCE2-AB9FCB56E040}"/>
    <cellStyle name="Input 2 2 2 2 10 3" xfId="42160" xr:uid="{AE258EF6-5CC5-476D-9886-AC796D66B655}"/>
    <cellStyle name="Input 2 2 2 2 11" xfId="12266" xr:uid="{15FC4ED6-5D68-4DA7-BEFC-056B5470E70F}"/>
    <cellStyle name="Input 2 2 2 2 11 2" xfId="21255" xr:uid="{0D91BF7E-4EE9-4717-A17B-42DF140554BB}"/>
    <cellStyle name="Input 2 2 2 2 11 2 2" xfId="25302" xr:uid="{A0845EA3-88EB-4000-8AD2-3ECD42BF6645}"/>
    <cellStyle name="Input 2 2 2 2 11 3" xfId="26786" xr:uid="{E1F99BA9-54BF-4F6C-97D0-F7C564938702}"/>
    <cellStyle name="Input 2 2 2 2 12" xfId="2489" xr:uid="{40E5DE0F-FDD9-4EC5-9361-2574F3FA1D51}"/>
    <cellStyle name="Input 2 2 2 2 12 2" xfId="41533" xr:uid="{A59AC7E0-530C-4CD7-A5A3-06FC6DB04B50}"/>
    <cellStyle name="Input 2 2 2 2 13" xfId="13398" xr:uid="{7E441990-2F47-4ABF-B335-0607BB22F950}"/>
    <cellStyle name="Input 2 2 2 2 13 2" xfId="43504" xr:uid="{CCA5B162-605C-4E96-84D2-4AA8602FB8A1}"/>
    <cellStyle name="Input 2 2 2 2 14" xfId="29231" xr:uid="{3ECD3B00-0030-4A4C-A8C6-CE87AE20C03D}"/>
    <cellStyle name="Input 2 2 2 2 15" xfId="49537" xr:uid="{0A2203C8-99AC-4B8A-AF44-33A6FDC50E26}"/>
    <cellStyle name="Input 2 2 2 2 2" xfId="832" xr:uid="{D5D6A26C-8E50-4222-95F1-025BD334A5D0}"/>
    <cellStyle name="Input 2 2 2 2 2 2" xfId="5201" xr:uid="{9AFDEBB5-46FE-4343-8C98-302C255B177A}"/>
    <cellStyle name="Input 2 2 2 2 2 2 2" xfId="7787" xr:uid="{84A43E42-7D54-41B3-85CC-17BA2B7E9725}"/>
    <cellStyle name="Input 2 2 2 2 2 2 2 2" xfId="16776" xr:uid="{5EDBDCE0-D3F1-4213-8ADE-6FEB85129A5B}"/>
    <cellStyle name="Input 2 2 2 2 2 2 2 2 2" xfId="26884" xr:uid="{50FBFBBE-40F3-40FB-820B-6AAE863D6649}"/>
    <cellStyle name="Input 2 2 2 2 2 2 2 3" xfId="35914" xr:uid="{717FBCAF-02B8-4E15-BFB5-BED4AA7708B6}"/>
    <cellStyle name="Input 2 2 2 2 2 2 3" xfId="10424" xr:uid="{65F73B49-4A58-4254-9027-9E58F950DDB5}"/>
    <cellStyle name="Input 2 2 2 2 2 2 3 2" xfId="19413" xr:uid="{2A39E53F-2DA9-4DE6-A452-7B001EF7E70A}"/>
    <cellStyle name="Input 2 2 2 2 2 2 3 2 2" xfId="43090" xr:uid="{A8745B60-6712-4EAA-A2E6-52713719E529}"/>
    <cellStyle name="Input 2 2 2 2 2 2 3 3" xfId="37773" xr:uid="{11B1BC1F-2C87-48A6-93EF-64066E69AD00}"/>
    <cellStyle name="Input 2 2 2 2 2 2 4" xfId="14190" xr:uid="{BD22BF2A-7216-4DB9-B26C-4B6FD74BA3FB}"/>
    <cellStyle name="Input 2 2 2 2 2 2 4 2" xfId="35545" xr:uid="{9176DD35-4903-4B4D-98C6-C46A372E773E}"/>
    <cellStyle name="Input 2 2 2 2 2 2 5" xfId="24487" xr:uid="{52E685EA-1A34-4802-862D-748D80D22ADC}"/>
    <cellStyle name="Input 2 2 2 2 2 3" xfId="3269" xr:uid="{11591623-4A1E-489C-8F62-FEE55893B3D4}"/>
    <cellStyle name="Input 2 2 2 2 2 3 2" xfId="39281" xr:uid="{FC175F4F-078C-40D1-B0DC-D25BF5EDDC64}"/>
    <cellStyle name="Input 2 2 2 2 2 4" xfId="25443" xr:uid="{38161B85-6A1D-40A7-9D81-89E960D5BD85}"/>
    <cellStyle name="Input 2 2 2 2 2 5" xfId="56319" xr:uid="{29B9661A-5B09-4A1F-9265-9458C800B06A}"/>
    <cellStyle name="Input 2 2 2 2 3" xfId="1177" xr:uid="{839CA2A0-95B6-415E-BE86-573AF73F5FCC}"/>
    <cellStyle name="Input 2 2 2 2 3 2" xfId="5522" xr:uid="{074C2C1A-A6C5-4399-95F6-65973F758AFD}"/>
    <cellStyle name="Input 2 2 2 2 3 2 2" xfId="8108" xr:uid="{56E7C803-623A-4F60-83BB-5FB9C1779A7D}"/>
    <cellStyle name="Input 2 2 2 2 3 2 2 2" xfId="17097" xr:uid="{A01F5048-EC01-4734-A5DC-6B364D3BF327}"/>
    <cellStyle name="Input 2 2 2 2 3 2 2 2 2" xfId="22775" xr:uid="{E4CB585D-6764-43F4-9684-030ED2759832}"/>
    <cellStyle name="Input 2 2 2 2 3 2 2 3" xfId="27855" xr:uid="{B155A736-7E66-44D4-98B9-2FF257208A22}"/>
    <cellStyle name="Input 2 2 2 2 3 2 3" xfId="10745" xr:uid="{2686860C-5B32-43DB-9CE4-B6E8E5AC1E5B}"/>
    <cellStyle name="Input 2 2 2 2 3 2 3 2" xfId="19734" xr:uid="{9C3CBA4D-14AB-4563-9339-61F51FF60742}"/>
    <cellStyle name="Input 2 2 2 2 3 2 3 2 2" xfId="30060" xr:uid="{790D4D2B-DDF6-412B-B5AC-B294D857D1D4}"/>
    <cellStyle name="Input 2 2 2 2 3 2 3 3" xfId="34662" xr:uid="{976FD52B-6D4D-46A6-A021-052EF4E71AF8}"/>
    <cellStyle name="Input 2 2 2 2 3 2 4" xfId="14511" xr:uid="{461035CD-D70C-4CEC-84C4-C801701688A9}"/>
    <cellStyle name="Input 2 2 2 2 3 2 4 2" xfId="24137" xr:uid="{A35C5A69-F607-4D9B-AE11-D913C9D63A82}"/>
    <cellStyle name="Input 2 2 2 2 3 2 5" xfId="27971" xr:uid="{4D1B4422-106D-449C-ABEC-BCC340FC76E8}"/>
    <cellStyle name="Input 2 2 2 2 3 3" xfId="3614" xr:uid="{A02CBCD0-3B76-486B-927E-3E849342D660}"/>
    <cellStyle name="Input 2 2 2 2 3 3 2" xfId="43399" xr:uid="{D0D982BE-0DC4-4A3A-9EEF-651834B1178D}"/>
    <cellStyle name="Input 2 2 2 2 3 4" xfId="35827" xr:uid="{BC965A44-566D-4552-8061-C1400CA9AA34}"/>
    <cellStyle name="Input 2 2 2 2 4" xfId="1521" xr:uid="{D59405B6-E407-4620-836C-6F894E71AEEC}"/>
    <cellStyle name="Input 2 2 2 2 4 2" xfId="5866" xr:uid="{9DAD4EF8-C455-4423-9EBA-975A7A5441D1}"/>
    <cellStyle name="Input 2 2 2 2 4 2 2" xfId="8452" xr:uid="{4827AA3A-FF77-4C1A-AC8D-7AFBB0AB323F}"/>
    <cellStyle name="Input 2 2 2 2 4 2 2 2" xfId="17441" xr:uid="{0CA72042-9A80-4D5D-8917-A74F4BA683DC}"/>
    <cellStyle name="Input 2 2 2 2 4 2 2 2 2" xfId="42596" xr:uid="{8AC28271-DEB5-4B04-AF14-F67997BDD54D}"/>
    <cellStyle name="Input 2 2 2 2 4 2 2 3" xfId="22768" xr:uid="{2955143F-7B76-4196-8330-F7F49126697F}"/>
    <cellStyle name="Input 2 2 2 2 4 2 3" xfId="11089" xr:uid="{2A0592CE-4DFC-4D50-A92A-962005C7F800}"/>
    <cellStyle name="Input 2 2 2 2 4 2 3 2" xfId="20078" xr:uid="{75C78575-A383-490F-9AB6-5C5F82CCFC9E}"/>
    <cellStyle name="Input 2 2 2 2 4 2 3 2 2" xfId="38599" xr:uid="{42E8EE4D-C6A5-45B3-A21C-BAED240C83CA}"/>
    <cellStyle name="Input 2 2 2 2 4 2 3 3" xfId="34641" xr:uid="{4F43458E-DE90-4B80-AF1D-6BB1AF1D3F60}"/>
    <cellStyle name="Input 2 2 2 2 4 2 4" xfId="14855" xr:uid="{9B959E1C-3CBA-4346-B83C-5A9967B1389D}"/>
    <cellStyle name="Input 2 2 2 2 4 2 4 2" xfId="36042" xr:uid="{76E86366-4D67-4C13-BBFD-2D31AB347C89}"/>
    <cellStyle name="Input 2 2 2 2 4 2 5" xfId="23155" xr:uid="{6417BF50-406A-4319-8296-255C417756F6}"/>
    <cellStyle name="Input 2 2 2 2 4 3" xfId="3958" xr:uid="{D331BF41-A92F-4685-9719-09CAF94E71EF}"/>
    <cellStyle name="Input 2 2 2 2 4 3 2" xfId="35816" xr:uid="{151498C8-7F04-4FE6-9E6C-6D30378938EB}"/>
    <cellStyle name="Input 2 2 2 2 4 4" xfId="30656" xr:uid="{D4B5B972-B2A7-4530-BBD5-A26EE6CD7DE3}"/>
    <cellStyle name="Input 2 2 2 2 5" xfId="1912" xr:uid="{511ECDC4-3A34-4FA8-8B81-D97F3D2D6906}"/>
    <cellStyle name="Input 2 2 2 2 5 2" xfId="6228" xr:uid="{AF75A6B8-EC75-4F32-8404-2EFDF7BB871C}"/>
    <cellStyle name="Input 2 2 2 2 5 2 2" xfId="8814" xr:uid="{D4A294C5-963F-4AB9-8E83-705F31558605}"/>
    <cellStyle name="Input 2 2 2 2 5 2 2 2" xfId="17803" xr:uid="{A9D81AA1-2BB8-4D92-AA8C-97435FA819AB}"/>
    <cellStyle name="Input 2 2 2 2 5 2 2 2 2" xfId="37903" xr:uid="{774F14A9-354E-41AD-9219-6A0B2AD385C4}"/>
    <cellStyle name="Input 2 2 2 2 5 2 2 3" xfId="36821" xr:uid="{8E2C8173-665B-4B80-AB4F-E62D31DCE5E3}"/>
    <cellStyle name="Input 2 2 2 2 5 2 3" xfId="11451" xr:uid="{8E20A5F5-1E28-485F-B782-6171AC58EDB3}"/>
    <cellStyle name="Input 2 2 2 2 5 2 3 2" xfId="20440" xr:uid="{E4AF9EF1-C1D4-4905-8A7A-4EE04E277870}"/>
    <cellStyle name="Input 2 2 2 2 5 2 3 2 2" xfId="34257" xr:uid="{AC816AE6-15F6-4D64-BE8B-B90D2835AB8A}"/>
    <cellStyle name="Input 2 2 2 2 5 2 3 3" xfId="41673" xr:uid="{89C2BA98-7040-4F6F-B3DF-5C369A47BF41}"/>
    <cellStyle name="Input 2 2 2 2 5 2 4" xfId="15217" xr:uid="{38F1CA7F-09FD-4BE5-AEE9-2A921352DBBA}"/>
    <cellStyle name="Input 2 2 2 2 5 2 4 2" xfId="24323" xr:uid="{A9510507-4751-4CE1-81ED-2042C4E518A3}"/>
    <cellStyle name="Input 2 2 2 2 5 2 5" xfId="29139" xr:uid="{CC4F1723-EACC-4EB6-92E2-8B6FF6EAE94D}"/>
    <cellStyle name="Input 2 2 2 2 5 3" xfId="4349" xr:uid="{070E35E6-F6F9-40FB-8DE9-90C2AAA7AB8A}"/>
    <cellStyle name="Input 2 2 2 2 5 3 2" xfId="33533" xr:uid="{CFACD410-0BB5-427F-BD6D-A48C6FA314A0}"/>
    <cellStyle name="Input 2 2 2 2 5 4" xfId="42192" xr:uid="{24DE696E-9DE0-4E88-8835-0737E404A709}"/>
    <cellStyle name="Input 2 2 2 2 6" xfId="2140" xr:uid="{EC568199-E8DD-47D2-B907-8146E159893A}"/>
    <cellStyle name="Input 2 2 2 2 6 2" xfId="6441" xr:uid="{F7DCDDE3-CF89-4CF6-8083-FC9052898206}"/>
    <cellStyle name="Input 2 2 2 2 6 2 2" xfId="9027" xr:uid="{2EC350F2-7783-44AD-AE21-CE807612AB2C}"/>
    <cellStyle name="Input 2 2 2 2 6 2 2 2" xfId="18016" xr:uid="{219897B4-22A4-4A19-BC2E-E7FBA04E990F}"/>
    <cellStyle name="Input 2 2 2 2 6 2 2 2 2" xfId="31958" xr:uid="{73430507-9AE7-4D21-9BE8-0A0AF0DA3D8B}"/>
    <cellStyle name="Input 2 2 2 2 6 2 2 3" xfId="31370" xr:uid="{950EE5C4-22ED-453F-B815-B525BDD55282}"/>
    <cellStyle name="Input 2 2 2 2 6 2 3" xfId="11664" xr:uid="{77C05EB3-1DFA-4613-8176-279F00B0646A}"/>
    <cellStyle name="Input 2 2 2 2 6 2 3 2" xfId="20653" xr:uid="{931564DD-711D-4FA8-BD49-61AB55C7112D}"/>
    <cellStyle name="Input 2 2 2 2 6 2 3 2 2" xfId="22892" xr:uid="{B0AF51B9-12E2-4136-9CFD-6E38E7B4CF8E}"/>
    <cellStyle name="Input 2 2 2 2 6 2 3 3" xfId="40072" xr:uid="{BF424E12-8898-4791-A62F-BFC6ACE2BAA1}"/>
    <cellStyle name="Input 2 2 2 2 6 2 4" xfId="15430" xr:uid="{F2CD13B2-C1E5-4BEE-A2EC-8F0ED3E268BD}"/>
    <cellStyle name="Input 2 2 2 2 6 2 4 2" xfId="36856" xr:uid="{751ED9FD-31C7-4D00-813F-D92607D8331F}"/>
    <cellStyle name="Input 2 2 2 2 6 2 5" xfId="41562" xr:uid="{4C5BF807-82AC-4D04-82E7-8F7AEAA023D9}"/>
    <cellStyle name="Input 2 2 2 2 6 3" xfId="4577" xr:uid="{4ABD10FD-1AD1-4F91-BAD5-006356761100}"/>
    <cellStyle name="Input 2 2 2 2 6 3 2" xfId="31872" xr:uid="{5CF63BD2-5933-426B-BF9E-29A940867D89}"/>
    <cellStyle name="Input 2 2 2 2 6 4" xfId="24964" xr:uid="{75AB8ECC-C6F1-45F0-862A-34050A216735}"/>
    <cellStyle name="Input 2 2 2 2 7" xfId="2950" xr:uid="{4496D53C-ADB6-4618-8E4E-B92C63F620A6}"/>
    <cellStyle name="Input 2 2 2 2 7 2" xfId="7100" xr:uid="{83A8133A-1AE2-4A20-B916-D4B3FD758628}"/>
    <cellStyle name="Input 2 2 2 2 7 2 2" xfId="12226" xr:uid="{D3512B77-5C8A-4293-8033-3A426CCE3A0E}"/>
    <cellStyle name="Input 2 2 2 2 7 2 2 2" xfId="21215" xr:uid="{5F6473AC-3EF5-477F-ACAF-C36B1822A926}"/>
    <cellStyle name="Input 2 2 2 2 7 2 2 2 2" xfId="29014" xr:uid="{881F32AD-8522-4AA5-854E-87619B9C12E8}"/>
    <cellStyle name="Input 2 2 2 2 7 2 2 3" xfId="28379" xr:uid="{2A02EAF5-0BF4-4C14-9768-DCB6682CEAE1}"/>
    <cellStyle name="Input 2 2 2 2 7 2 3" xfId="13017" xr:uid="{2947D1EA-8F39-422A-84EA-6330E7DEFBB9}"/>
    <cellStyle name="Input 2 2 2 2 7 2 3 2" xfId="22006" xr:uid="{3FFFAF72-2869-4787-B389-8AB9D2A1EE64}"/>
    <cellStyle name="Input 2 2 2 2 7 2 3 2 2" xfId="33893" xr:uid="{FA9DFCE3-72D8-4C33-82BC-F8044E7873B4}"/>
    <cellStyle name="Input 2 2 2 2 7 2 3 3" xfId="23489" xr:uid="{D2024BD0-66CB-4E8F-90FB-9D7D2C8782FD}"/>
    <cellStyle name="Input 2 2 2 2 7 2 4" xfId="16089" xr:uid="{7EA5548A-1623-441E-ACAE-FB8A7D7853E5}"/>
    <cellStyle name="Input 2 2 2 2 7 2 4 2" xfId="27552" xr:uid="{700962C6-E52A-41B5-8358-538B8817059F}"/>
    <cellStyle name="Input 2 2 2 2 7 2 5" xfId="29035" xr:uid="{74E9DA06-8637-4E77-9A1F-5573017BC602}"/>
    <cellStyle name="Input 2 2 2 2 7 3" xfId="9663" xr:uid="{15B7E43F-FBB2-47A8-B689-A62F8AA8750E}"/>
    <cellStyle name="Input 2 2 2 2 7 3 2" xfId="18652" xr:uid="{CBDD6D31-931A-4536-8BB0-312EFE7F0003}"/>
    <cellStyle name="Input 2 2 2 2 7 3 2 2" xfId="29909" xr:uid="{0FFB317E-BC21-4157-9D31-AB11989A64B5}"/>
    <cellStyle name="Input 2 2 2 2 7 3 3" xfId="30871" xr:uid="{D698B2DC-7CFA-4108-A332-C16EB51DD27F}"/>
    <cellStyle name="Input 2 2 2 2 7 4" xfId="33728" xr:uid="{10C1BCDA-5291-4DF3-8ADC-4338BC71427C}"/>
    <cellStyle name="Input 2 2 2 2 8" xfId="4877" xr:uid="{B1FB44AF-52E9-4C37-8CF5-A4CA88F78975}"/>
    <cellStyle name="Input 2 2 2 2 8 2" xfId="7463" xr:uid="{8EE8A57D-B6F5-4AD3-B1D6-ED59F0F74E07}"/>
    <cellStyle name="Input 2 2 2 2 8 2 2" xfId="16452" xr:uid="{37C59F68-2A1E-4168-A933-23A488DF6615}"/>
    <cellStyle name="Input 2 2 2 2 8 2 2 2" xfId="23842" xr:uid="{5FBE7A88-B558-4C10-B370-D0720B3A56A9}"/>
    <cellStyle name="Input 2 2 2 2 8 2 3" xfId="26193" xr:uid="{B890DAC5-A05B-4406-8740-E21C4E325A1A}"/>
    <cellStyle name="Input 2 2 2 2 8 3" xfId="10100" xr:uid="{C164FDCF-49C2-4B91-8E12-2BC6D8A5767A}"/>
    <cellStyle name="Input 2 2 2 2 8 3 2" xfId="19089" xr:uid="{86F7DC0C-3A94-4059-B3D6-BA80AAC41B20}"/>
    <cellStyle name="Input 2 2 2 2 8 3 2 2" xfId="38995" xr:uid="{A1AD7EE8-6D10-405D-823C-2DAB3B4CF29D}"/>
    <cellStyle name="Input 2 2 2 2 8 3 3" xfId="37769" xr:uid="{D11B54C7-4866-4057-AF5D-97740C3FE8FA}"/>
    <cellStyle name="Input 2 2 2 2 8 4" xfId="13866" xr:uid="{3FE7FF1C-1F1A-483A-881B-EC4C12DC22EA}"/>
    <cellStyle name="Input 2 2 2 2 8 4 2" xfId="30821" xr:uid="{7BC3BB15-5487-4572-8CFF-BFC7850C0B59}"/>
    <cellStyle name="Input 2 2 2 2 8 5" xfId="38777" xr:uid="{3508FBEF-95C6-4099-B9E9-4141E9B31FC9}"/>
    <cellStyle name="Input 2 2 2 2 9" xfId="6785" xr:uid="{2671F64A-D570-4CEF-86D0-5FDECB5A8868}"/>
    <cellStyle name="Input 2 2 2 2 9 2" xfId="11984" xr:uid="{13E39453-C8BE-4936-8E13-1F51D427BCB3}"/>
    <cellStyle name="Input 2 2 2 2 9 2 2" xfId="20973" xr:uid="{239B3617-98C6-4915-AADD-0243B5BA2AE5}"/>
    <cellStyle name="Input 2 2 2 2 9 2 2 2" xfId="25309" xr:uid="{A6798782-96EA-4327-9C2B-C8440661E8BD}"/>
    <cellStyle name="Input 2 2 2 2 9 2 3" xfId="22470" xr:uid="{7CFFB371-DF47-46F5-A64E-B0FAE8479D0D}"/>
    <cellStyle name="Input 2 2 2 2 9 3" xfId="15774" xr:uid="{06970064-73A0-4193-BCBD-9BED12CD9391}"/>
    <cellStyle name="Input 2 2 2 2 9 3 2" xfId="37163" xr:uid="{EBB6370E-DFF9-469D-AEE0-F3255438E528}"/>
    <cellStyle name="Input 2 2 2 2 9 4" xfId="34891" xr:uid="{6D707AF6-43A5-472A-B2FE-F7A43F77376C}"/>
    <cellStyle name="Input 2 2 2 3" xfId="700" xr:uid="{F626B322-B81A-490C-97F8-70A9FD5BFB53}"/>
    <cellStyle name="Input 2 2 2 3 2" xfId="5076" xr:uid="{86C4F94C-A9EA-43C6-AB7A-EE83056B5753}"/>
    <cellStyle name="Input 2 2 2 3 2 2" xfId="7662" xr:uid="{CA8B4688-962C-4B82-BAD0-20668C649A30}"/>
    <cellStyle name="Input 2 2 2 3 2 2 2" xfId="16651" xr:uid="{D381A77F-6388-425A-8F60-E552BB2078FC}"/>
    <cellStyle name="Input 2 2 2 3 2 2 2 2" xfId="31238" xr:uid="{BD9D5369-90B3-481B-973C-2932505DFF81}"/>
    <cellStyle name="Input 2 2 2 3 2 2 3" xfId="26268" xr:uid="{B507EA06-1FCE-416D-A638-E69292718CAB}"/>
    <cellStyle name="Input 2 2 2 3 2 3" xfId="10299" xr:uid="{2F3AC01C-82CA-4528-96D5-4F634E3050C0}"/>
    <cellStyle name="Input 2 2 2 3 2 3 2" xfId="19288" xr:uid="{0B17C241-6F70-4659-92C3-BA4AD18A8419}"/>
    <cellStyle name="Input 2 2 2 3 2 3 2 2" xfId="27281" xr:uid="{B8CB0AE7-AF30-4481-BCB0-BE65EE08CF59}"/>
    <cellStyle name="Input 2 2 2 3 2 3 3" xfId="26463" xr:uid="{1933B17C-8349-4D86-93E8-0AE3DE3A5BD1}"/>
    <cellStyle name="Input 2 2 2 3 2 4" xfId="14065" xr:uid="{FDC24783-F537-48F7-B618-4BB5F48704ED}"/>
    <cellStyle name="Input 2 2 2 3 2 4 2" xfId="43060" xr:uid="{8BF29938-2455-4361-A17D-514A891C4B02}"/>
    <cellStyle name="Input 2 2 2 3 2 5" xfId="40973" xr:uid="{E750AF18-6FBA-4505-B7A9-0632C1351883}"/>
    <cellStyle name="Input 2 2 2 3 2 6" xfId="58064" xr:uid="{906CFC0C-A092-4E87-98AE-ABE373BE9A03}"/>
    <cellStyle name="Input 2 2 2 3 3" xfId="3137" xr:uid="{0BE885FE-0ACD-44DC-924D-2ADE4B062563}"/>
    <cellStyle name="Input 2 2 2 3 3 2" xfId="37268" xr:uid="{D9AE5227-B3DF-4C7B-88E4-E790BD4668DC}"/>
    <cellStyle name="Input 2 2 2 3 4" xfId="36798" xr:uid="{083E6730-4918-42F3-BC3D-6EE5709F522D}"/>
    <cellStyle name="Input 2 2 2 3 5" xfId="51282" xr:uid="{8D31E3CC-A9DB-4B7E-9558-F64B8B509FFD}"/>
    <cellStyle name="Input 2 2 2 4" xfId="1045" xr:uid="{13C2D318-C7D9-4490-8041-DBBA0E6D8B77}"/>
    <cellStyle name="Input 2 2 2 4 2" xfId="5397" xr:uid="{B502BC97-351E-4737-B515-ADD5614F77BE}"/>
    <cellStyle name="Input 2 2 2 4 2 2" xfId="7983" xr:uid="{22A29187-8E0C-455F-9E62-E9AD097D64D6}"/>
    <cellStyle name="Input 2 2 2 4 2 2 2" xfId="16972" xr:uid="{63F8C209-0A11-42BD-AA2B-6CA61969489D}"/>
    <cellStyle name="Input 2 2 2 4 2 2 2 2" xfId="36378" xr:uid="{A8D0F886-1A7F-4EBA-A331-AE132EC294C5}"/>
    <cellStyle name="Input 2 2 2 4 2 2 3" xfId="24662" xr:uid="{5F4E6263-073B-44C9-8615-3C5F5483DACD}"/>
    <cellStyle name="Input 2 2 2 4 2 3" xfId="10620" xr:uid="{4AECB2ED-5CB3-4EAF-80C4-0C130721FBF2}"/>
    <cellStyle name="Input 2 2 2 4 2 3 2" xfId="19609" xr:uid="{AE4216DC-DF9D-45BC-A0DF-7B6FDD37FE21}"/>
    <cellStyle name="Input 2 2 2 4 2 3 2 2" xfId="33889" xr:uid="{E6CB7DEE-46B5-48BB-ACB3-2951748B53BB}"/>
    <cellStyle name="Input 2 2 2 4 2 3 3" xfId="43964" xr:uid="{3462671E-A127-4913-B3DF-D736D757FC1A}"/>
    <cellStyle name="Input 2 2 2 4 2 4" xfId="14386" xr:uid="{8948C8DE-6A26-439F-874F-1C3723DCA592}"/>
    <cellStyle name="Input 2 2 2 4 2 4 2" xfId="42687" xr:uid="{20E1F848-2BB3-4C7E-BE74-41608B72AF48}"/>
    <cellStyle name="Input 2 2 2 4 2 5" xfId="35246" xr:uid="{D3BB7FD1-C13A-40A1-81B5-800C66FC8052}"/>
    <cellStyle name="Input 2 2 2 4 2 6" xfId="54464" xr:uid="{5DC06550-3C0B-40BA-A66E-ED42E37F5C5D}"/>
    <cellStyle name="Input 2 2 2 4 3" xfId="3482" xr:uid="{3186DFE9-30FD-4500-B595-79A38C592128}"/>
    <cellStyle name="Input 2 2 2 4 3 2" xfId="39849" xr:uid="{7CA2B779-1980-41E4-B9BB-B032E2219845}"/>
    <cellStyle name="Input 2 2 2 4 4" xfId="38548" xr:uid="{56CC2F77-C1FD-4007-B87B-A17EF0E9F4FA}"/>
    <cellStyle name="Input 2 2 2 4 5" xfId="47654" xr:uid="{36B87FB9-A8AD-438C-8C8E-D5FC1D1FE7FD}"/>
    <cellStyle name="Input 2 2 2 5" xfId="1389" xr:uid="{15C2FCD8-FA2F-41D2-AFD9-F352D54F8F80}"/>
    <cellStyle name="Input 2 2 2 5 2" xfId="5734" xr:uid="{B371D1D6-FD2D-4604-B6DA-AD07AE642E1B}"/>
    <cellStyle name="Input 2 2 2 5 2 2" xfId="8320" xr:uid="{34795376-3BF2-442E-855B-010CB759ED53}"/>
    <cellStyle name="Input 2 2 2 5 2 2 2" xfId="17309" xr:uid="{CA14F7CE-232D-4256-BBFC-9B522A1F0744}"/>
    <cellStyle name="Input 2 2 2 5 2 2 2 2" xfId="23148" xr:uid="{EB1BBD49-3E44-486D-8E21-C2D1C3152A9D}"/>
    <cellStyle name="Input 2 2 2 5 2 2 3" xfId="30208" xr:uid="{B4046951-50C0-4133-8A38-355593D6A15F}"/>
    <cellStyle name="Input 2 2 2 5 2 3" xfId="10957" xr:uid="{555A19B4-93A2-4D10-A944-4704DCF07703}"/>
    <cellStyle name="Input 2 2 2 5 2 3 2" xfId="19946" xr:uid="{9B936ACE-56B4-44D4-8C98-6E24A51EAA39}"/>
    <cellStyle name="Input 2 2 2 5 2 3 2 2" xfId="36673" xr:uid="{0629EB82-36D3-45B5-8020-17C2A8411537}"/>
    <cellStyle name="Input 2 2 2 5 2 3 3" xfId="34686" xr:uid="{C4F1478D-B68D-477C-B7D6-76A62D0261FB}"/>
    <cellStyle name="Input 2 2 2 5 2 4" xfId="14723" xr:uid="{A45C531B-FC7E-42E9-B2EE-34C5AC030DFF}"/>
    <cellStyle name="Input 2 2 2 5 2 4 2" xfId="36139" xr:uid="{AB9A0C0F-F393-4944-A5DB-786B2A8CAA5C}"/>
    <cellStyle name="Input 2 2 2 5 2 5" xfId="39649" xr:uid="{268CF8F2-436F-48DA-9E22-3ECAB3EB7ED0}"/>
    <cellStyle name="Input 2 2 2 5 3" xfId="3826" xr:uid="{A5337260-ED7C-484A-A4E5-56B79708D779}"/>
    <cellStyle name="Input 2 2 2 5 3 2" xfId="41400" xr:uid="{F34FCC20-F213-41B5-B863-3C05BBDD8A0F}"/>
    <cellStyle name="Input 2 2 2 5 4" xfId="37741" xr:uid="{AB8A7E77-98B5-47F2-8E34-BB1BE948E224}"/>
    <cellStyle name="Input 2 2 2 5 5" xfId="52914" xr:uid="{D0FF96A5-ED2F-4E24-A632-769219369313}"/>
    <cellStyle name="Input 2 2 2 6" xfId="1662" xr:uid="{C37694D6-FC00-420A-8ECF-71D901109B08}"/>
    <cellStyle name="Input 2 2 2 6 2" xfId="5990" xr:uid="{BC05FE32-3F74-4FF2-87AA-1C26719624CE}"/>
    <cellStyle name="Input 2 2 2 6 2 2" xfId="8576" xr:uid="{D839C728-550E-4188-833D-F439C3490940}"/>
    <cellStyle name="Input 2 2 2 6 2 2 2" xfId="17565" xr:uid="{61967A05-D741-469E-89C8-DD29AE2CBF3F}"/>
    <cellStyle name="Input 2 2 2 6 2 2 2 2" xfId="42091" xr:uid="{33147F08-D42E-42E5-96CC-D0F9187950EE}"/>
    <cellStyle name="Input 2 2 2 6 2 2 3" xfId="27906" xr:uid="{8EEDE40D-3CB3-4A1E-A08D-2DDD5A808C36}"/>
    <cellStyle name="Input 2 2 2 6 2 3" xfId="11213" xr:uid="{C11F31CF-39B8-4D16-A536-61313D257237}"/>
    <cellStyle name="Input 2 2 2 6 2 3 2" xfId="20202" xr:uid="{308B81D6-9152-48B0-9F84-B0329E9F527A}"/>
    <cellStyle name="Input 2 2 2 6 2 3 2 2" xfId="36438" xr:uid="{8D544803-CDD9-4D7B-BB77-71D230D2BDA9}"/>
    <cellStyle name="Input 2 2 2 6 2 3 3" xfId="34655" xr:uid="{FDE1E27A-EF41-463E-B015-B683793C07F5}"/>
    <cellStyle name="Input 2 2 2 6 2 4" xfId="14979" xr:uid="{9EE4F4AA-74C1-4CDE-B0ED-4DCD6BD75FE8}"/>
    <cellStyle name="Input 2 2 2 6 2 4 2" xfId="32618" xr:uid="{47F76711-2299-4B5E-98B5-E691131E66D3}"/>
    <cellStyle name="Input 2 2 2 6 2 5" xfId="38635" xr:uid="{11B32E11-E6C8-4890-83B3-B526D03447C9}"/>
    <cellStyle name="Input 2 2 2 6 3" xfId="4099" xr:uid="{45E3151A-B30C-46E9-800A-E12E983B2342}"/>
    <cellStyle name="Input 2 2 2 6 3 2" xfId="23834" xr:uid="{D64048D2-1EA8-413E-8442-0F79F1D9F840}"/>
    <cellStyle name="Input 2 2 2 6 4" xfId="36477" xr:uid="{7F87269E-DDC5-4B80-8CAF-CB060FE70790}"/>
    <cellStyle name="Input 2 2 2 7" xfId="2008" xr:uid="{ED91D81B-DB7C-4E87-A427-59A6B54023B8}"/>
    <cellStyle name="Input 2 2 2 7 2" xfId="6316" xr:uid="{3BD3E50C-F063-4DCD-A6D8-AE158D81944E}"/>
    <cellStyle name="Input 2 2 2 7 2 2" xfId="8902" xr:uid="{23D49391-7E55-4A43-ABBA-AFAA7E75280B}"/>
    <cellStyle name="Input 2 2 2 7 2 2 2" xfId="17891" xr:uid="{92014991-3EAD-4AED-AF9C-72A189E09289}"/>
    <cellStyle name="Input 2 2 2 7 2 2 2 2" xfId="30376" xr:uid="{481B5DF9-B673-4142-9A40-DA70F1D2624D}"/>
    <cellStyle name="Input 2 2 2 7 2 2 3" xfId="33974" xr:uid="{BD05569E-D559-40BA-9F8A-B7A103DEF35E}"/>
    <cellStyle name="Input 2 2 2 7 2 3" xfId="11539" xr:uid="{3008023A-C196-4BF5-98BA-28881E25811F}"/>
    <cellStyle name="Input 2 2 2 7 2 3 2" xfId="20528" xr:uid="{697F6EC5-7E7A-4577-8952-C3C2390E953A}"/>
    <cellStyle name="Input 2 2 2 7 2 3 2 2" xfId="42372" xr:uid="{81F9E87C-2D32-4C6C-9CA6-7455F95AD752}"/>
    <cellStyle name="Input 2 2 2 7 2 3 3" xfId="34711" xr:uid="{49B06B84-5008-44C4-B26F-DF1FEEBAC557}"/>
    <cellStyle name="Input 2 2 2 7 2 4" xfId="15305" xr:uid="{93F73890-D641-456F-AB09-E81EBC037384}"/>
    <cellStyle name="Input 2 2 2 7 2 4 2" xfId="40883" xr:uid="{982406D0-85EA-406A-9440-B0F5E8402521}"/>
    <cellStyle name="Input 2 2 2 7 2 5" xfId="36752" xr:uid="{1D6F5A9E-33FB-461F-BC24-1DB50F5D77B5}"/>
    <cellStyle name="Input 2 2 2 7 3" xfId="4445" xr:uid="{E5B312B2-2D10-4D05-BDED-009B712EB4AF}"/>
    <cellStyle name="Input 2 2 2 7 3 2" xfId="43941" xr:uid="{15DE4EA0-FFA9-42F3-BED7-7F0517D84672}"/>
    <cellStyle name="Input 2 2 2 7 4" xfId="37974" xr:uid="{58981229-7151-4E96-8C77-7576CE44A1F6}"/>
    <cellStyle name="Input 2 2 2 8" xfId="2819" xr:uid="{1FC83715-CBAB-47D2-B985-6BF2EFFEC414}"/>
    <cellStyle name="Input 2 2 2 8 2" xfId="6969" xr:uid="{0A6B893E-63C1-47B1-87C3-CB9B6F554CF7}"/>
    <cellStyle name="Input 2 2 2 8 2 2" xfId="12098" xr:uid="{CC81CAAD-2455-40AF-A473-F536E3CC0018}"/>
    <cellStyle name="Input 2 2 2 8 2 2 2" xfId="21087" xr:uid="{8C2D0D71-31E6-4323-ABF3-020119EAE900}"/>
    <cellStyle name="Input 2 2 2 8 2 2 2 2" xfId="22862" xr:uid="{B3919BE7-0AA9-4379-B06B-216CB299B954}"/>
    <cellStyle name="Input 2 2 2 8 2 2 3" xfId="24555" xr:uid="{66E7994E-5390-4CD4-93BC-4C0C63A9DFAC}"/>
    <cellStyle name="Input 2 2 2 8 2 3" xfId="12917" xr:uid="{3E2D7DE7-DD8C-4EC4-A885-990FB02209F3}"/>
    <cellStyle name="Input 2 2 2 8 2 3 2" xfId="21906" xr:uid="{C14FCE1C-AF66-4F0F-8706-AAA0481E9552}"/>
    <cellStyle name="Input 2 2 2 8 2 3 2 2" xfId="34215" xr:uid="{9B9551FC-6B0A-43C6-A9B5-64EB1B923511}"/>
    <cellStyle name="Input 2 2 2 8 2 3 3" xfId="23596" xr:uid="{425DE4DD-68E2-413E-8D0E-E19428445B98}"/>
    <cellStyle name="Input 2 2 2 8 2 4" xfId="15958" xr:uid="{BAB257A8-F11B-429B-B9DB-DB58A78439F5}"/>
    <cellStyle name="Input 2 2 2 8 2 4 2" xfId="35638" xr:uid="{2C68FD9D-3BFB-4481-8C24-860A47E42A66}"/>
    <cellStyle name="Input 2 2 2 8 2 5" xfId="32725" xr:uid="{46E1FDCE-E2B8-47FB-9E16-232CA4B04525}"/>
    <cellStyle name="Input 2 2 2 8 3" xfId="9532" xr:uid="{114EA8CE-6B80-4192-8404-A3B9942CD993}"/>
    <cellStyle name="Input 2 2 2 8 3 2" xfId="18521" xr:uid="{EECB331E-46CC-495F-B14E-22C5CE9980A7}"/>
    <cellStyle name="Input 2 2 2 8 3 2 2" xfId="39202" xr:uid="{04D003B4-88D4-4518-8F7B-AE14CB0B422C}"/>
    <cellStyle name="Input 2 2 2 8 3 3" xfId="34142" xr:uid="{CAEB1EB3-6D9A-4C32-8CE2-C654054A38DE}"/>
    <cellStyle name="Input 2 2 2 8 4" xfId="36875" xr:uid="{0ADCC2C4-D23A-4AC0-AA3F-7255761268CE}"/>
    <cellStyle name="Input 2 2 2 9" xfId="4752" xr:uid="{43C00EB9-2DEF-48E1-935D-34E7633FDEAD}"/>
    <cellStyle name="Input 2 2 2 9 2" xfId="7338" xr:uid="{FE03C743-3701-4327-93C6-8EBE689AEFC9}"/>
    <cellStyle name="Input 2 2 2 9 2 2" xfId="16327" xr:uid="{8610C4EF-41CF-4710-A54B-91B742510D2E}"/>
    <cellStyle name="Input 2 2 2 9 2 2 2" xfId="35614" xr:uid="{61A8905A-99F4-4617-88D1-F0EEAE93CBA9}"/>
    <cellStyle name="Input 2 2 2 9 2 3" xfId="37867" xr:uid="{3522AB17-BA9A-4037-8BE7-4791AB788EDD}"/>
    <cellStyle name="Input 2 2 2 9 3" xfId="9975" xr:uid="{9380E9F7-C451-45D1-A34A-94751192E62A}"/>
    <cellStyle name="Input 2 2 2 9 3 2" xfId="18964" xr:uid="{95C12FF7-6483-4407-9B72-76D3218C7A7A}"/>
    <cellStyle name="Input 2 2 2 9 3 2 2" xfId="24463" xr:uid="{86257C9F-71D9-4BE2-9C07-772F5DF107BE}"/>
    <cellStyle name="Input 2 2 2 9 3 3" xfId="26419" xr:uid="{DCBE0BB0-FDCF-4729-93BD-E5DF37ABB6BC}"/>
    <cellStyle name="Input 2 2 2 9 4" xfId="13741" xr:uid="{4D262F16-A209-44B9-BCFC-B4D3AD308692}"/>
    <cellStyle name="Input 2 2 2 9 4 2" xfId="31929" xr:uid="{86E7A91E-E22D-44CE-82C6-DA1D9DE9844D}"/>
    <cellStyle name="Input 2 2 2 9 5" xfId="25442" xr:uid="{59677003-3B43-4C42-9E8E-D72248DABEFB}"/>
    <cellStyle name="Input 2 2 3" xfId="436" xr:uid="{59F90158-6D66-4D32-B901-69C6A18A5236}"/>
    <cellStyle name="Input 2 2 3 10" xfId="9300" xr:uid="{2043A2A6-11F6-413D-9DE5-E4FE2CE20668}"/>
    <cellStyle name="Input 2 2 3 10 2" xfId="18289" xr:uid="{75CE927E-2614-497D-B0CB-48BA6B572BDF}"/>
    <cellStyle name="Input 2 2 3 10 2 2" xfId="41105" xr:uid="{24C4DD9B-A1D8-42C0-A93A-E2BC117D4016}"/>
    <cellStyle name="Input 2 2 3 10 3" xfId="26827" xr:uid="{54761F95-3897-4F29-88DC-816698E73B3A}"/>
    <cellStyle name="Input 2 2 3 11" xfId="12584" xr:uid="{8D4E0E32-2185-4C02-9843-98E9357710FB}"/>
    <cellStyle name="Input 2 2 3 11 2" xfId="21573" xr:uid="{C4619AC4-C665-41E9-9F03-E8B246EDB32D}"/>
    <cellStyle name="Input 2 2 3 11 2 2" xfId="37470" xr:uid="{2177AAAF-C474-4D1C-9A57-DF7F422754D4}"/>
    <cellStyle name="Input 2 2 3 11 3" xfId="40610" xr:uid="{7DB56455-3A9B-4717-AB2A-044A22C0818F}"/>
    <cellStyle name="Input 2 2 3 12" xfId="2442" xr:uid="{B9F6676A-BA05-475A-8A5A-94F105238A05}"/>
    <cellStyle name="Input 2 2 3 12 2" xfId="42264" xr:uid="{DAD5871B-495F-48E9-8CAF-6E847EA913BB}"/>
    <cellStyle name="Input 2 2 3 13" xfId="13351" xr:uid="{9758BA38-1BD9-4876-807F-3C00D834AFA5}"/>
    <cellStyle name="Input 2 2 3 13 2" xfId="22824" xr:uid="{84BCAB01-98F4-415F-A005-541BF9E66571}"/>
    <cellStyle name="Input 2 2 3 14" xfId="36851" xr:uid="{863389AA-C658-4E88-88BE-73E2157059DA}"/>
    <cellStyle name="Input 2 2 3 15" xfId="46448" xr:uid="{6BAE31E6-70A4-4E6F-8133-C5D4D1D247C8}"/>
    <cellStyle name="Input 2 2 3 2" xfId="785" xr:uid="{A219C528-26E8-47FE-9730-B4DFD9C46808}"/>
    <cellStyle name="Input 2 2 3 2 2" xfId="5154" xr:uid="{24AF2AF2-AE1E-4F17-B3DD-C5DEE687E350}"/>
    <cellStyle name="Input 2 2 3 2 2 2" xfId="7740" xr:uid="{57524126-00B3-497E-A36D-1CA8E6A8715D}"/>
    <cellStyle name="Input 2 2 3 2 2 2 2" xfId="16729" xr:uid="{1753861E-2F46-4428-818F-8664A879E983}"/>
    <cellStyle name="Input 2 2 3 2 2 2 2 2" xfId="38488" xr:uid="{723BEAF5-44C4-4ECB-90E1-A90929E81908}"/>
    <cellStyle name="Input 2 2 3 2 2 2 3" xfId="31745" xr:uid="{8E334191-ADBF-472F-834C-4A9AD38D2608}"/>
    <cellStyle name="Input 2 2 3 2 2 3" xfId="10377" xr:uid="{FE3175B3-B1FE-416F-9D5B-ADF2FC29A912}"/>
    <cellStyle name="Input 2 2 3 2 2 3 2" xfId="19366" xr:uid="{4AF8C1EA-B419-4424-977A-3F3E359DBD69}"/>
    <cellStyle name="Input 2 2 3 2 2 3 2 2" xfId="22341" xr:uid="{557CFBD7-DB7A-4572-A009-EE3B547D1B07}"/>
    <cellStyle name="Input 2 2 3 2 2 3 3" xfId="31139" xr:uid="{AF383C98-CD2E-4D01-9EF6-463FAF5B7154}"/>
    <cellStyle name="Input 2 2 3 2 2 4" xfId="14143" xr:uid="{D5D2FEC6-F543-4574-AB6B-1ED6289FC564}"/>
    <cellStyle name="Input 2 2 3 2 2 4 2" xfId="31019" xr:uid="{4CBC0B2F-1B40-44F2-B098-A9CE3E11A146}"/>
    <cellStyle name="Input 2 2 3 2 2 5" xfId="40581" xr:uid="{D664F23A-4F49-4BCA-84CC-E7CA0A768DA5}"/>
    <cellStyle name="Input 2 2 3 2 2 6" xfId="56727" xr:uid="{63A2DAA0-1FE1-468C-81CF-5562D1C6235E}"/>
    <cellStyle name="Input 2 2 3 2 3" xfId="3222" xr:uid="{37E9817A-8F42-4EB3-9532-BACEC10311AF}"/>
    <cellStyle name="Input 2 2 3 2 3 2" xfId="34787" xr:uid="{293EA9B1-7797-434C-AB56-E50E4F38E158}"/>
    <cellStyle name="Input 2 2 3 2 4" xfId="27579" xr:uid="{797FE80C-7413-4200-A808-A125642EA740}"/>
    <cellStyle name="Input 2 2 3 2 5" xfId="49945" xr:uid="{934C61A8-C6AF-4843-BBF1-CAC0B4823ED7}"/>
    <cellStyle name="Input 2 2 3 3" xfId="1130" xr:uid="{E94613EC-73E7-430E-BA59-7F902F66B6C5}"/>
    <cellStyle name="Input 2 2 3 3 2" xfId="5475" xr:uid="{4D333CD5-F054-40C9-A66E-60BEA7D916D4}"/>
    <cellStyle name="Input 2 2 3 3 2 2" xfId="8061" xr:uid="{E5901767-9123-4057-9EB3-7BAED0029C37}"/>
    <cellStyle name="Input 2 2 3 3 2 2 2" xfId="17050" xr:uid="{05179BEC-665E-4AB5-8DF5-8E68ACDA16FE}"/>
    <cellStyle name="Input 2 2 3 3 2 2 2 2" xfId="26244" xr:uid="{FD5CC056-197F-4F1A-855D-83D276065664}"/>
    <cellStyle name="Input 2 2 3 3 2 2 3" xfId="28811" xr:uid="{AAEFF70F-1858-4306-A513-B34BFD6A9D9D}"/>
    <cellStyle name="Input 2 2 3 3 2 3" xfId="10698" xr:uid="{F101577C-96A5-45A5-8E8C-684D05DB2471}"/>
    <cellStyle name="Input 2 2 3 3 2 3 2" xfId="19687" xr:uid="{CDA3278F-41E0-4322-B7DF-44FEEE0A2216}"/>
    <cellStyle name="Input 2 2 3 3 2 3 2 2" xfId="33493" xr:uid="{9DA14971-E30D-41D1-8F01-C38FCD6D18C0}"/>
    <cellStyle name="Input 2 2 3 3 2 3 3" xfId="34418" xr:uid="{9D81215C-9910-4B8E-9F05-D27689673F56}"/>
    <cellStyle name="Input 2 2 3 3 2 4" xfId="14464" xr:uid="{55BEC110-1DAB-44E6-95E3-FE7BABE67BFD}"/>
    <cellStyle name="Input 2 2 3 3 2 4 2" xfId="39398" xr:uid="{DA24ADA2-B65A-4164-8728-7767A8B40DB3}"/>
    <cellStyle name="Input 2 2 3 3 2 5" xfId="33053" xr:uid="{31177A0C-7056-40A1-BE01-B200DBFBAD3A}"/>
    <cellStyle name="Input 2 2 3 3 2 6" xfId="57840" xr:uid="{05B185D9-BBAF-41C7-B236-253F6610F603}"/>
    <cellStyle name="Input 2 2 3 3 3" xfId="3567" xr:uid="{ABB21DE6-46FD-4EC2-A399-DDC8B45E3F8F}"/>
    <cellStyle name="Input 2 2 3 3 3 2" xfId="22760" xr:uid="{33431C7D-55D7-47AD-B00E-5FB28A4EB5A8}"/>
    <cellStyle name="Input 2 2 3 3 4" xfId="38121" xr:uid="{EE913D3F-8D8C-429B-B60A-9DD44D75C32F}"/>
    <cellStyle name="Input 2 2 3 3 5" xfId="51058" xr:uid="{645B60EA-BA78-4DCD-813A-AB24478FD016}"/>
    <cellStyle name="Input 2 2 3 4" xfId="1474" xr:uid="{54E9FA3F-90DF-4CA1-B716-501B7C00728E}"/>
    <cellStyle name="Input 2 2 3 4 2" xfId="5819" xr:uid="{E3956593-FA0F-4CBA-8D79-62785309321D}"/>
    <cellStyle name="Input 2 2 3 4 2 2" xfId="8405" xr:uid="{3E19117C-7234-4D83-9112-1A0E790FAA96}"/>
    <cellStyle name="Input 2 2 3 4 2 2 2" xfId="17394" xr:uid="{E5F54C77-20FB-4333-B454-6D003D5DDF69}"/>
    <cellStyle name="Input 2 2 3 4 2 2 2 2" xfId="22670" xr:uid="{3217E8E7-A92C-4735-BFF6-416917D5DB49}"/>
    <cellStyle name="Input 2 2 3 4 2 2 3" xfId="26237" xr:uid="{6CF0774E-711D-4E4C-BA29-D2611C1EA672}"/>
    <cellStyle name="Input 2 2 3 4 2 3" xfId="11042" xr:uid="{D0A631AE-21D9-4261-9B89-09AD9F8EF15C}"/>
    <cellStyle name="Input 2 2 3 4 2 3 2" xfId="20031" xr:uid="{DE019795-586B-4E45-BA30-D5CCB2DB5805}"/>
    <cellStyle name="Input 2 2 3 4 2 3 2 2" xfId="27285" xr:uid="{4E261E29-255B-4824-9035-ADA60ECD5203}"/>
    <cellStyle name="Input 2 2 3 4 2 3 3" xfId="22297" xr:uid="{EF546012-A71E-4D78-9881-B8693620130A}"/>
    <cellStyle name="Input 2 2 3 4 2 4" xfId="14808" xr:uid="{897C8B97-C76A-40FD-9E94-470F6EDD31E6}"/>
    <cellStyle name="Input 2 2 3 4 2 4 2" xfId="33514" xr:uid="{87551F01-FF45-472A-9F1C-B0BC3968F78F}"/>
    <cellStyle name="Input 2 2 3 4 2 5" xfId="30120" xr:uid="{FFD4A7BF-798E-43D0-B594-705F13B3D68B}"/>
    <cellStyle name="Input 2 2 3 4 2 6" xfId="54854" xr:uid="{690B3E3D-54E4-439B-B4B8-DDC88C1BFD1D}"/>
    <cellStyle name="Input 2 2 3 4 3" xfId="3911" xr:uid="{2ECEF25A-5AEA-465C-AE98-0EB63C0AD76E}"/>
    <cellStyle name="Input 2 2 3 4 3 2" xfId="29454" xr:uid="{B010BD6A-DD2E-4441-92CF-779C3FA47F54}"/>
    <cellStyle name="Input 2 2 3 4 4" xfId="37157" xr:uid="{E01F7077-4EFA-4556-B81B-4D1405868F96}"/>
    <cellStyle name="Input 2 2 3 4 5" xfId="48062" xr:uid="{F1376BC8-2179-41AE-80A8-74BA3C743BA7}"/>
    <cellStyle name="Input 2 2 3 5" xfId="1592" xr:uid="{AD0CA5F3-07C0-4DBB-A356-3B498CC6E3CC}"/>
    <cellStyle name="Input 2 2 3 5 2" xfId="5936" xr:uid="{778823D9-D0EE-43DC-83A3-4772AF21874F}"/>
    <cellStyle name="Input 2 2 3 5 2 2" xfId="8522" xr:uid="{18BA72C0-03C4-4529-BFE9-159E23D7B07F}"/>
    <cellStyle name="Input 2 2 3 5 2 2 2" xfId="17511" xr:uid="{7C57F787-7317-4744-84FD-89D1CB06A0CC}"/>
    <cellStyle name="Input 2 2 3 5 2 2 2 2" xfId="29479" xr:uid="{5AC708BB-A2C7-4302-9E93-2EA73E17BC2B}"/>
    <cellStyle name="Input 2 2 3 5 2 2 3" xfId="41502" xr:uid="{5E92B221-4570-48B0-A995-8FBEC4F12BD4}"/>
    <cellStyle name="Input 2 2 3 5 2 3" xfId="11159" xr:uid="{4AF41479-AD19-46B2-BA9F-A4A13410D0F7}"/>
    <cellStyle name="Input 2 2 3 5 2 3 2" xfId="20148" xr:uid="{85F947D9-496A-4CC2-A639-9583245294EE}"/>
    <cellStyle name="Input 2 2 3 5 2 3 2 2" xfId="23453" xr:uid="{17F55C11-0BBE-43E5-B689-0A0BD2189C9F}"/>
    <cellStyle name="Input 2 2 3 5 2 3 3" xfId="26529" xr:uid="{89DE5F4D-01C1-4F45-A3D4-572F6E0F8F54}"/>
    <cellStyle name="Input 2 2 3 5 2 4" xfId="14925" xr:uid="{32215A79-3668-4453-A139-D92EF0C402BD}"/>
    <cellStyle name="Input 2 2 3 5 2 4 2" xfId="37520" xr:uid="{C5FBDF47-4175-477D-8158-02B49D2E1427}"/>
    <cellStyle name="Input 2 2 3 5 2 5" xfId="27835" xr:uid="{1F44CC8E-A65E-4802-9A61-65A525B05E40}"/>
    <cellStyle name="Input 2 2 3 5 3" xfId="4029" xr:uid="{D87B0318-7810-431E-8353-E23AF01B8CF0}"/>
    <cellStyle name="Input 2 2 3 5 3 2" xfId="43335" xr:uid="{334F22D0-9F9A-4D30-9720-DCFD8F07CC75}"/>
    <cellStyle name="Input 2 2 3 5 4" xfId="41956" xr:uid="{78CFDF1C-85A8-44CB-80D2-6B888CE381D6}"/>
    <cellStyle name="Input 2 2 3 5 5" xfId="53154" xr:uid="{B29D214A-0BA1-4CB6-9A6F-FBD87B14E090}"/>
    <cellStyle name="Input 2 2 3 6" xfId="2093" xr:uid="{85897173-D875-4F32-896C-3273B57B06F0}"/>
    <cellStyle name="Input 2 2 3 6 2" xfId="6394" xr:uid="{4A3423C0-D315-44B2-9E72-CA55674781F2}"/>
    <cellStyle name="Input 2 2 3 6 2 2" xfId="8980" xr:uid="{250F44E3-16A9-4749-A317-A5DCB614059A}"/>
    <cellStyle name="Input 2 2 3 6 2 2 2" xfId="17969" xr:uid="{CE4FC130-1CE6-4154-A960-011201AF2633}"/>
    <cellStyle name="Input 2 2 3 6 2 2 2 2" xfId="40691" xr:uid="{1317C57C-4526-48EC-A4EC-B831D0B68A50}"/>
    <cellStyle name="Input 2 2 3 6 2 2 3" xfId="31976" xr:uid="{2D224FFE-C7C5-424C-947E-1F9B16A7AE0E}"/>
    <cellStyle name="Input 2 2 3 6 2 3" xfId="11617" xr:uid="{07860836-3750-4799-A02A-CB96CA90CF07}"/>
    <cellStyle name="Input 2 2 3 6 2 3 2" xfId="20606" xr:uid="{01DA0E58-9C6D-41DF-AD21-37FCB82A75C1}"/>
    <cellStyle name="Input 2 2 3 6 2 3 2 2" xfId="29960" xr:uid="{F35AB25D-F990-450D-9863-F4F873E180DB}"/>
    <cellStyle name="Input 2 2 3 6 2 3 3" xfId="43831" xr:uid="{A0412EB5-08BE-4A85-AE7D-CF24150976A9}"/>
    <cellStyle name="Input 2 2 3 6 2 4" xfId="15383" xr:uid="{8800C1BF-557B-40A9-92CB-918E4FB42181}"/>
    <cellStyle name="Input 2 2 3 6 2 4 2" xfId="37705" xr:uid="{2873FFD2-2E47-4515-A6A2-9283820748CE}"/>
    <cellStyle name="Input 2 2 3 6 2 5" xfId="42310" xr:uid="{2506FF25-EB6C-48F5-9C45-66F2F213D773}"/>
    <cellStyle name="Input 2 2 3 6 3" xfId="4530" xr:uid="{D64D0608-8596-4168-9E55-CC66FF00F58B}"/>
    <cellStyle name="Input 2 2 3 6 3 2" xfId="32761" xr:uid="{9A5DBF8B-C503-4F26-9D93-AAD040AF8404}"/>
    <cellStyle name="Input 2 2 3 6 4" xfId="28363" xr:uid="{5D971351-AC73-4614-909D-09F8A47D7696}"/>
    <cellStyle name="Input 2 2 3 7" xfId="2903" xr:uid="{3D5A812F-3CB8-490E-8AF6-0C588DF92ADC}"/>
    <cellStyle name="Input 2 2 3 7 2" xfId="7053" xr:uid="{AADA7E0E-3D88-441A-8CA6-4634BDA5AF80}"/>
    <cellStyle name="Input 2 2 3 7 2 2" xfId="12179" xr:uid="{3FCF8795-F372-41A3-9E40-D2D4EEC5D30A}"/>
    <cellStyle name="Input 2 2 3 7 2 2 2" xfId="21168" xr:uid="{55E31A72-9D3F-4A29-AA94-5B95848AB279}"/>
    <cellStyle name="Input 2 2 3 7 2 2 2 2" xfId="32383" xr:uid="{873760D6-C618-47FD-B58D-6EC75B09299E}"/>
    <cellStyle name="Input 2 2 3 7 2 2 3" xfId="33293" xr:uid="{103A1D89-F67A-4B62-A29F-2B1E95C87B19}"/>
    <cellStyle name="Input 2 2 3 7 2 3" xfId="12982" xr:uid="{4875F4FB-24CE-4175-BAAA-ACBE20B3EF71}"/>
    <cellStyle name="Input 2 2 3 7 2 3 2" xfId="21971" xr:uid="{659AE631-8C17-4A94-BF33-98141F25B6D3}"/>
    <cellStyle name="Input 2 2 3 7 2 3 2 2" xfId="24658" xr:uid="{7984AA5F-7832-419A-9DCC-2F9FB02AEEB7}"/>
    <cellStyle name="Input 2 2 3 7 2 3 3" xfId="25130" xr:uid="{0D0DFCE8-E53F-4898-BD7A-4DAAA0B6E913}"/>
    <cellStyle name="Input 2 2 3 7 2 4" xfId="16042" xr:uid="{BD881926-3DE2-4D4A-BE48-947A87CB07EB}"/>
    <cellStyle name="Input 2 2 3 7 2 4 2" xfId="25799" xr:uid="{E9E9C02A-01D4-43F2-A662-05118DEE5A8F}"/>
    <cellStyle name="Input 2 2 3 7 2 5" xfId="42852" xr:uid="{6DE0F3BE-29D3-442B-9CEA-1057D4421973}"/>
    <cellStyle name="Input 2 2 3 7 3" xfId="9616" xr:uid="{BADBBEED-BE92-4260-B8AB-FD47DD275374}"/>
    <cellStyle name="Input 2 2 3 7 3 2" xfId="18605" xr:uid="{ECF7A793-0850-4A6B-9628-BD61D8F273B7}"/>
    <cellStyle name="Input 2 2 3 7 3 2 2" xfId="23280" xr:uid="{F73D4CDC-485B-4F66-A055-C8D2AAC148F1}"/>
    <cellStyle name="Input 2 2 3 7 3 3" xfId="36178" xr:uid="{FF9BB9D0-6E0C-4569-BAF0-8F03A3181CC2}"/>
    <cellStyle name="Input 2 2 3 7 4" xfId="35686" xr:uid="{58613249-565F-4866-96E9-ED57C396397A}"/>
    <cellStyle name="Input 2 2 3 8" xfId="4830" xr:uid="{35FCF82D-EB39-4686-A930-4A52A24896D8}"/>
    <cellStyle name="Input 2 2 3 8 2" xfId="7416" xr:uid="{48704239-0156-42C4-B803-D1729739C085}"/>
    <cellStyle name="Input 2 2 3 8 2 2" xfId="16405" xr:uid="{B3C1DE3B-5409-4ECF-A4F0-AAC342F79B41}"/>
    <cellStyle name="Input 2 2 3 8 2 2 2" xfId="39257" xr:uid="{B52CFF53-1723-4B36-8626-5720D76F15D8}"/>
    <cellStyle name="Input 2 2 3 8 2 3" xfId="33995" xr:uid="{CD572864-04E9-42F1-B1B7-B8F59FC890A7}"/>
    <cellStyle name="Input 2 2 3 8 3" xfId="10053" xr:uid="{3D09539D-9A17-42E8-82ED-A2A25B554800}"/>
    <cellStyle name="Input 2 2 3 8 3 2" xfId="19042" xr:uid="{1D8150A3-98EE-4D66-944F-58462D78E8FD}"/>
    <cellStyle name="Input 2 2 3 8 3 2 2" xfId="42366" xr:uid="{FBEBC519-C938-4BAD-8BA1-2A799467975D}"/>
    <cellStyle name="Input 2 2 3 8 3 3" xfId="31141" xr:uid="{3876357E-0D1B-4A2D-9310-46BEDEA451AC}"/>
    <cellStyle name="Input 2 2 3 8 4" xfId="13819" xr:uid="{3DA8F2A7-61D9-44B9-9FA7-EF33C8568F34}"/>
    <cellStyle name="Input 2 2 3 8 4 2" xfId="23730" xr:uid="{A10DB464-6A6E-4969-8807-536FB8EFB6B6}"/>
    <cellStyle name="Input 2 2 3 8 5" xfId="43394" xr:uid="{34BA91F4-FFB2-459B-9FF2-8D5E596E8CCC}"/>
    <cellStyle name="Input 2 2 3 9" xfId="6738" xr:uid="{7512E01C-45C6-457E-8CB4-BFD2E87A98BE}"/>
    <cellStyle name="Input 2 2 3 9 2" xfId="11937" xr:uid="{F4EE6D45-E394-470A-9748-7700B6ECE049}"/>
    <cellStyle name="Input 2 2 3 9 2 2" xfId="20926" xr:uid="{C7326133-0A10-4902-AC8C-1AF437BDBEA6}"/>
    <cellStyle name="Input 2 2 3 9 2 2 2" xfId="36338" xr:uid="{3394F795-6CC0-46FC-9A71-0093FCDBC26B}"/>
    <cellStyle name="Input 2 2 3 9 2 3" xfId="40270" xr:uid="{F065FB84-C4D0-40EA-939C-CA1507DB19D3}"/>
    <cellStyle name="Input 2 2 3 9 3" xfId="15727" xr:uid="{A0D9C604-678D-43C3-A857-BE8E9F2BCCA8}"/>
    <cellStyle name="Input 2 2 3 9 3 2" xfId="38027" xr:uid="{DA629595-90D1-4F8C-BDC3-2B7EF427A465}"/>
    <cellStyle name="Input 2 2 3 9 4" xfId="38959" xr:uid="{74ADF84E-F481-412C-8B6D-3FC348928ADF}"/>
    <cellStyle name="Input 2 2 4" xfId="533" xr:uid="{724DABF4-4A15-43A4-AA49-851F7AD128DE}"/>
    <cellStyle name="Input 2 2 4 10" xfId="49065" xr:uid="{26CD8762-052F-415B-A447-E509674AB8B1}"/>
    <cellStyle name="Input 2 2 4 2" xfId="882" xr:uid="{DAF89834-067D-494C-B894-2CDF23F574A6}"/>
    <cellStyle name="Input 2 2 4 2 2" xfId="5251" xr:uid="{809381BD-B1AB-4D09-A2E4-1651F396CFCD}"/>
    <cellStyle name="Input 2 2 4 2 2 2" xfId="7837" xr:uid="{304A693A-94F9-44DA-8015-D9CA52CC9B22}"/>
    <cellStyle name="Input 2 2 4 2 2 2 2" xfId="16826" xr:uid="{B63C67C6-2DB5-4415-A90B-49628E178635}"/>
    <cellStyle name="Input 2 2 4 2 2 2 2 2" xfId="43101" xr:uid="{18027E05-E0D4-438A-8A60-6D46DDA894C0}"/>
    <cellStyle name="Input 2 2 4 2 2 2 3" xfId="35011" xr:uid="{5C27C40A-CFA8-40D2-A492-01B0BE7AD0FF}"/>
    <cellStyle name="Input 2 2 4 2 2 3" xfId="10474" xr:uid="{C04E54C1-1F92-4B3C-A859-8A8BB85BBEE5}"/>
    <cellStyle name="Input 2 2 4 2 2 3 2" xfId="19463" xr:uid="{14130682-E091-459F-A45F-C82132FBD0F5}"/>
    <cellStyle name="Input 2 2 4 2 2 3 2 2" xfId="23830" xr:uid="{BDC99903-D38F-4184-BF6A-FF5D580AD0ED}"/>
    <cellStyle name="Input 2 2 4 2 2 3 3" xfId="44111" xr:uid="{E67B21D6-A5B7-4767-81F0-EFF606CFB34B}"/>
    <cellStyle name="Input 2 2 4 2 2 4" xfId="14240" xr:uid="{4FDA3ADD-F0E5-47E3-B70B-535E29250D67}"/>
    <cellStyle name="Input 2 2 4 2 2 4 2" xfId="28520" xr:uid="{70643C98-0209-4EDE-AEF7-64963FCF68AD}"/>
    <cellStyle name="Input 2 2 4 2 2 5" xfId="28165" xr:uid="{0F2335F4-FDC3-4165-83AF-D234D451E4DD}"/>
    <cellStyle name="Input 2 2 4 2 3" xfId="3319" xr:uid="{198732E1-2B88-47A6-8776-7CC9D5FE4A8D}"/>
    <cellStyle name="Input 2 2 4 2 3 2" xfId="42393" xr:uid="{FF551997-CE94-42F4-A1CD-4CEA5DB96B27}"/>
    <cellStyle name="Input 2 2 4 2 4" xfId="22795" xr:uid="{C0236336-54C4-4EA0-A704-BF78CCE32C1C}"/>
    <cellStyle name="Input 2 2 4 2 5" xfId="55847" xr:uid="{A279A63F-6935-41D5-8064-9355A75D7AD4}"/>
    <cellStyle name="Input 2 2 4 3" xfId="1227" xr:uid="{1AEE43BE-FEBB-4DC6-A384-2E3AE219F58F}"/>
    <cellStyle name="Input 2 2 4 3 2" xfId="5572" xr:uid="{54A6BA1C-1BE3-4563-9806-05F35D2590AC}"/>
    <cellStyle name="Input 2 2 4 3 2 2" xfId="8158" xr:uid="{8C6E70E6-CBBB-4829-8815-7295CA9448E9}"/>
    <cellStyle name="Input 2 2 4 3 2 2 2" xfId="17147" xr:uid="{E733495E-A779-40C5-8F49-88CEA017BAF4}"/>
    <cellStyle name="Input 2 2 4 3 2 2 2 2" xfId="31725" xr:uid="{31AFFF29-5D7C-4386-BE6A-0DAB2E853632}"/>
    <cellStyle name="Input 2 2 4 3 2 2 3" xfId="25937" xr:uid="{0DAA6574-EA83-4854-80E8-A6A3CB959FAF}"/>
    <cellStyle name="Input 2 2 4 3 2 3" xfId="10795" xr:uid="{9A7F4E58-BA89-413D-81B3-B18A85C76A4E}"/>
    <cellStyle name="Input 2 2 4 3 2 3 2" xfId="19784" xr:uid="{6E6AD3DB-94FF-423B-A9E4-8991F15EF0E1}"/>
    <cellStyle name="Input 2 2 4 3 2 3 2 2" xfId="32967" xr:uid="{D5E217BC-A077-4C36-B96E-89708E75E4F2}"/>
    <cellStyle name="Input 2 2 4 3 2 3 3" xfId="35583" xr:uid="{DC24DCB7-CDE5-4538-8486-43D261811E6C}"/>
    <cellStyle name="Input 2 2 4 3 2 4" xfId="14561" xr:uid="{0147213C-99D9-4E2E-A661-3C22977164CD}"/>
    <cellStyle name="Input 2 2 4 3 2 4 2" xfId="40387" xr:uid="{FC43A4F2-C5F3-499E-B9FE-B0A4D2EDFE3E}"/>
    <cellStyle name="Input 2 2 4 3 2 5" xfId="26015" xr:uid="{E7888342-14EC-4FA0-9521-749504807CD1}"/>
    <cellStyle name="Input 2 2 4 3 3" xfId="3664" xr:uid="{113DC6BA-BB2F-4961-A04E-E56104153BEB}"/>
    <cellStyle name="Input 2 2 4 3 3 2" xfId="43575" xr:uid="{BB83F572-4E35-4727-AA96-CE78B5167A1F}"/>
    <cellStyle name="Input 2 2 4 3 4" xfId="37862" xr:uid="{F041C7CE-99FB-47F2-AE3C-AA0A4A915F9B}"/>
    <cellStyle name="Input 2 2 4 4" xfId="1571" xr:uid="{BC3F6AE3-991E-4328-9DE2-1CE6D92E2270}"/>
    <cellStyle name="Input 2 2 4 4 2" xfId="5916" xr:uid="{4F0DBE61-26C1-4FDA-84B0-7E854A4B6971}"/>
    <cellStyle name="Input 2 2 4 4 2 2" xfId="8502" xr:uid="{EAF78AFE-19F4-447E-B688-06A05DC5FDEB}"/>
    <cellStyle name="Input 2 2 4 4 2 2 2" xfId="17491" xr:uid="{3543E88A-2172-48C5-BC12-40FC15DA3677}"/>
    <cellStyle name="Input 2 2 4 4 2 2 2 2" xfId="35924" xr:uid="{1CE91D7D-DAB1-470E-AA42-FFC854F6DBA3}"/>
    <cellStyle name="Input 2 2 4 4 2 2 3" xfId="31758" xr:uid="{56DD3BCC-FFD9-4F3F-817F-EAC9156ECD94}"/>
    <cellStyle name="Input 2 2 4 4 2 3" xfId="11139" xr:uid="{76BA6A12-062E-4CAF-8981-885534E23612}"/>
    <cellStyle name="Input 2 2 4 4 2 3 2" xfId="20128" xr:uid="{228A9107-97C7-4CBA-8745-904DF652F084}"/>
    <cellStyle name="Input 2 2 4 4 2 3 2 2" xfId="22491" xr:uid="{DD561FEC-D30A-48B9-B7DC-CDDD457FAD9C}"/>
    <cellStyle name="Input 2 2 4 4 2 3 3" xfId="35453" xr:uid="{6A0A320B-EF3B-460F-B4CC-757E80DE9E3F}"/>
    <cellStyle name="Input 2 2 4 4 2 4" xfId="14905" xr:uid="{1CF0EF14-FBBC-4276-BF32-2C1CEF1798CC}"/>
    <cellStyle name="Input 2 2 4 4 2 4 2" xfId="30361" xr:uid="{2A1B9F55-DC1F-4499-8574-F5605D7406AD}"/>
    <cellStyle name="Input 2 2 4 4 2 5" xfId="40418" xr:uid="{C8FDCA68-ACB6-40F2-BD67-A83F10FE0A34}"/>
    <cellStyle name="Input 2 2 4 4 3" xfId="4008" xr:uid="{4AEF21E4-B55C-4A4A-9829-5D6E416B3858}"/>
    <cellStyle name="Input 2 2 4 4 3 2" xfId="25795" xr:uid="{62567087-1DA3-470F-A11A-A3A1CF3A2BA6}"/>
    <cellStyle name="Input 2 2 4 4 4" xfId="24431" xr:uid="{050EB10D-D716-46F6-9CFB-9C3B4316AC02}"/>
    <cellStyle name="Input 2 2 4 5" xfId="1883" xr:uid="{A234856A-0252-4CA2-BA5D-93EA4ADBC16F}"/>
    <cellStyle name="Input 2 2 4 5 2" xfId="6199" xr:uid="{70D99CD1-3484-4360-8918-3DAE3EDA7EB0}"/>
    <cellStyle name="Input 2 2 4 5 2 2" xfId="8785" xr:uid="{3A8DD66A-05F8-476C-8E16-A58E169901C4}"/>
    <cellStyle name="Input 2 2 4 5 2 2 2" xfId="17774" xr:uid="{D3E51133-0F69-44F2-B026-3D3BB8D4F2B8}"/>
    <cellStyle name="Input 2 2 4 5 2 2 2 2" xfId="36646" xr:uid="{4775724A-A07E-46AC-9F88-1BEC145B967A}"/>
    <cellStyle name="Input 2 2 4 5 2 2 3" xfId="42436" xr:uid="{D814D1D1-6204-4BC6-939F-4463E25BAB84}"/>
    <cellStyle name="Input 2 2 4 5 2 3" xfId="11422" xr:uid="{C54A3E40-3B59-421F-AAC1-AD45863C09A0}"/>
    <cellStyle name="Input 2 2 4 5 2 3 2" xfId="20411" xr:uid="{0C11DC71-20CA-4D9F-90EB-F78E56821478}"/>
    <cellStyle name="Input 2 2 4 5 2 3 2 2" xfId="30858" xr:uid="{2C9147B4-64D3-4911-A215-0B33F981B526}"/>
    <cellStyle name="Input 2 2 4 5 2 3 3" xfId="36187" xr:uid="{7456A632-690D-4C6F-982D-2B1903D96227}"/>
    <cellStyle name="Input 2 2 4 5 2 4" xfId="15188" xr:uid="{991CB8A6-E8F4-4ACC-8437-DBACC1104A0D}"/>
    <cellStyle name="Input 2 2 4 5 2 4 2" xfId="41171" xr:uid="{3E7D9F52-47E8-46FC-81F4-AE39099A350F}"/>
    <cellStyle name="Input 2 2 4 5 2 5" xfId="27875" xr:uid="{BA2273DC-20B6-4E0A-974C-81A510D23B7E}"/>
    <cellStyle name="Input 2 2 4 5 3" xfId="4320" xr:uid="{E6DA0010-6BAC-437C-8893-89A9F7A33CE7}"/>
    <cellStyle name="Input 2 2 4 5 3 2" xfId="28764" xr:uid="{03DC2DE4-E1E4-479D-8AC7-C57C7C9F5EB7}"/>
    <cellStyle name="Input 2 2 4 5 4" xfId="40794" xr:uid="{3DD325E8-3FC5-45E4-A4EF-D0B1D38A25FF}"/>
    <cellStyle name="Input 2 2 4 6" xfId="2190" xr:uid="{07DB5CDC-D4D2-4CE1-833D-BD250C125818}"/>
    <cellStyle name="Input 2 2 4 6 2" xfId="6491" xr:uid="{7E3019D3-CD0A-4891-A071-B0B05B51DF36}"/>
    <cellStyle name="Input 2 2 4 6 2 2" xfId="9077" xr:uid="{7F025D15-DD2A-4E7A-AEE5-31F58B6DEB13}"/>
    <cellStyle name="Input 2 2 4 6 2 2 2" xfId="18066" xr:uid="{ABC34E9B-F053-46CE-B5ED-1689F12AB9E3}"/>
    <cellStyle name="Input 2 2 4 6 2 2 2 2" xfId="38706" xr:uid="{263C79DF-548B-4440-9FC9-454392858552}"/>
    <cellStyle name="Input 2 2 4 6 2 2 3" xfId="28600" xr:uid="{4EC1E5AC-837C-49BB-B654-B836158091BE}"/>
    <cellStyle name="Input 2 2 4 6 2 3" xfId="11714" xr:uid="{4AAE1C54-0CD5-4E38-A97E-49C7090535A7}"/>
    <cellStyle name="Input 2 2 4 6 2 3 2" xfId="20703" xr:uid="{6E4D9655-05CD-409D-ABE6-827DFAC0483F}"/>
    <cellStyle name="Input 2 2 4 6 2 3 2 2" xfId="32159" xr:uid="{F899EC91-2906-4903-A51D-F7662444DCFE}"/>
    <cellStyle name="Input 2 2 4 6 2 3 3" xfId="40519" xr:uid="{B58D469E-D710-4B93-9554-D322B3E9248D}"/>
    <cellStyle name="Input 2 2 4 6 2 4" xfId="15480" xr:uid="{233EB63E-1014-482F-8AFE-2FD4AB81913B}"/>
    <cellStyle name="Input 2 2 4 6 2 4 2" xfId="33916" xr:uid="{30D62579-600B-4014-89CA-C3B6769DFA57}"/>
    <cellStyle name="Input 2 2 4 6 2 5" xfId="36954" xr:uid="{E9D8E1D3-50D7-4FC5-8FA4-5F7E36C15CF1}"/>
    <cellStyle name="Input 2 2 4 6 3" xfId="4627" xr:uid="{DBFA4B13-7559-49D7-AD16-D1A33A865BC2}"/>
    <cellStyle name="Input 2 2 4 6 3 2" xfId="32027" xr:uid="{0322F565-DEBE-47B0-8F31-F9BAA3C7E561}"/>
    <cellStyle name="Input 2 2 4 6 4" xfId="29739" xr:uid="{60B2D82C-4B8B-4570-8B41-577B662C1EE1}"/>
    <cellStyle name="Input 2 2 4 7" xfId="4927" xr:uid="{F4C9F610-E920-4191-98D7-AA47B5664453}"/>
    <cellStyle name="Input 2 2 4 7 2" xfId="7513" xr:uid="{DA4D672C-8FAA-4905-806D-6D235C3C9DCB}"/>
    <cellStyle name="Input 2 2 4 7 2 2" xfId="16502" xr:uid="{F96D5B9F-3475-4F6C-91DF-FB36667A5B7C}"/>
    <cellStyle name="Input 2 2 4 7 2 2 2" xfId="38998" xr:uid="{4035EF7C-65F5-4158-A63F-F74C35D7B00C}"/>
    <cellStyle name="Input 2 2 4 7 2 3" xfId="22225" xr:uid="{D42BFAB6-A3E8-4EB0-A013-E7E5899194C9}"/>
    <cellStyle name="Input 2 2 4 7 3" xfId="10150" xr:uid="{94728445-2509-417F-9A3B-74680FCB358B}"/>
    <cellStyle name="Input 2 2 4 7 3 2" xfId="19139" xr:uid="{A667F427-A163-4462-98A2-F1C87DD9281F}"/>
    <cellStyle name="Input 2 2 4 7 3 2 2" xfId="30087" xr:uid="{E9DF248D-6D5D-4944-B7FF-7158A3DDE75B}"/>
    <cellStyle name="Input 2 2 4 7 3 3" xfId="44107" xr:uid="{A199A2C8-1CE5-4E28-8A1E-5D26804EC0FB}"/>
    <cellStyle name="Input 2 2 4 7 4" xfId="13916" xr:uid="{4BA25669-8BD8-4DB2-A97B-38A0F9A16D68}"/>
    <cellStyle name="Input 2 2 4 7 4 2" xfId="31384" xr:uid="{7DC28F42-E58A-4B09-BEC0-DD42544921A8}"/>
    <cellStyle name="Input 2 2 4 7 5" xfId="38311" xr:uid="{78BE5A9A-8D1C-494D-AE2D-5510D028AA9D}"/>
    <cellStyle name="Input 2 2 4 8" xfId="2539" xr:uid="{CCF0E92C-6EAC-4370-9211-3D81702F129F}"/>
    <cellStyle name="Input 2 2 4 8 2" xfId="29964" xr:uid="{0B97FACB-B359-4F14-9797-FECBD1DAB7A9}"/>
    <cellStyle name="Input 2 2 4 9" xfId="33201" xr:uid="{9DC4F58F-82B9-490E-AF9B-BF7DA3BBFFF1}"/>
    <cellStyle name="Input 2 2 5" xfId="304" xr:uid="{F8DB0275-09F6-4C00-A94D-5C3B3DF53DB1}"/>
    <cellStyle name="Input 2 2 5 2" xfId="4705" xr:uid="{27A4D7F8-5281-4BDF-A80B-CCB614C3BCA2}"/>
    <cellStyle name="Input 2 2 5 2 2" xfId="7291" xr:uid="{1E127D5A-A881-4160-9455-BADE9A909EFE}"/>
    <cellStyle name="Input 2 2 5 2 2 2" xfId="16280" xr:uid="{E9F2BC35-5E51-4F5B-A0FC-F561FFA7BAED}"/>
    <cellStyle name="Input 2 2 5 2 2 2 2" xfId="43291" xr:uid="{EBB2225A-0B53-4317-95AE-599740B1C38F}"/>
    <cellStyle name="Input 2 2 5 2 2 3" xfId="37343" xr:uid="{CA753624-776B-46D5-A060-2639B0257A3F}"/>
    <cellStyle name="Input 2 2 5 2 3" xfId="9928" xr:uid="{ED9BDA34-F9C0-42BC-AECD-D05A03F3A9FD}"/>
    <cellStyle name="Input 2 2 5 2 3 2" xfId="18917" xr:uid="{7CF1B5D8-C004-4361-94A6-34439339B1B3}"/>
    <cellStyle name="Input 2 2 5 2 3 2 2" xfId="26359" xr:uid="{C467EB75-2BE8-4A1F-B0F1-67803112EF77}"/>
    <cellStyle name="Input 2 2 5 2 3 3" xfId="34486" xr:uid="{349C4D8A-FD02-40D4-85A1-9181448A13AC}"/>
    <cellStyle name="Input 2 2 5 2 4" xfId="13694" xr:uid="{E7FD1FE7-4F01-4B5A-A4D6-85D98A95CEE0}"/>
    <cellStyle name="Input 2 2 5 2 4 2" xfId="37278" xr:uid="{B0557328-CBE0-42F6-BEA5-4DF778B5C077}"/>
    <cellStyle name="Input 2 2 5 2 5" xfId="27578" xr:uid="{7589DA27-CC52-4A8A-9045-64792E9D5BAC}"/>
    <cellStyle name="Input 2 2 5 2 6" xfId="58528" xr:uid="{9699E1E7-B7FA-404E-AD9D-60708FB70900}"/>
    <cellStyle name="Input 2 2 5 3" xfId="2772" xr:uid="{E485B7E6-3057-4F37-A2CD-A168F192B83F}"/>
    <cellStyle name="Input 2 2 5 3 2" xfId="37966" xr:uid="{0F6D8191-FCCE-4859-8405-7761355FE421}"/>
    <cellStyle name="Input 2 2 5 4" xfId="38163" xr:uid="{34463E74-F313-428F-A154-3F18C3FE2450}"/>
    <cellStyle name="Input 2 2 5 5" xfId="51747" xr:uid="{DE7C0D77-4BB7-48DB-8E20-75A0073A558B}"/>
    <cellStyle name="Input 2 2 6" xfId="653" xr:uid="{F14336B2-DA2A-46EF-957C-F9386580EAA6}"/>
    <cellStyle name="Input 2 2 6 2" xfId="5029" xr:uid="{6F90B04A-BDC2-4121-8B19-F1CEC60856E1}"/>
    <cellStyle name="Input 2 2 6 2 2" xfId="7615" xr:uid="{57A2326F-5C5C-4FC4-8C52-5E62D9813835}"/>
    <cellStyle name="Input 2 2 6 2 2 2" xfId="16604" xr:uid="{C28375BF-52C1-4368-86FD-354D098D8822}"/>
    <cellStyle name="Input 2 2 6 2 2 2 2" xfId="29428" xr:uid="{5269E5CF-9A11-45C1-AF66-C6CCB2403E66}"/>
    <cellStyle name="Input 2 2 6 2 2 3" xfId="30480" xr:uid="{5C22FBD3-57C2-4CCD-A771-CBBBC48B8556}"/>
    <cellStyle name="Input 2 2 6 2 3" xfId="10252" xr:uid="{8DCFC99D-C07E-4750-A73A-737E2CA4421F}"/>
    <cellStyle name="Input 2 2 6 2 3 2" xfId="19241" xr:uid="{924E0579-C0B5-4B77-A8EC-30BE6374E703}"/>
    <cellStyle name="Input 2 2 6 2 3 2 2" xfId="36789" xr:uid="{F6304B22-4486-4BE5-AE7D-84DCE50C8D1E}"/>
    <cellStyle name="Input 2 2 6 2 3 3" xfId="40534" xr:uid="{34BAF0DA-30A4-49BD-B074-595AF25B2507}"/>
    <cellStyle name="Input 2 2 6 2 4" xfId="14018" xr:uid="{719647DB-C9EE-4404-A95D-918E40652237}"/>
    <cellStyle name="Input 2 2 6 2 4 2" xfId="22265" xr:uid="{34865126-F776-444B-BA25-F6E091B71C97}"/>
    <cellStyle name="Input 2 2 6 2 5" xfId="41841" xr:uid="{FAD4E7D6-7306-407C-AB2B-09A7F38A201E}"/>
    <cellStyle name="Input 2 2 6 2 6" xfId="54016" xr:uid="{00FFAB65-B1A6-4AB9-AE16-2ECF49E1F054}"/>
    <cellStyle name="Input 2 2 6 3" xfId="3090" xr:uid="{9BEA4966-2A71-4C6D-BE76-F40BA1730C3D}"/>
    <cellStyle name="Input 2 2 6 3 2" xfId="38129" xr:uid="{7A1A96DA-DCE3-4C8B-A84D-C1711F95A089}"/>
    <cellStyle name="Input 2 2 6 4" xfId="34116" xr:uid="{5252F792-DB04-4164-A0C7-364C67C937B2}"/>
    <cellStyle name="Input 2 2 6 5" xfId="47348" xr:uid="{1A20907F-1AFA-40F3-B3FB-D2563DEA91BF}"/>
    <cellStyle name="Input 2 2 7" xfId="998" xr:uid="{CFEBD829-177B-43BC-8C62-788D58EA66C7}"/>
    <cellStyle name="Input 2 2 7 2" xfId="5350" xr:uid="{1D44FEDF-C8A9-48B8-ADBE-8999A1680F88}"/>
    <cellStyle name="Input 2 2 7 2 2" xfId="7936" xr:uid="{DE5F5F56-16D6-4031-8F4B-DAC80B501C18}"/>
    <cellStyle name="Input 2 2 7 2 2 2" xfId="16925" xr:uid="{4E708F4E-AB23-4EBA-A064-7E26AB5CF2BF}"/>
    <cellStyle name="Input 2 2 7 2 2 2 2" xfId="33591" xr:uid="{46B12957-300F-4AD0-80E5-C56FE96F7D0C}"/>
    <cellStyle name="Input 2 2 7 2 2 3" xfId="23233" xr:uid="{67204356-A473-452A-A33D-97B589A4EE75}"/>
    <cellStyle name="Input 2 2 7 2 3" xfId="10573" xr:uid="{1B497129-2698-49A8-B0DD-1A60904904A3}"/>
    <cellStyle name="Input 2 2 7 2 3 2" xfId="19562" xr:uid="{538E672B-A903-488E-B066-7B8C0E614843}"/>
    <cellStyle name="Input 2 2 7 2 3 2 2" xfId="34892" xr:uid="{3C145BC6-64D9-49D8-90DB-5F268A995328}"/>
    <cellStyle name="Input 2 2 7 2 3 3" xfId="25313" xr:uid="{AD83E894-1961-4A6F-B3FF-E18B711AED39}"/>
    <cellStyle name="Input 2 2 7 2 4" xfId="14339" xr:uid="{E39D271D-7C16-4446-8B3A-0C502B6F9344}"/>
    <cellStyle name="Input 2 2 7 2 4 2" xfId="43451" xr:uid="{1F134366-2DF8-4109-8246-26F0CB255DD8}"/>
    <cellStyle name="Input 2 2 7 2 5" xfId="42945" xr:uid="{27E4D5A8-D6CD-4FD4-97CB-B19D21A6EFA4}"/>
    <cellStyle name="Input 2 2 7 3" xfId="3435" xr:uid="{AAB31C63-83AA-4F01-9599-27CB138A3FD6}"/>
    <cellStyle name="Input 2 2 7 3 2" xfId="27315" xr:uid="{927C6711-DFA4-4CD0-9DD3-BF6CE067062E}"/>
    <cellStyle name="Input 2 2 7 4" xfId="27228" xr:uid="{11BAC135-89BB-4771-A39C-183F1CA00E12}"/>
    <cellStyle name="Input 2 2 7 5" xfId="52651" xr:uid="{E8A67CAC-B24C-42DB-BBC8-2818521317FB}"/>
    <cellStyle name="Input 2 2 8" xfId="1342" xr:uid="{FC8BBCF8-8A06-414D-A747-C9324849D360}"/>
    <cellStyle name="Input 2 2 8 2" xfId="5687" xr:uid="{51944B12-770C-4CA9-A3CB-8B8CA71EDAC8}"/>
    <cellStyle name="Input 2 2 8 2 2" xfId="8273" xr:uid="{392E0E01-DEAD-47A0-8B87-7BAF63C7878A}"/>
    <cellStyle name="Input 2 2 8 2 2 2" xfId="17262" xr:uid="{4D430D54-BC02-4ECE-9B96-0B4194D8EE56}"/>
    <cellStyle name="Input 2 2 8 2 2 2 2" xfId="30113" xr:uid="{B683DB96-7D66-417E-B8E9-6A31E5ED7832}"/>
    <cellStyle name="Input 2 2 8 2 2 3" xfId="23354" xr:uid="{A443ADE7-7E8E-4547-849C-6AB58CA3365F}"/>
    <cellStyle name="Input 2 2 8 2 3" xfId="10910" xr:uid="{7AC37CFD-0AAE-4CB3-B9EB-66E4B1075E54}"/>
    <cellStyle name="Input 2 2 8 2 3 2" xfId="19899" xr:uid="{442A371C-4B92-4347-ABED-438AA5CDB048}"/>
    <cellStyle name="Input 2 2 8 2 3 2 2" xfId="33870" xr:uid="{DE63B43D-8392-44A5-B187-C588E121CAAC}"/>
    <cellStyle name="Input 2 2 8 2 3 3" xfId="34444" xr:uid="{3E30B788-77C3-4279-96FE-9FBDBDF8D770}"/>
    <cellStyle name="Input 2 2 8 2 4" xfId="14676" xr:uid="{8A37314E-4EEA-466C-83C3-FA43DBA736B7}"/>
    <cellStyle name="Input 2 2 8 2 4 2" xfId="42674" xr:uid="{316403B4-74FC-46A1-BC74-1DF038C8DDB8}"/>
    <cellStyle name="Input 2 2 8 2 5" xfId="24746" xr:uid="{C98DBAA9-DA6F-4556-A114-323CFA34536E}"/>
    <cellStyle name="Input 2 2 8 3" xfId="3779" xr:uid="{51F11871-481F-43B8-9B4F-87391C1D2034}"/>
    <cellStyle name="Input 2 2 8 3 2" xfId="27636" xr:uid="{FEFE435D-8A25-427D-B608-219DEADAC47B}"/>
    <cellStyle name="Input 2 2 8 4" xfId="38493" xr:uid="{332B3588-9778-4A8F-AD21-F24CE64D3E81}"/>
    <cellStyle name="Input 2 2 9" xfId="1695" xr:uid="{6F33EF12-FD8F-4754-9B45-9305D5288ADA}"/>
    <cellStyle name="Input 2 2 9 2" xfId="6021" xr:uid="{EAAB02B5-8562-4BAB-A342-9919A1C2CC80}"/>
    <cellStyle name="Input 2 2 9 2 2" xfId="8607" xr:uid="{5D537DE3-E1AF-4A88-AC7B-527360FA6D26}"/>
    <cellStyle name="Input 2 2 9 2 2 2" xfId="17596" xr:uid="{0F486A79-1CEE-4DCD-8EAB-A38F2B2A78B0}"/>
    <cellStyle name="Input 2 2 9 2 2 2 2" xfId="27556" xr:uid="{4C27822F-82C9-450A-9D26-5D3B7F71190A}"/>
    <cellStyle name="Input 2 2 9 2 2 3" xfId="25873" xr:uid="{E8EE2EEF-4747-4A19-9729-671B57EFD0AF}"/>
    <cellStyle name="Input 2 2 9 2 3" xfId="11244" xr:uid="{0F237C1E-0B82-4984-B901-933C7F1FA158}"/>
    <cellStyle name="Input 2 2 9 2 3 2" xfId="20233" xr:uid="{AA156477-DDB6-40A1-B69B-0E4E8EE0E5AF}"/>
    <cellStyle name="Input 2 2 9 2 3 2 2" xfId="29705" xr:uid="{678F9377-3B0D-498B-BDF1-94A862D77A62}"/>
    <cellStyle name="Input 2 2 9 2 3 3" xfId="40531" xr:uid="{DC7D2F08-491D-4CC6-8FD1-B34D5D32137D}"/>
    <cellStyle name="Input 2 2 9 2 4" xfId="15010" xr:uid="{EC014902-C477-4037-9B21-D937D9BF5C0E}"/>
    <cellStyle name="Input 2 2 9 2 4 2" xfId="37187" xr:uid="{6C68AA6F-2782-48BA-936C-CA64216F599A}"/>
    <cellStyle name="Input 2 2 9 2 5" xfId="38921" xr:uid="{EC5B9DBD-AFDD-4A62-80DA-1C5AF26576BE}"/>
    <cellStyle name="Input 2 2 9 3" xfId="4132" xr:uid="{2CA1B981-1B7B-4515-A98D-77B138C90CF8}"/>
    <cellStyle name="Input 2 2 9 3 2" xfId="23980" xr:uid="{8E85FEB4-B89A-455C-806A-12BC075D3E5D}"/>
    <cellStyle name="Input 2 2 9 4" xfId="29579" xr:uid="{8C6F2E2C-0258-4E00-BF98-8F20FC8727A6}"/>
    <cellStyle name="Input 2 20" xfId="28095" xr:uid="{76E5A1B3-07EB-421C-9699-BFE988E37D71}"/>
    <cellStyle name="Input 2 20 2" xfId="44988" xr:uid="{8EE61835-3674-45EE-838B-4882E37140E1}"/>
    <cellStyle name="Input 2 20 2 2" xfId="57226" xr:uid="{C4C2EEFB-457A-4A72-932B-E31447577B0D}"/>
    <cellStyle name="Input 2 20 2 3" xfId="50444" xr:uid="{3DBB0955-439D-4F65-B111-47C06B9FC81E}"/>
    <cellStyle name="Input 2 20 3" xfId="52046" xr:uid="{F9D23CF7-EDEB-44B7-AA5C-BF6A40C69DFC}"/>
    <cellStyle name="Input 2 20 3 2" xfId="58827" xr:uid="{690F2FE9-7F74-4955-9247-357CB741E7CF}"/>
    <cellStyle name="Input 2 20 4" xfId="51663" xr:uid="{056E176D-0DF5-4AEE-B61B-0F17892E85A4}"/>
    <cellStyle name="Input 2 20 4 2" xfId="58444" xr:uid="{1AEB1E50-1DB6-42D7-96BE-BFEC9F61B3E2}"/>
    <cellStyle name="Input 2 20 5" xfId="48561" xr:uid="{CAB230FD-11F2-45EE-8997-5322E2E63DBC}"/>
    <cellStyle name="Input 2 20 5 2" xfId="55350" xr:uid="{506F7CE8-CC87-4CC0-9F55-96EFAE7C2E4E}"/>
    <cellStyle name="Input 2 20 6" xfId="53636" xr:uid="{255AFB95-E015-45DB-8E9B-4A21840265B8}"/>
    <cellStyle name="Input 2 20 7" xfId="46947" xr:uid="{40253343-5EAC-45B8-ACA8-161B5F8F5144}"/>
    <cellStyle name="Input 2 21" xfId="45027" xr:uid="{771BBD58-0CB2-4D32-9438-485D5EA89FB6}"/>
    <cellStyle name="Input 2 21 2" xfId="50583" xr:uid="{0709D614-D6A0-4C79-B0B6-4D3D09C3DED0}"/>
    <cellStyle name="Input 2 21 2 2" xfId="57365" xr:uid="{726DD400-E784-4DA0-BD88-2F52291D1557}"/>
    <cellStyle name="Input 2 21 3" xfId="52397" xr:uid="{5183E8F6-C1B4-463E-8106-9B79DAA645E5}"/>
    <cellStyle name="Input 2 21 3 2" xfId="59178" xr:uid="{15F22F12-59A1-4240-A26F-0940FA2C2C8A}"/>
    <cellStyle name="Input 2 21 4" xfId="48700" xr:uid="{14315CCE-2580-48B8-A44B-90C52F07854A}"/>
    <cellStyle name="Input 2 21 4 2" xfId="55489" xr:uid="{3CFF1317-8961-41A1-8247-D204FC4FEC61}"/>
    <cellStyle name="Input 2 21 5" xfId="53775" xr:uid="{5CD4A841-B14B-4F39-B534-17FC4D2AA110}"/>
    <cellStyle name="Input 2 21 6" xfId="47086" xr:uid="{52742E8B-F334-42BE-9C44-B12119529D16}"/>
    <cellStyle name="Input 2 22" xfId="45080" xr:uid="{5AB91481-6C71-4436-908E-BB6F63A401DD}"/>
    <cellStyle name="Input 2 22 2" xfId="50615" xr:uid="{E19CBA83-144C-4D3A-B1D9-A3800C2C0454}"/>
    <cellStyle name="Input 2 22 2 2" xfId="57397" xr:uid="{DD81DC80-3194-44C1-B994-B558FB63F386}"/>
    <cellStyle name="Input 2 22 3" xfId="52429" xr:uid="{D97285ED-03C6-4BD6-B6C6-51D913200A57}"/>
    <cellStyle name="Input 2 22 3 2" xfId="59210" xr:uid="{9A3E5F96-D58F-40C5-9223-A1EE4953C3AD}"/>
    <cellStyle name="Input 2 22 4" xfId="48732" xr:uid="{10D1956F-8408-437A-815C-AB0DE88C0C0D}"/>
    <cellStyle name="Input 2 22 4 2" xfId="55521" xr:uid="{BD9A61CF-98F2-44EC-89AD-5579A6B1188C}"/>
    <cellStyle name="Input 2 22 5" xfId="53807" xr:uid="{5E02DD4F-45FE-4A16-9671-75679BA75CE7}"/>
    <cellStyle name="Input 2 22 6" xfId="47118" xr:uid="{56638C2B-B4D6-4507-9851-A7A092C1CD33}"/>
    <cellStyle name="Input 2 23" xfId="45081" xr:uid="{61A29DCE-D31E-419C-8965-4D63C0DDAB14}"/>
    <cellStyle name="Input 2 23 2" xfId="50618" xr:uid="{AC7C5609-3E4F-405D-BBFC-F18C2BA2EDF0}"/>
    <cellStyle name="Input 2 23 2 2" xfId="57400" xr:uid="{F675B677-CE53-4377-9602-6DF38C3B36C4}"/>
    <cellStyle name="Input 2 23 3" xfId="52432" xr:uid="{F9C17ECD-591F-41E0-B595-E409CFCB6B27}"/>
    <cellStyle name="Input 2 23 3 2" xfId="59213" xr:uid="{3F7FC717-D171-43BF-BE0F-7A9DE4649DD2}"/>
    <cellStyle name="Input 2 23 4" xfId="48735" xr:uid="{1757280F-FE96-4A81-A521-623B2CDEBAF4}"/>
    <cellStyle name="Input 2 23 4 2" xfId="55524" xr:uid="{13DBC3A7-E4DA-4F3E-864D-022BEBAB77DB}"/>
    <cellStyle name="Input 2 23 5" xfId="53810" xr:uid="{B375A52F-0F06-4E77-87D5-099A95144199}"/>
    <cellStyle name="Input 2 23 6" xfId="47121" xr:uid="{465490A4-9FE8-4566-89E4-6D5F30BEF376}"/>
    <cellStyle name="Input 2 24" xfId="45136" xr:uid="{309EC406-E6D9-451D-A2D0-1C29A7BCD029}"/>
    <cellStyle name="Input 2 24 2" xfId="50721" xr:uid="{1800B80D-0FF6-4C80-BA35-243043C7DC91}"/>
    <cellStyle name="Input 2 24 2 2" xfId="57503" xr:uid="{672067F5-EA1B-4456-9678-DFC74CD2CE77}"/>
    <cellStyle name="Input 2 24 3" xfId="52532" xr:uid="{539ED238-CAC6-4F4A-919B-F3D281644D57}"/>
    <cellStyle name="Input 2 24 3 2" xfId="59313" xr:uid="{6BC17AC4-98F7-4762-AB8D-5D030CCC1215}"/>
    <cellStyle name="Input 2 24 4" xfId="48830" xr:uid="{41145BD3-A36E-41FA-A876-A906A3F7512C}"/>
    <cellStyle name="Input 2 24 4 2" xfId="55615" xr:uid="{738EE137-4FB8-495F-9468-ECA72DDD020B}"/>
    <cellStyle name="Input 2 24 5" xfId="53910" xr:uid="{37E6AB25-065F-4BC6-9175-2C550AFF5C66}"/>
    <cellStyle name="Input 2 24 6" xfId="47224" xr:uid="{51313EC1-28F8-4A29-AC64-E23F54C94B1D}"/>
    <cellStyle name="Input 2 25" xfId="45203" xr:uid="{9358460D-E078-4420-8FDD-85A797A47A2F}"/>
    <cellStyle name="Input 2 25 2" xfId="50705" xr:uid="{5F20D2D4-6C74-48E9-8582-129B66DEEA37}"/>
    <cellStyle name="Input 2 25 2 2" xfId="57487" xr:uid="{8F9428F7-941F-40CA-9983-E86A272EDC7E}"/>
    <cellStyle name="Input 2 25 3" xfId="52516" xr:uid="{6F6601D4-B62C-40F3-887C-4F7CA09D5BC9}"/>
    <cellStyle name="Input 2 25 3 2" xfId="59297" xr:uid="{D913E260-2672-42BF-936A-D979A0FFD862}"/>
    <cellStyle name="Input 2 25 4" xfId="48817" xr:uid="{8526B3E4-974F-4058-9733-28CD916EE4E1}"/>
    <cellStyle name="Input 2 25 4 2" xfId="55603" xr:uid="{653B4D46-689F-4A5B-B959-5930AC6509EF}"/>
    <cellStyle name="Input 2 25 5" xfId="53894" xr:uid="{FE6206A1-255A-4EBD-AC80-A900EF0D1FB8}"/>
    <cellStyle name="Input 2 25 6" xfId="47208" xr:uid="{ACF3835B-E9A0-4731-BD65-73B4BE937733}"/>
    <cellStyle name="Input 2 26" xfId="45194" xr:uid="{DF3C12D9-047F-411E-A2A7-462B141FA7B5}"/>
    <cellStyle name="Input 2 26 2" xfId="50759" xr:uid="{1FD2DEAF-15E3-4E79-A915-8B1B6BD05265}"/>
    <cellStyle name="Input 2 26 2 2" xfId="57541" xr:uid="{A3B29D6D-1629-4FF8-B9E5-8AADBC505763}"/>
    <cellStyle name="Input 2 26 3" xfId="52568" xr:uid="{D43A681A-7E16-444C-B721-A232C7897C9E}"/>
    <cellStyle name="Input 2 26 3 2" xfId="59349" xr:uid="{B47E4E0C-2ACD-4F1E-B510-6A2859C9EDBB}"/>
    <cellStyle name="Input 2 26 4" xfId="53946" xr:uid="{CF898DB4-7593-4D78-AF48-74D2DE9834F6}"/>
    <cellStyle name="Input 2 26 5" xfId="47263" xr:uid="{B9008787-FDC4-4271-815D-BB5CFB00C325}"/>
    <cellStyle name="Input 2 27" xfId="45242" xr:uid="{CCDAA438-88DC-407E-AE55-D2B6A59A31BD}"/>
    <cellStyle name="Input 2 27 2" xfId="55786" xr:uid="{383F02B6-2F05-400F-B77C-76159FBDF61B}"/>
    <cellStyle name="Input 2 27 3" xfId="49003" xr:uid="{7A325B5B-B0DF-4769-BD24-652F217453DE}"/>
    <cellStyle name="Input 2 28" xfId="45321" xr:uid="{019BA4FB-1361-4C9D-955F-46626697CEAE}"/>
    <cellStyle name="Input 2 28 2" xfId="57703" xr:uid="{0CC1F92E-AE79-44BC-BE63-8BDC5998040F}"/>
    <cellStyle name="Input 2 28 3" xfId="50921" xr:uid="{9A734DC1-5107-46D1-AFB2-9E8AA88FF14C}"/>
    <cellStyle name="Input 2 29" xfId="45350" xr:uid="{33FE102E-386F-45B6-8783-EBFD5763D52E}"/>
    <cellStyle name="Input 2 29 2" xfId="52625" xr:uid="{A90FEDDE-2AC9-4F46-BB1C-0D45C31E9478}"/>
    <cellStyle name="Input 2 3" xfId="249" xr:uid="{2A07EB75-D7C5-49FA-AE08-4795C2F7822D}"/>
    <cellStyle name="Input 2 3 10" xfId="6551" xr:uid="{60799583-FFF1-4CB2-B621-4F2C6C4C6463}"/>
    <cellStyle name="Input 2 3 10 2" xfId="11770" xr:uid="{E820EAB5-B90B-4450-82BF-283EB02D6D6B}"/>
    <cellStyle name="Input 2 3 10 2 2" xfId="20759" xr:uid="{B6A2E632-7DCB-4FB5-B2FF-AC85BA40441C}"/>
    <cellStyle name="Input 2 3 10 2 2 2" xfId="23540" xr:uid="{F73E5E9E-D13B-4FFE-AF3B-A1AAEF3E114B}"/>
    <cellStyle name="Input 2 3 10 2 3" xfId="26558" xr:uid="{6FA66EBF-F0B0-47CF-87FF-6DC9A6A89327}"/>
    <cellStyle name="Input 2 3 10 3" xfId="15540" xr:uid="{2569F9A9-6B97-4FD2-B06C-49AE1CE12B76}"/>
    <cellStyle name="Input 2 3 10 3 2" xfId="42818" xr:uid="{046DCD0D-43C8-40D0-B13A-748B3D693378}"/>
    <cellStyle name="Input 2 3 10 4" xfId="35502" xr:uid="{DABE7187-7605-41C5-9410-2892B8C45BA7}"/>
    <cellStyle name="Input 2 3 11" xfId="9133" xr:uid="{84EB03EA-5CFA-4B53-80EE-A16E3BF1A3D6}"/>
    <cellStyle name="Input 2 3 11 2" xfId="18122" xr:uid="{FB0D6E1C-F43E-4265-81B0-9DC7416E0B44}"/>
    <cellStyle name="Input 2 3 11 2 2" xfId="25896" xr:uid="{82DAA36B-3134-4477-9046-E1F8451779AB}"/>
    <cellStyle name="Input 2 3 11 3" xfId="24386" xr:uid="{1500BFE5-A76E-43C5-9A41-63DAB6813517}"/>
    <cellStyle name="Input 2 3 12" xfId="12648" xr:uid="{14ED089E-E7DB-4465-80C6-4F190B1534C3}"/>
    <cellStyle name="Input 2 3 12 2" xfId="21637" xr:uid="{8902CECF-B9A1-4F8A-9C42-40DEE6DED8D5}"/>
    <cellStyle name="Input 2 3 12 2 2" xfId="41981" xr:uid="{D69E9546-E224-437B-B557-1AD28F91E8D0}"/>
    <cellStyle name="Input 2 3 12 3" xfId="25889" xr:uid="{116290D8-2F44-4DF6-9388-FDCBEB8FB2A0}"/>
    <cellStyle name="Input 2 3 13" xfId="2255" xr:uid="{76072804-EB74-4776-BF70-7AA45D2152A1}"/>
    <cellStyle name="Input 2 3 13 2" xfId="27108" xr:uid="{F65F4E75-1F28-4A45-BC52-D4496F3281A4}"/>
    <cellStyle name="Input 2 3 14" xfId="13164" xr:uid="{C363F76E-FD20-45BB-AC91-462CBD1DBAF2}"/>
    <cellStyle name="Input 2 3 14 2" xfId="38120" xr:uid="{18CCE408-1DD6-4B2F-80B2-06D1B7E4A16A}"/>
    <cellStyle name="Input 2 3 15" xfId="33057" xr:uid="{516E24FE-8EA5-4811-A921-4A1E65711036}"/>
    <cellStyle name="Input 2 3 16" xfId="44314" xr:uid="{0D605B37-95FC-4E93-8D56-18DA43AEE535}"/>
    <cellStyle name="Input 2 3 17" xfId="45545" xr:uid="{C00CC75A-1A77-4D37-BAB3-99124E1F64A6}"/>
    <cellStyle name="Input 2 3 2" xfId="387" xr:uid="{5A77C3CF-4438-4560-9C74-736CACEEC91E}"/>
    <cellStyle name="Input 2 3 2 10" xfId="9258" xr:uid="{B26665B6-0F70-4B76-B908-E95EC8618553}"/>
    <cellStyle name="Input 2 3 2 10 2" xfId="18247" xr:uid="{A9F8C94D-A6B1-427F-865D-E101520D43EE}"/>
    <cellStyle name="Input 2 3 2 10 2 2" xfId="43107" xr:uid="{552D80E7-4893-4387-A9B2-B7DB902D6816}"/>
    <cellStyle name="Input 2 3 2 10 3" xfId="39859" xr:uid="{C8C5A22A-A58D-401A-9B3A-6BB8BB1081C9}"/>
    <cellStyle name="Input 2 3 2 11" xfId="12674" xr:uid="{8916E842-CE6A-40E2-B844-12B947E76A91}"/>
    <cellStyle name="Input 2 3 2 11 2" xfId="21663" xr:uid="{F9C485CE-092D-4EF6-ADB0-44ED499DD981}"/>
    <cellStyle name="Input 2 3 2 11 2 2" xfId="39383" xr:uid="{54297D04-8415-4B67-8221-B88D1578F210}"/>
    <cellStyle name="Input 2 3 2 11 3" xfId="28232" xr:uid="{8C1F1138-90BD-4293-AE44-AEFD7DD83618}"/>
    <cellStyle name="Input 2 3 2 12" xfId="2393" xr:uid="{D78B5AA4-312D-4A92-A008-8F3ACCF8F401}"/>
    <cellStyle name="Input 2 3 2 12 2" xfId="31326" xr:uid="{2BF79846-C2EF-40E2-844B-B999B365BCA0}"/>
    <cellStyle name="Input 2 3 2 13" xfId="13302" xr:uid="{E1E3C748-314E-4C15-98B4-10DC535B6133}"/>
    <cellStyle name="Input 2 3 2 13 2" xfId="38676" xr:uid="{A85D7B9D-0839-42B4-BF17-AC1591B0FD0C}"/>
    <cellStyle name="Input 2 3 2 14" xfId="41546" xr:uid="{CD2D1767-42C8-4B70-8985-3140E62235BF}"/>
    <cellStyle name="Input 2 3 2 15" xfId="46059" xr:uid="{F58B3AC5-47D2-4AB4-BE07-C139300CA586}"/>
    <cellStyle name="Input 2 3 2 2" xfId="736" xr:uid="{4BEA7841-2076-4B7E-9AAC-387DC4D45DC8}"/>
    <cellStyle name="Input 2 3 2 2 2" xfId="5112" xr:uid="{827C963B-2EA9-487F-A4C6-422E3C4D80A9}"/>
    <cellStyle name="Input 2 3 2 2 2 2" xfId="7698" xr:uid="{2A937A75-D983-4E60-963B-2891B3B9C5A1}"/>
    <cellStyle name="Input 2 3 2 2 2 2 2" xfId="16687" xr:uid="{615C6770-9418-4A21-B750-2D49E3CC17A6}"/>
    <cellStyle name="Input 2 3 2 2 2 2 2 2" xfId="24680" xr:uid="{16B7CE8B-AD78-457C-90D5-DD24FB908397}"/>
    <cellStyle name="Input 2 3 2 2 2 2 3" xfId="33695" xr:uid="{47B8EAC7-86E8-49DD-B37E-19C5ADF89E07}"/>
    <cellStyle name="Input 2 3 2 2 2 3" xfId="10335" xr:uid="{EAFA4F0D-FEFE-461E-B17F-827632496F1A}"/>
    <cellStyle name="Input 2 3 2 2 2 3 2" xfId="19324" xr:uid="{7CDD0E47-ED29-4FE4-A480-7F8CFC5204F0}"/>
    <cellStyle name="Input 2 3 2 2 2 3 2 2" xfId="28340" xr:uid="{FFF3B655-149F-467C-A36C-6BDC9985C848}"/>
    <cellStyle name="Input 2 3 2 2 2 3 3" xfId="26462" xr:uid="{B0FB65DA-A651-4385-8A09-9228B86B3952}"/>
    <cellStyle name="Input 2 3 2 2 2 4" xfId="14101" xr:uid="{9990275D-0DA9-4172-A200-D33B60609453}"/>
    <cellStyle name="Input 2 3 2 2 2 4 2" xfId="25935" xr:uid="{1450BAD0-B9B3-404D-AE31-EAE922D8E495}"/>
    <cellStyle name="Input 2 3 2 2 2 5" xfId="39533" xr:uid="{1E3A52E2-7F0C-450E-B992-26E1AC466CDC}"/>
    <cellStyle name="Input 2 3 2 2 2 6" xfId="56332" xr:uid="{59D3D15C-224E-4071-9BDC-AFA3E5E7FEE1}"/>
    <cellStyle name="Input 2 3 2 2 3" xfId="3173" xr:uid="{4729E441-0E47-4BF7-AE7E-8BA98561AB73}"/>
    <cellStyle name="Input 2 3 2 2 3 2" xfId="41512" xr:uid="{E7082456-5ECA-4EBF-B2F1-6C6DC1515768}"/>
    <cellStyle name="Input 2 3 2 2 4" xfId="29086" xr:uid="{A722B0D4-E5FE-4D87-831A-25C4AA19DEF6}"/>
    <cellStyle name="Input 2 3 2 2 5" xfId="49550" xr:uid="{B52E6560-113B-4E9F-B0FB-7E3C99BE0439}"/>
    <cellStyle name="Input 2 3 2 3" xfId="1081" xr:uid="{373F6170-E20B-48CE-B1AB-0E6A870A71AE}"/>
    <cellStyle name="Input 2 3 2 3 2" xfId="5433" xr:uid="{AF5340D2-9AC5-4935-BAFF-9E9BBE5831D9}"/>
    <cellStyle name="Input 2 3 2 3 2 2" xfId="8019" xr:uid="{581D03B5-880D-49F2-ABC9-B2AD72819840}"/>
    <cellStyle name="Input 2 3 2 3 2 2 2" xfId="17008" xr:uid="{37C65FD3-D728-48E7-97C8-7B257D8CA862}"/>
    <cellStyle name="Input 2 3 2 3 2 2 2 2" xfId="37419" xr:uid="{E619A177-CC3C-41DA-81B8-FAB744F29577}"/>
    <cellStyle name="Input 2 3 2 3 2 2 3" xfId="23020" xr:uid="{E11EF48D-E941-44C9-A950-AE5150680022}"/>
    <cellStyle name="Input 2 3 2 3 2 3" xfId="10656" xr:uid="{32EB7758-2F1B-48E7-B67E-8D079B5A7C45}"/>
    <cellStyle name="Input 2 3 2 3 2 3 2" xfId="19645" xr:uid="{8114496B-6361-418A-951C-685096AE72FB}"/>
    <cellStyle name="Input 2 3 2 3 2 3 2 2" xfId="38580" xr:uid="{653579E4-323E-4A39-9AFE-7447FDEF1024}"/>
    <cellStyle name="Input 2 3 2 3 2 3 3" xfId="44071" xr:uid="{65CEFFA8-1ABB-45DD-9067-937AA54C415B}"/>
    <cellStyle name="Input 2 3 2 3 2 4" xfId="14422" xr:uid="{A417767F-9A57-4875-9AB4-D2CE7E48E088}"/>
    <cellStyle name="Input 2 3 2 3 2 4 2" xfId="25582" xr:uid="{FDE4478D-AFD3-4136-A0D3-8DB010C18F03}"/>
    <cellStyle name="Input 2 3 2 3 2 5" xfId="27461" xr:uid="{636A6141-E787-4B80-B784-AEFAA0BC4A2F}"/>
    <cellStyle name="Input 2 3 2 3 2 6" xfId="58016" xr:uid="{2CC1126B-5A13-4A3E-9751-80F6ED006AC0}"/>
    <cellStyle name="Input 2 3 2 3 3" xfId="3518" xr:uid="{81467250-B130-48C0-9B78-29913E5E67B3}"/>
    <cellStyle name="Input 2 3 2 3 3 2" xfId="38615" xr:uid="{BC8650B5-E164-4493-8A59-E4EAC456C302}"/>
    <cellStyle name="Input 2 3 2 3 4" xfId="24363" xr:uid="{2F5348CA-576F-4B70-B9F1-D128D5FB719B}"/>
    <cellStyle name="Input 2 3 2 3 5" xfId="51234" xr:uid="{CEF32B58-507B-4AA8-8C04-486ED6B2DF0E}"/>
    <cellStyle name="Input 2 3 2 4" xfId="1425" xr:uid="{0474A554-D629-4D0C-945B-97F4EE0A571A}"/>
    <cellStyle name="Input 2 3 2 4 2" xfId="5770" xr:uid="{D569318C-9840-48AE-A7E4-4C2BC3256BE6}"/>
    <cellStyle name="Input 2 3 2 4 2 2" xfId="8356" xr:uid="{6A89C03B-1D08-4EDC-B3E7-13E6343EB187}"/>
    <cellStyle name="Input 2 3 2 4 2 2 2" xfId="17345" xr:uid="{A692DB3C-82B7-4434-99AD-3EE0B1652814}"/>
    <cellStyle name="Input 2 3 2 4 2 2 2 2" xfId="33284" xr:uid="{F8D8F3E0-B1DF-46A6-B871-8E318F6EA929}"/>
    <cellStyle name="Input 2 3 2 4 2 2 3" xfId="34092" xr:uid="{66ED9CB0-46A6-4632-8D09-2650DDF4FEEC}"/>
    <cellStyle name="Input 2 3 2 4 2 3" xfId="10993" xr:uid="{814CA72F-D21D-497D-9972-F820AC3E07EF}"/>
    <cellStyle name="Input 2 3 2 4 2 3 2" xfId="19982" xr:uid="{41393CA4-C520-4BCE-B4D5-49A0EF556CF2}"/>
    <cellStyle name="Input 2 3 2 4 2 3 2 2" xfId="40640" xr:uid="{C7C8F8ED-77F8-441D-9A1E-1DF41840AE8F}"/>
    <cellStyle name="Input 2 3 2 4 2 3 3" xfId="40086" xr:uid="{C36C1F32-8E3F-4E47-BA50-39FE5648CD9E}"/>
    <cellStyle name="Input 2 3 2 4 2 4" xfId="14759" xr:uid="{B0CA7AB2-AB83-4F8D-8900-A9AFCE586888}"/>
    <cellStyle name="Input 2 3 2 4 2 4 2" xfId="37230" xr:uid="{E4D16196-2DDC-4435-881A-98C52A86E471}"/>
    <cellStyle name="Input 2 3 2 4 2 5" xfId="25463" xr:uid="{34C1AFE4-1745-40BB-A601-A121DCDFF932}"/>
    <cellStyle name="Input 2 3 2 4 2 6" xfId="54477" xr:uid="{8240E71A-CF5C-4416-A680-30DF041EEBEA}"/>
    <cellStyle name="Input 2 3 2 4 3" xfId="3862" xr:uid="{2FDE5866-87D1-4E6B-8C82-855208994220}"/>
    <cellStyle name="Input 2 3 2 4 3 2" xfId="40932" xr:uid="{31CDEBB2-D570-45B6-AF71-68FB8C360057}"/>
    <cellStyle name="Input 2 3 2 4 4" xfId="41867" xr:uid="{FBE9023D-5CC9-43DF-A62C-CB47745DA71F}"/>
    <cellStyle name="Input 2 3 2 4 5" xfId="47667" xr:uid="{E0D2A7A7-836F-4DED-8099-C6D6BFA77AFD}"/>
    <cellStyle name="Input 2 3 2 5" xfId="1805" xr:uid="{A94AC1EA-32AA-452F-A0E0-22CEC16E071F}"/>
    <cellStyle name="Input 2 3 2 5 2" xfId="6122" xr:uid="{8B1A6667-36DB-4137-AC39-F3281600B1F7}"/>
    <cellStyle name="Input 2 3 2 5 2 2" xfId="8708" xr:uid="{3E384F54-215C-4DB0-B143-B6C30FDDC6EA}"/>
    <cellStyle name="Input 2 3 2 5 2 2 2" xfId="17697" xr:uid="{0E4973BB-C63A-43A5-B265-4E60E08F26BB}"/>
    <cellStyle name="Input 2 3 2 5 2 2 2 2" xfId="27063" xr:uid="{49FAE6CC-3EBF-4BD0-8E2E-19DD0A31A1F9}"/>
    <cellStyle name="Input 2 3 2 5 2 2 3" xfId="32519" xr:uid="{1DA8385E-8BFA-440B-BE65-119E2DA6C696}"/>
    <cellStyle name="Input 2 3 2 5 2 3" xfId="11345" xr:uid="{D4490368-D448-49EA-A61B-623AE611A196}"/>
    <cellStyle name="Input 2 3 2 5 2 3 2" xfId="20334" xr:uid="{79F8516D-BE2B-46FA-85FE-2B4BF1D257FF}"/>
    <cellStyle name="Input 2 3 2 5 2 3 2 2" xfId="43158" xr:uid="{8BC27869-8221-4879-B62A-FDC237A79E07}"/>
    <cellStyle name="Input 2 3 2 5 2 3 3" xfId="41696" xr:uid="{85C0AF76-3676-4638-814C-5A62432DBC32}"/>
    <cellStyle name="Input 2 3 2 5 2 4" xfId="15111" xr:uid="{E2C5DE9E-8D0E-4650-971B-44ABD9D29727}"/>
    <cellStyle name="Input 2 3 2 5 2 4 2" xfId="31307" xr:uid="{8124E420-E4C1-4F4E-A3D8-52FF62349359}"/>
    <cellStyle name="Input 2 3 2 5 2 5" xfId="33007" xr:uid="{813B92E1-E974-4EE3-B3AA-AD1A2A960AA1}"/>
    <cellStyle name="Input 2 3 2 5 3" xfId="4242" xr:uid="{C2FBE1BB-271D-47AC-A5C5-10A06AB8318F}"/>
    <cellStyle name="Input 2 3 2 5 3 2" xfId="29160" xr:uid="{6F8FF1AC-94A0-4315-8993-69D115C9777E}"/>
    <cellStyle name="Input 2 3 2 5 4" xfId="24988" xr:uid="{4F418804-DD6A-4800-BED2-30B72F82896D}"/>
    <cellStyle name="Input 2 3 2 5 5" xfId="52923" xr:uid="{E43D55FA-717A-4615-8277-E14A1231F46F}"/>
    <cellStyle name="Input 2 3 2 6" xfId="2044" xr:uid="{525EB693-F5A0-49B0-8CEA-9B5CAA3BAFFE}"/>
    <cellStyle name="Input 2 3 2 6 2" xfId="6352" xr:uid="{EA8CCB47-1F7F-4B00-9149-B66EECA2CFE2}"/>
    <cellStyle name="Input 2 3 2 6 2 2" xfId="8938" xr:uid="{1C60C8DE-9B5F-44C5-8F3B-AAB5C0D667E8}"/>
    <cellStyle name="Input 2 3 2 6 2 2 2" xfId="17927" xr:uid="{2D6087BC-D1F3-4987-8A5B-2A3BADA219A2}"/>
    <cellStyle name="Input 2 3 2 6 2 2 2 2" xfId="42910" xr:uid="{96B87103-62DC-4FE3-BEC0-06DB55DC7019}"/>
    <cellStyle name="Input 2 3 2 6 2 2 3" xfId="37759" xr:uid="{6A8709CD-F844-46F4-97FC-74577ACA19BE}"/>
    <cellStyle name="Input 2 3 2 6 2 3" xfId="11575" xr:uid="{0EA8B850-26BF-45AF-B882-6BB754977B32}"/>
    <cellStyle name="Input 2 3 2 6 2 3 2" xfId="20564" xr:uid="{151AC23C-DEFC-4915-878D-5002B26F6536}"/>
    <cellStyle name="Input 2 3 2 6 2 3 2 2" xfId="35916" xr:uid="{A246EAD5-3351-4A0D-BB4C-596757C76B60}"/>
    <cellStyle name="Input 2 3 2 6 2 3 3" xfId="40115" xr:uid="{73E0A846-4185-4714-8DB6-B155A7F59458}"/>
    <cellStyle name="Input 2 3 2 6 2 4" xfId="15341" xr:uid="{E04BE8DF-4256-4CCB-83AD-433F97C7E37C}"/>
    <cellStyle name="Input 2 3 2 6 2 4 2" xfId="39347" xr:uid="{2C230D3B-D90C-403D-BA14-D54229AF09EA}"/>
    <cellStyle name="Input 2 3 2 6 2 5" xfId="22694" xr:uid="{C63034C1-AAF5-4BBF-AF98-DEE6F4305EDD}"/>
    <cellStyle name="Input 2 3 2 6 3" xfId="4481" xr:uid="{5D05EA30-5AF0-4A35-BCB9-3090288771A9}"/>
    <cellStyle name="Input 2 3 2 6 3 2" xfId="42798" xr:uid="{2916DFB3-02A5-4542-83E9-2A8454C25009}"/>
    <cellStyle name="Input 2 3 2 6 4" xfId="32668" xr:uid="{147B6A2D-BB6F-4DF6-9593-B2A25049FD00}"/>
    <cellStyle name="Input 2 3 2 7" xfId="2855" xr:uid="{56B6D166-02D8-430E-BA40-CEC9291AA8BA}"/>
    <cellStyle name="Input 2 3 2 7 2" xfId="7005" xr:uid="{78E589E4-A316-495F-A72F-E468163E5B6E}"/>
    <cellStyle name="Input 2 3 2 7 2 2" xfId="12134" xr:uid="{77C2F637-B563-4843-941C-ECB54C909405}"/>
    <cellStyle name="Input 2 3 2 7 2 2 2" xfId="21123" xr:uid="{3F8B427C-9E5A-4A61-9D79-6DA23E3FAA2E}"/>
    <cellStyle name="Input 2 3 2 7 2 2 2 2" xfId="36596" xr:uid="{2DD3BBCC-03B9-4F1A-A4C3-A849A3F7F7A6}"/>
    <cellStyle name="Input 2 3 2 7 2 2 3" xfId="22937" xr:uid="{8A39CC3B-D843-4BA7-B876-010744A9CD77}"/>
    <cellStyle name="Input 2 3 2 7 2 3" xfId="12947" xr:uid="{8922CE7C-65C2-470C-A64E-A1E2F68B1CD8}"/>
    <cellStyle name="Input 2 3 2 7 2 3 2" xfId="21936" xr:uid="{18DC9B4B-EDC5-4E57-9560-6741CC7855E7}"/>
    <cellStyle name="Input 2 3 2 7 2 3 2 2" xfId="33376" xr:uid="{9C02D9A0-5A63-4A5F-8146-A2339D031A98}"/>
    <cellStyle name="Input 2 3 2 7 2 3 3" xfId="31718" xr:uid="{B04EFBF5-683A-4B05-BC38-83B1A653237D}"/>
    <cellStyle name="Input 2 3 2 7 2 4" xfId="15994" xr:uid="{6B551A36-D4F1-4B9C-BAF3-438058738E4B}"/>
    <cellStyle name="Input 2 3 2 7 2 4 2" xfId="35854" xr:uid="{7185AE05-6A13-4D26-BD97-83F9C48EDE6D}"/>
    <cellStyle name="Input 2 3 2 7 2 5" xfId="23849" xr:uid="{C28B9BF2-3E83-4766-B77E-B2706F871396}"/>
    <cellStyle name="Input 2 3 2 7 3" xfId="9568" xr:uid="{160A5BFB-9430-41D1-8BDF-B80CC2D82C38}"/>
    <cellStyle name="Input 2 3 2 7 3 2" xfId="18557" xr:uid="{C0D38116-41F1-46C4-8523-7A37074C53DD}"/>
    <cellStyle name="Input 2 3 2 7 3 2 2" xfId="43316" xr:uid="{DEF9C246-F1CF-4135-9FAC-DD04284DE355}"/>
    <cellStyle name="Input 2 3 2 7 3 3" xfId="25431" xr:uid="{9FEFD19E-2CAE-4ECA-B2FC-2FFAE19C8CE6}"/>
    <cellStyle name="Input 2 3 2 7 4" xfId="40988" xr:uid="{EDD0DD35-90D8-4E91-8295-4D796FDE36D5}"/>
    <cellStyle name="Input 2 3 2 8" xfId="4788" xr:uid="{BF48FE44-111C-4721-9F13-BF5358539E4B}"/>
    <cellStyle name="Input 2 3 2 8 2" xfId="7374" xr:uid="{F12F1ED0-8269-453C-9223-582AB126DDD0}"/>
    <cellStyle name="Input 2 3 2 8 2 2" xfId="16363" xr:uid="{D07101A2-CCFD-4562-A54C-CEF3E11856DA}"/>
    <cellStyle name="Input 2 3 2 8 2 2 2" xfId="27798" xr:uid="{FF606E60-265D-42C3-AF5A-A66703C2DD1F}"/>
    <cellStyle name="Input 2 3 2 8 2 3" xfId="41972" xr:uid="{6B6F99A2-DD66-4368-960A-E6D984D8FD3C}"/>
    <cellStyle name="Input 2 3 2 8 3" xfId="10011" xr:uid="{665E1B8E-411B-4763-873D-F5B1AEE54C93}"/>
    <cellStyle name="Input 2 3 2 8 3 2" xfId="19000" xr:uid="{C832C56F-1008-4831-B76C-03EA8E08D060}"/>
    <cellStyle name="Input 2 3 2 8 3 2 2" xfId="22799" xr:uid="{538305F0-D163-4950-AC3F-384CBCABEE9A}"/>
    <cellStyle name="Input 2 3 2 8 3 3" xfId="26418" xr:uid="{E1AA2845-ADC8-4442-9768-10683C07C3B7}"/>
    <cellStyle name="Input 2 3 2 8 4" xfId="13777" xr:uid="{D7311A90-87E3-4962-B3A2-E0387FA3DB5A}"/>
    <cellStyle name="Input 2 3 2 8 4 2" xfId="27062" xr:uid="{80F03308-1E26-4768-8DD8-DFA35A40F81E}"/>
    <cellStyle name="Input 2 3 2 8 5" xfId="28997" xr:uid="{3A32C452-356A-4E79-862E-D15FB96F5FA5}"/>
    <cellStyle name="Input 2 3 2 9" xfId="6689" xr:uid="{EAA2E28B-5751-405F-9683-01002D9C489C}"/>
    <cellStyle name="Input 2 3 2 9 2" xfId="11895" xr:uid="{798E9893-AD7E-4119-AFC8-0D93F4FA57C5}"/>
    <cellStyle name="Input 2 3 2 9 2 2" xfId="20884" xr:uid="{C5C85D6A-5DEE-4AEE-A3B1-81407EC6DBD1}"/>
    <cellStyle name="Input 2 3 2 9 2 2 2" xfId="40718" xr:uid="{8072F0CC-9EED-40C2-A36E-D2E5BDD27306}"/>
    <cellStyle name="Input 2 3 2 9 2 3" xfId="35009" xr:uid="{ADD07B13-D0CE-4916-AB62-308ED53D3518}"/>
    <cellStyle name="Input 2 3 2 9 3" xfId="15678" xr:uid="{E78B80C7-53E2-44BC-8238-59BE2A2E94F9}"/>
    <cellStyle name="Input 2 3 2 9 3 2" xfId="38757" xr:uid="{AAEF6ABB-9211-4260-99C6-6A0A87363A89}"/>
    <cellStyle name="Input 2 3 2 9 4" xfId="42284" xr:uid="{D0C6AB3E-6AF8-4A69-97BF-60384E380A74}"/>
    <cellStyle name="Input 2 3 3" xfId="598" xr:uid="{7803BFAC-44CA-424B-836D-24F6158C7384}"/>
    <cellStyle name="Input 2 3 3 2" xfId="4987" xr:uid="{94B9F454-BB3D-45F8-9929-143477122AB7}"/>
    <cellStyle name="Input 2 3 3 2 2" xfId="7573" xr:uid="{3BA5698A-AE22-466D-9615-063EB481BC3E}"/>
    <cellStyle name="Input 2 3 3 2 2 2" xfId="16562" xr:uid="{4126A536-D3FB-4273-838A-0F91EDCFF0A1}"/>
    <cellStyle name="Input 2 3 3 2 2 2 2" xfId="23647" xr:uid="{882C2026-60D2-4E70-A275-C6284B69766A}"/>
    <cellStyle name="Input 2 3 3 2 2 3" xfId="38332" xr:uid="{292CAB8D-666E-4838-82EC-97D8E801458F}"/>
    <cellStyle name="Input 2 3 3 2 2 4" xfId="56740" xr:uid="{153D02EC-9138-4A75-B7AB-49CDC20D4CDE}"/>
    <cellStyle name="Input 2 3 3 2 3" xfId="10210" xr:uid="{04244B13-A29A-43B2-8121-423D9FB00172}"/>
    <cellStyle name="Input 2 3 3 2 3 2" xfId="19199" xr:uid="{4F000CA6-F086-4C05-AC0B-D8500F6A2F34}"/>
    <cellStyle name="Input 2 3 3 2 3 2 2" xfId="41273" xr:uid="{86F469F3-ED27-4819-902A-7FA268F408DA}"/>
    <cellStyle name="Input 2 3 3 2 3 3" xfId="34450" xr:uid="{1395AD6B-E922-4BD1-BB30-2113C3FE96F9}"/>
    <cellStyle name="Input 2 3 3 2 4" xfId="13976" xr:uid="{C3AA4EDB-1EE6-4C55-B922-00417F747D46}"/>
    <cellStyle name="Input 2 3 3 2 4 2" xfId="37337" xr:uid="{EB284BD4-0A95-47FE-A217-105B4CAF4B08}"/>
    <cellStyle name="Input 2 3 3 2 5" xfId="43998" xr:uid="{6C09B136-299E-4FF6-9161-78CEF94A61CC}"/>
    <cellStyle name="Input 2 3 3 2 6" xfId="49958" xr:uid="{3D127034-4F06-4C24-ACCC-4D5D4BAA3D86}"/>
    <cellStyle name="Input 2 3 3 3" xfId="3035" xr:uid="{C71B2CC5-8027-4515-B8EC-F621533DD60D}"/>
    <cellStyle name="Input 2 3 3 3 2" xfId="33255" xr:uid="{E51D0463-6BC1-480B-96E2-61A1F3C05E6C}"/>
    <cellStyle name="Input 2 3 3 3 2 2" xfId="58456" xr:uid="{566904F4-F93B-4048-9A05-4D5648C13BAC}"/>
    <cellStyle name="Input 2 3 3 3 3" xfId="51675" xr:uid="{BF8B68D2-275B-4E2A-87D3-35AB5FCA4AA0}"/>
    <cellStyle name="Input 2 3 3 4" xfId="30096" xr:uid="{C56BC3A1-DDBB-4B68-962F-A0D93E9F3256}"/>
    <cellStyle name="Input 2 3 3 4 2" xfId="54867" xr:uid="{60CC5D76-45ED-4CEA-BBA7-4150BD44FB3D}"/>
    <cellStyle name="Input 2 3 3 4 3" xfId="48075" xr:uid="{0ABB237B-0236-4223-8478-A21B768656A9}"/>
    <cellStyle name="Input 2 3 3 5" xfId="53167" xr:uid="{E71C3C95-89FF-411A-A065-C536335BF9AC}"/>
    <cellStyle name="Input 2 3 3 6" xfId="46461" xr:uid="{CC412F58-C1B4-4C47-AE90-FF650A16ADF5}"/>
    <cellStyle name="Input 2 3 4" xfId="943" xr:uid="{333A5F07-FA32-47C6-A7D3-A3350A1A5BEC}"/>
    <cellStyle name="Input 2 3 4 2" xfId="5308" xr:uid="{4026CD97-3A63-4BC9-BF38-AB4BC2E0CADE}"/>
    <cellStyle name="Input 2 3 4 2 2" xfId="7894" xr:uid="{12EDC4FC-D83D-4124-99EA-FE6811B68438}"/>
    <cellStyle name="Input 2 3 4 2 2 2" xfId="16883" xr:uid="{643CECD5-0FF8-4BA0-A255-C302B0471A61}"/>
    <cellStyle name="Input 2 3 4 2 2 2 2" xfId="41351" xr:uid="{9D98AA75-1549-49D1-8489-D5E19947AFC0}"/>
    <cellStyle name="Input 2 3 4 2 2 3" xfId="35448" xr:uid="{B8D1D91B-0FB3-4852-8CE2-18394C94EBA0}"/>
    <cellStyle name="Input 2 3 4 2 3" xfId="10531" xr:uid="{ADDCB51E-038D-406D-94DA-B266CD581270}"/>
    <cellStyle name="Input 2 3 4 2 3 2" xfId="19520" xr:uid="{4C54E725-D4CE-48B9-9738-926E115C3449}"/>
    <cellStyle name="Input 2 3 4 2 3 2 2" xfId="34738" xr:uid="{3DB770E4-8810-4E5C-B1B2-404FF9D3D28B}"/>
    <cellStyle name="Input 2 3 4 2 3 3" xfId="34644" xr:uid="{E40FC7E0-B6A2-40AD-98D3-664B3DB3ED80}"/>
    <cellStyle name="Input 2 3 4 2 4" xfId="14297" xr:uid="{D1753065-098E-489D-BD75-91388C8B2839}"/>
    <cellStyle name="Input 2 3 4 2 4 2" xfId="29058" xr:uid="{F16851F9-C381-4D94-9742-06A4622F0AEB}"/>
    <cellStyle name="Input 2 3 4 2 5" xfId="28655" xr:uid="{1AFCCA5C-B827-4795-9A62-81D24BF22FBF}"/>
    <cellStyle name="Input 2 3 4 2 6" xfId="55860" xr:uid="{7F79E876-60C2-48E6-86FC-0322995497E2}"/>
    <cellStyle name="Input 2 3 4 3" xfId="3380" xr:uid="{A3A76D87-6D86-4001-971B-7CC3C42D8794}"/>
    <cellStyle name="Input 2 3 4 3 2" xfId="37565" xr:uid="{241006CC-6BFF-44BD-ABE5-2759C77353F4}"/>
    <cellStyle name="Input 2 3 4 4" xfId="35677" xr:uid="{F2CD9D30-1C88-4552-9B0F-E0EF6C4D46B7}"/>
    <cellStyle name="Input 2 3 4 5" xfId="49078" xr:uid="{EAF9F015-4958-4EE3-87FA-E0E45427B2A8}"/>
    <cellStyle name="Input 2 3 5" xfId="1287" xr:uid="{17B17660-3806-401F-8468-EB2000F5E27A}"/>
    <cellStyle name="Input 2 3 5 2" xfId="5632" xr:uid="{9DBF5AC2-FACA-4E99-B335-C6F2E35A7FEA}"/>
    <cellStyle name="Input 2 3 5 2 2" xfId="8218" xr:uid="{E5B687A5-444C-4475-BDE5-5F3739DDDD13}"/>
    <cellStyle name="Input 2 3 5 2 2 2" xfId="17207" xr:uid="{04DD1A77-E2FA-46A8-89F5-C8D2E79F4B97}"/>
    <cellStyle name="Input 2 3 5 2 2 2 2" xfId="26285" xr:uid="{5C6807B0-DA81-4956-A5D8-C03A9D895CC4}"/>
    <cellStyle name="Input 2 3 5 2 2 3" xfId="29491" xr:uid="{B4281593-DF6B-4919-A2A0-A269224004E7}"/>
    <cellStyle name="Input 2 3 5 2 3" xfId="10855" xr:uid="{16E6FDEB-02FE-4D10-8CC2-FF78799873A7}"/>
    <cellStyle name="Input 2 3 5 2 3 2" xfId="19844" xr:uid="{E0E0AE99-76CC-4418-81F2-C5693F51BE1D}"/>
    <cellStyle name="Input 2 3 5 2 3 2 2" xfId="33307" xr:uid="{420F3835-E499-48EE-A7CE-C5A8EC545FCD}"/>
    <cellStyle name="Input 2 3 5 2 3 3" xfId="41656" xr:uid="{9CAA4A4C-0DC5-4BAB-955B-5E2DD39B87FF}"/>
    <cellStyle name="Input 2 3 5 2 4" xfId="14621" xr:uid="{A8E7E9F5-1312-4E10-B092-4D4BB25A0B0F}"/>
    <cellStyle name="Input 2 3 5 2 4 2" xfId="23732" xr:uid="{A52C39A4-6368-455C-BFCF-97A73F0EFED4}"/>
    <cellStyle name="Input 2 3 5 2 5" xfId="25119" xr:uid="{2A740295-54ED-42AB-9350-082EF7C24D96}"/>
    <cellStyle name="Input 2 3 5 2 6" xfId="58042" xr:uid="{CFF01929-1FB9-4618-848F-C039CB752154}"/>
    <cellStyle name="Input 2 3 5 3" xfId="3724" xr:uid="{CD19A2B9-779F-4A73-AC8C-037A43FD8D7F}"/>
    <cellStyle name="Input 2 3 5 3 2" xfId="35148" xr:uid="{125CCBE1-5856-4073-AEC7-415BB00EB629}"/>
    <cellStyle name="Input 2 3 5 4" xfId="33620" xr:uid="{3F1800AE-A202-432B-924D-12A26BA6F99B}"/>
    <cellStyle name="Input 2 3 5 5" xfId="51260" xr:uid="{F2A12542-CEF1-4120-9430-882D3B78B86C}"/>
    <cellStyle name="Input 2 3 6" xfId="1815" xr:uid="{CC4AEE14-EF1A-4745-A8C1-F928B96D87F4}"/>
    <cellStyle name="Input 2 3 6 2" xfId="6132" xr:uid="{307B4527-CD40-49AD-8F0D-39C5B05C5CAE}"/>
    <cellStyle name="Input 2 3 6 2 2" xfId="8718" xr:uid="{88F804F2-61EA-4E7B-BCE0-DA9B17369917}"/>
    <cellStyle name="Input 2 3 6 2 2 2" xfId="17707" xr:uid="{D9B56653-5A14-4885-A485-CFBF318A6A29}"/>
    <cellStyle name="Input 2 3 6 2 2 2 2" xfId="25725" xr:uid="{11CD493F-EE4B-4202-B314-9B8B480745FF}"/>
    <cellStyle name="Input 2 3 6 2 2 3" xfId="40797" xr:uid="{4B8B6969-E99F-4AF4-8925-395313689729}"/>
    <cellStyle name="Input 2 3 6 2 3" xfId="11355" xr:uid="{63AA046A-F56D-4CD4-B940-AFDC90B280E8}"/>
    <cellStyle name="Input 2 3 6 2 3 2" xfId="20344" xr:uid="{62036612-5ECB-42A1-B79B-F93EA8A1100C}"/>
    <cellStyle name="Input 2 3 6 2 3 2 2" xfId="22855" xr:uid="{2EE53E09-D730-4A5E-8C71-C94D6A3C4031}"/>
    <cellStyle name="Input 2 3 6 2 3 3" xfId="35597" xr:uid="{58D275E6-0248-449D-8E83-A00FE54244DE}"/>
    <cellStyle name="Input 2 3 6 2 4" xfId="15121" xr:uid="{4E41DE96-D0F0-4735-A887-2863C4086537}"/>
    <cellStyle name="Input 2 3 6 2 4 2" xfId="32568" xr:uid="{0785C754-893C-4503-B6B6-366BFA3E966F}"/>
    <cellStyle name="Input 2 3 6 2 5" xfId="41286" xr:uid="{80FD27F6-68EE-4ABE-91DA-E8CE6A2449CE}"/>
    <cellStyle name="Input 2 3 6 2 6" xfId="54029" xr:uid="{DE4D933C-16B5-4EB0-980A-1ECB2CDC32CD}"/>
    <cellStyle name="Input 2 3 6 3" xfId="4252" xr:uid="{E9694999-3B8A-4429-A7E3-5996D188FA83}"/>
    <cellStyle name="Input 2 3 6 3 2" xfId="37170" xr:uid="{1A144F83-0288-4794-8DF6-B0A71F2AAC3C}"/>
    <cellStyle name="Input 2 3 6 4" xfId="31844" xr:uid="{B97AE94D-B914-4A35-8FF2-8B8E68E00A73}"/>
    <cellStyle name="Input 2 3 6 5" xfId="47361" xr:uid="{8C57BC81-0086-4E9C-8886-238E19B59F49}"/>
    <cellStyle name="Input 2 3 7" xfId="1927" xr:uid="{ABDCAC40-6BC5-4E43-AF55-476739267B37}"/>
    <cellStyle name="Input 2 3 7 2" xfId="6242" xr:uid="{2BCEA645-1C79-4A1A-A4D1-0656818F6D70}"/>
    <cellStyle name="Input 2 3 7 2 2" xfId="8828" xr:uid="{B681A751-8924-4231-98F0-0CB2D192F25F}"/>
    <cellStyle name="Input 2 3 7 2 2 2" xfId="17817" xr:uid="{80D0B206-26A6-4ADC-ABEE-A181A7858E83}"/>
    <cellStyle name="Input 2 3 7 2 2 2 2" xfId="30578" xr:uid="{26CBC7CD-AD2C-4B32-BA25-1A21204E334B}"/>
    <cellStyle name="Input 2 3 7 2 2 3" xfId="29772" xr:uid="{683052CC-41C0-4B33-BA65-60CE7029CAD2}"/>
    <cellStyle name="Input 2 3 7 2 3" xfId="11465" xr:uid="{1C64BC1F-1751-472D-92A6-A1B69E66E0D4}"/>
    <cellStyle name="Input 2 3 7 2 3 2" xfId="20454" xr:uid="{9B66A82C-3ADA-4137-89F5-7AE1B7DFF039}"/>
    <cellStyle name="Input 2 3 7 2 3 2 2" xfId="38018" xr:uid="{F885AC72-7E95-4347-9704-8CEC936DC511}"/>
    <cellStyle name="Input 2 3 7 2 3 3" xfId="43916" xr:uid="{13635CE9-25EE-4FBD-8165-F1372FFD656A}"/>
    <cellStyle name="Input 2 3 7 2 4" xfId="15231" xr:uid="{282E3C7C-76E8-482F-9183-77BCE4550BD0}"/>
    <cellStyle name="Input 2 3 7 2 4 2" xfId="22125" xr:uid="{391309DF-D269-4E58-8C00-C21ACDE2967A}"/>
    <cellStyle name="Input 2 3 7 2 5" xfId="22763" xr:uid="{D7C5C9EB-0D6C-44E3-B93D-76AEAFE1A851}"/>
    <cellStyle name="Input 2 3 7 3" xfId="4364" xr:uid="{F26CFB8A-631A-4D68-A0F7-A1EBD3C6CC0B}"/>
    <cellStyle name="Input 2 3 7 3 2" xfId="41960" xr:uid="{6717B7C2-E33A-408A-853F-585DF5935BC7}"/>
    <cellStyle name="Input 2 3 7 4" xfId="23018" xr:uid="{3100A5FF-2B6C-43CA-8FFC-550B733F0EEB}"/>
    <cellStyle name="Input 2 3 7 5" xfId="52660" xr:uid="{085C72A7-5A4F-470C-8C98-5DCEF11845D3}"/>
    <cellStyle name="Input 2 3 8" xfId="2717" xr:uid="{DF5CB62D-518B-4D2C-9E32-5939653AF254}"/>
    <cellStyle name="Input 2 3 8 2" xfId="6907" xr:uid="{9128A209-5484-426F-9EDF-2F83B9D3749F}"/>
    <cellStyle name="Input 2 3 8 2 2" xfId="12048" xr:uid="{BE89D704-6843-490E-B16E-90B6B73EAEF5}"/>
    <cellStyle name="Input 2 3 8 2 2 2" xfId="21037" xr:uid="{95F43508-604C-443B-862E-B804CF68D915}"/>
    <cellStyle name="Input 2 3 8 2 2 2 2" xfId="29574" xr:uid="{48E770A8-3AC5-4C63-BD45-AE306839499F}"/>
    <cellStyle name="Input 2 3 8 2 2 3" xfId="33305" xr:uid="{5012D95F-A3D1-45D9-AADE-9BA7271FB78B}"/>
    <cellStyle name="Input 2 3 8 2 3" xfId="12867" xr:uid="{E604AF90-A9A0-4E4F-B239-D3A3ED92ACAE}"/>
    <cellStyle name="Input 2 3 8 2 3 2" xfId="21856" xr:uid="{994A9354-B958-4963-869C-8904FD55AA41}"/>
    <cellStyle name="Input 2 3 8 2 3 2 2" xfId="36625" xr:uid="{FA204603-0798-4A13-90E4-36083604F117}"/>
    <cellStyle name="Input 2 3 8 2 3 3" xfId="33430" xr:uid="{2089C18C-C75B-43CA-93EC-06C2FD9B0928}"/>
    <cellStyle name="Input 2 3 8 2 4" xfId="15896" xr:uid="{45DCD305-6A9E-4CC4-A46C-833243DA6D84}"/>
    <cellStyle name="Input 2 3 8 2 4 2" xfId="40934" xr:uid="{C6F2DC04-58E7-409F-A9CF-C27C1456C7C2}"/>
    <cellStyle name="Input 2 3 8 2 5" xfId="28802" xr:uid="{D585BE30-03B0-4B33-AB77-CB572023E915}"/>
    <cellStyle name="Input 2 3 8 3" xfId="9478" xr:uid="{6C43CB35-3309-493D-B669-9CBEDFF492F6}"/>
    <cellStyle name="Input 2 3 8 3 2" xfId="18467" xr:uid="{9A632652-710C-455A-9626-16BE0ECC5AE9}"/>
    <cellStyle name="Input 2 3 8 3 2 2" xfId="30688" xr:uid="{5D5CAF03-4F72-41DD-93B8-8BD0901CCCF6}"/>
    <cellStyle name="Input 2 3 8 3 3" xfId="39327" xr:uid="{B02D406C-2BD3-4435-A654-1EE46B299828}"/>
    <cellStyle name="Input 2 3 8 4" xfId="25924" xr:uid="{4CE4D141-335F-4C75-8652-E3E15AF5870A}"/>
    <cellStyle name="Input 2 3 9" xfId="4663" xr:uid="{74173CBF-3994-40BA-8C0F-5C9E7EEB47FE}"/>
    <cellStyle name="Input 2 3 9 2" xfId="7249" xr:uid="{6F9AC2E9-1809-4940-885C-A52ECA451837}"/>
    <cellStyle name="Input 2 3 9 2 2" xfId="16238" xr:uid="{C12FFD21-1B2D-472B-945C-F4124682CE7E}"/>
    <cellStyle name="Input 2 3 9 2 2 2" xfId="28924" xr:uid="{A40143C8-5044-4983-8981-F6A6CCD136F3}"/>
    <cellStyle name="Input 2 3 9 2 3" xfId="39326" xr:uid="{944DCDEE-4101-440F-B0FB-32EE85F89967}"/>
    <cellStyle name="Input 2 3 9 3" xfId="9886" xr:uid="{650E8C19-24A1-4FDB-83C1-490161C62E91}"/>
    <cellStyle name="Input 2 3 9 3 2" xfId="18875" xr:uid="{88A1275C-3B11-4C69-81C7-5B557BD9B51D}"/>
    <cellStyle name="Input 2 3 9 3 2 2" xfId="36398" xr:uid="{F88C0253-5171-4036-AB56-3E76C20A2EA8}"/>
    <cellStyle name="Input 2 3 9 3 3" xfId="44031" xr:uid="{4935BAEB-75B3-4554-A0E3-2F00C91CE04F}"/>
    <cellStyle name="Input 2 3 9 4" xfId="13652" xr:uid="{B4068F36-D583-48CB-896C-CC0F8AC90199}"/>
    <cellStyle name="Input 2 3 9 4 2" xfId="39356" xr:uid="{90560CEC-CEAE-4FAC-B933-0A257B89D055}"/>
    <cellStyle name="Input 2 3 9 5" xfId="31532" xr:uid="{F7DC3844-E637-4366-88BE-B63E5BF99346}"/>
    <cellStyle name="Input 2 30" xfId="45378" xr:uid="{8E84BEA4-02BA-46BB-80BE-FEAB5C154EAB}"/>
    <cellStyle name="Input 2 31" xfId="45298" xr:uid="{69B61716-D7C3-4EDA-AD80-A9DBF6F458BC}"/>
    <cellStyle name="Input 2 32" xfId="44241" xr:uid="{BC8CEFF1-FD64-4BD6-8364-F6375B53233E}"/>
    <cellStyle name="Input 2 33" xfId="44137" xr:uid="{4BEBBEF2-9194-4C85-997D-2BB78F9B0E28}"/>
    <cellStyle name="Input 2 34" xfId="45492" xr:uid="{EAA32720-3E19-4672-9B39-3000D1AA127C}"/>
    <cellStyle name="Input 2 4" xfId="241" xr:uid="{04C53156-E438-4AB4-B7B9-B4A1823D1B1C}"/>
    <cellStyle name="Input 2 4 10" xfId="6543" xr:uid="{01EE0697-4E9D-487E-85D2-559B2DD1CBE8}"/>
    <cellStyle name="Input 2 4 10 2" xfId="11762" xr:uid="{B4CA76A2-EF03-4B19-A81A-6EC7B8E82509}"/>
    <cellStyle name="Input 2 4 10 2 2" xfId="20751" xr:uid="{E1DD6E14-1740-4113-BF6D-CA279F924D23}"/>
    <cellStyle name="Input 2 4 10 2 2 2" xfId="31397" xr:uid="{22F11898-AD3B-48F9-A43D-2DD845BD04B9}"/>
    <cellStyle name="Input 2 4 10 2 3" xfId="42789" xr:uid="{D9057AA3-7D82-42F0-B4B2-DF8ECC98DFA0}"/>
    <cellStyle name="Input 2 4 10 3" xfId="15532" xr:uid="{90C2EB2E-72E3-4C4C-BD69-A3A0DB27B175}"/>
    <cellStyle name="Input 2 4 10 3 2" xfId="23178" xr:uid="{BC74243A-2102-458A-B4F2-0A44D3A0E509}"/>
    <cellStyle name="Input 2 4 10 4" xfId="30382" xr:uid="{79EDF073-9D76-4A89-9E00-DC1B52148FCF}"/>
    <cellStyle name="Input 2 4 11" xfId="9125" xr:uid="{960FD373-B326-41FC-BAE1-A91D57664C52}"/>
    <cellStyle name="Input 2 4 11 2" xfId="18114" xr:uid="{C6DE7936-77CA-4EC7-8B80-4C3AEE6CBBA2}"/>
    <cellStyle name="Input 2 4 11 2 2" xfId="35194" xr:uid="{5B75E2D8-0C40-4C35-B9C4-7EB59EE0F27F}"/>
    <cellStyle name="Input 2 4 11 3" xfId="37734" xr:uid="{7CEC535E-A597-4766-BB17-BB99D2C88C18}"/>
    <cellStyle name="Input 2 4 12" xfId="9783" xr:uid="{9F0FE795-BAF3-4D79-87BF-50CB317BD196}"/>
    <cellStyle name="Input 2 4 12 2" xfId="18772" xr:uid="{B4555D80-54E4-4012-8C83-073936B12016}"/>
    <cellStyle name="Input 2 4 12 2 2" xfId="38896" xr:uid="{AE3B976E-C693-47B8-AA09-E8CC4A094C97}"/>
    <cellStyle name="Input 2 4 12 3" xfId="41609" xr:uid="{415BF5BE-630E-4BF8-A2FB-9F375B86A96E}"/>
    <cellStyle name="Input 2 4 13" xfId="2247" xr:uid="{8C2A6CB2-E44F-43FC-B725-66B718F0EC04}"/>
    <cellStyle name="Input 2 4 13 2" xfId="33619" xr:uid="{C55B4EFC-3EAD-4207-A64A-5F4A70CDAB16}"/>
    <cellStyle name="Input 2 4 14" xfId="13156" xr:uid="{0A3091F4-3CC3-4938-826A-7E491EC157CF}"/>
    <cellStyle name="Input 2 4 14 2" xfId="36015" xr:uid="{17F8C484-8C3A-46DE-9526-346CFC109E45}"/>
    <cellStyle name="Input 2 4 15" xfId="43580" xr:uid="{3B5BD28F-D220-466A-9C35-EDA4C3EAE700}"/>
    <cellStyle name="Input 2 4 16" xfId="44304" xr:uid="{131F7D0F-C6DF-4F36-A4BB-370BF51E3605}"/>
    <cellStyle name="Input 2 4 17" xfId="45596" xr:uid="{13BEA053-CB9F-4F6D-8D33-F76B1699AFB4}"/>
    <cellStyle name="Input 2 4 2" xfId="379" xr:uid="{2C4B4F83-6836-46F4-B3BE-C7E41AFB558F}"/>
    <cellStyle name="Input 2 4 2 10" xfId="9250" xr:uid="{C023152C-EC54-44F8-B5E1-4C6A2B4CBEE1}"/>
    <cellStyle name="Input 2 4 2 10 2" xfId="18239" xr:uid="{803F4E45-165A-453F-8D2E-9E11D99E31C0}"/>
    <cellStyle name="Input 2 4 2 10 2 2" xfId="23466" xr:uid="{56F842DD-A9F4-44BF-AB3E-03294CCE272A}"/>
    <cellStyle name="Input 2 4 2 10 3" xfId="36628" xr:uid="{D931FCCA-128F-43D2-8278-9F31A32D4794}"/>
    <cellStyle name="Input 2 4 2 11" xfId="9778" xr:uid="{947CB4E7-F24A-47D0-8ACB-6C6A0BD6AA90}"/>
    <cellStyle name="Input 2 4 2 11 2" xfId="18767" xr:uid="{5B7B8C57-3544-44D2-ACF5-A73D313BF2CE}"/>
    <cellStyle name="Input 2 4 2 11 2 2" xfId="38637" xr:uid="{2C44E161-B2C2-4D37-8EA3-07E818BF4AC1}"/>
    <cellStyle name="Input 2 4 2 11 3" xfId="26637" xr:uid="{DCE8E5A4-CEF7-4220-91BB-A23F8950A908}"/>
    <cellStyle name="Input 2 4 2 12" xfId="2385" xr:uid="{19C2FEDE-B12A-4CA4-9721-AA5BDB354887}"/>
    <cellStyle name="Input 2 4 2 12 2" xfId="41866" xr:uid="{303342A7-D7BE-4B09-8C2B-1601414383C3}"/>
    <cellStyle name="Input 2 4 2 13" xfId="13294" xr:uid="{2C24C093-5B6F-4D80-BAC9-1F26F4E9D1F4}"/>
    <cellStyle name="Input 2 4 2 13 2" xfId="30888" xr:uid="{CC84D897-9BBD-4B1C-8B44-60168FF6F2B9}"/>
    <cellStyle name="Input 2 4 2 14" xfId="30668" xr:uid="{AA6ACF0A-FF05-4B6F-9969-7384015CF200}"/>
    <cellStyle name="Input 2 4 2 15" xfId="46107" xr:uid="{3135D97E-CEFB-4672-B56A-B79754EECFD0}"/>
    <cellStyle name="Input 2 4 2 2" xfId="728" xr:uid="{A715229D-5533-4844-901B-89CD61AEE43F}"/>
    <cellStyle name="Input 2 4 2 2 2" xfId="5104" xr:uid="{6101C969-7144-46A1-8649-90A15BE4735F}"/>
    <cellStyle name="Input 2 4 2 2 2 2" xfId="7690" xr:uid="{5D81C50D-2EC4-4AEF-8902-D5154F4CEDA1}"/>
    <cellStyle name="Input 2 4 2 2 2 2 2" xfId="16679" xr:uid="{94ED0134-2603-4420-88CC-361C1233FDE1}"/>
    <cellStyle name="Input 2 4 2 2 2 2 2 2" xfId="40814" xr:uid="{88237150-0B2C-4129-9436-8C8747AD450E}"/>
    <cellStyle name="Input 2 4 2 2 2 2 3" xfId="22660" xr:uid="{0FE95E4D-3277-4989-A8CD-EA2612D82C96}"/>
    <cellStyle name="Input 2 4 2 2 2 3" xfId="10327" xr:uid="{028B4928-B0A4-4B9B-A241-DE92B5F1E925}"/>
    <cellStyle name="Input 2 4 2 2 2 3 2" xfId="19316" xr:uid="{15CE85A8-ADD3-4FD7-9BDE-707AF4AA374A}"/>
    <cellStyle name="Input 2 4 2 2 2 3 2 2" xfId="38477" xr:uid="{C1B5B5C3-6434-4C4D-A6A6-021F17696621}"/>
    <cellStyle name="Input 2 4 2 2 2 3 3" xfId="24242" xr:uid="{5B727505-2C47-4D1A-AD9D-77BD65417B3F}"/>
    <cellStyle name="Input 2 4 2 2 2 4" xfId="14093" xr:uid="{2FCBEFA9-597D-44C4-8030-3CD65B49BCD9}"/>
    <cellStyle name="Input 2 4 2 2 2 4 2" xfId="35227" xr:uid="{069E25A3-66FE-4837-B48B-F748FF0407EA}"/>
    <cellStyle name="Input 2 4 2 2 2 5" xfId="32857" xr:uid="{724A77B1-F138-4F97-AEBA-22F7E1058F13}"/>
    <cellStyle name="Input 2 4 2 2 2 6" xfId="56383" xr:uid="{442B2335-CE63-49A6-842C-3BCCDA8533C0}"/>
    <cellStyle name="Input 2 4 2 2 3" xfId="3165" xr:uid="{F7839652-5BB2-4398-AE80-34BF4A7617B7}"/>
    <cellStyle name="Input 2 4 2 2 3 2" xfId="30645" xr:uid="{F8D75E5A-5B72-450C-882F-20C8BD074495}"/>
    <cellStyle name="Input 2 4 2 2 4" xfId="27135" xr:uid="{3161A1FD-01F6-4061-8C1F-4A34492ABB9E}"/>
    <cellStyle name="Input 2 4 2 2 5" xfId="49601" xr:uid="{0E249136-DEFD-4FC7-8974-507750DC5368}"/>
    <cellStyle name="Input 2 4 2 3" xfId="1073" xr:uid="{E4ABBC50-6334-4A84-A7B5-B98C36D1B7C9}"/>
    <cellStyle name="Input 2 4 2 3 2" xfId="5425" xr:uid="{3A7C4A22-77CE-49D9-9124-0D9665822F7A}"/>
    <cellStyle name="Input 2 4 2 3 2 2" xfId="8011" xr:uid="{237736BC-E18D-45A8-BF54-B3E5DC008A23}"/>
    <cellStyle name="Input 2 4 2 3 2 2 2" xfId="17000" xr:uid="{F900DFC2-38CB-4822-8B0C-0687545F29D6}"/>
    <cellStyle name="Input 2 4 2 3 2 2 2 2" xfId="26112" xr:uid="{808E4290-8431-456B-A95C-961C37583484}"/>
    <cellStyle name="Input 2 4 2 3 2 2 3" xfId="39460" xr:uid="{68B8A123-9760-4116-95E9-69036C192138}"/>
    <cellStyle name="Input 2 4 2 3 2 3" xfId="10648" xr:uid="{0D4BC3E2-A5BE-49D0-AFC8-D3468354BAE2}"/>
    <cellStyle name="Input 2 4 2 3 2 3 2" xfId="19637" xr:uid="{95ED6F92-F675-4102-9358-1CE706EFBB4D}"/>
    <cellStyle name="Input 2 4 2 3 2 3 2 2" xfId="36594" xr:uid="{BB885F0C-F900-4A1B-BC36-1116DB6659B8}"/>
    <cellStyle name="Input 2 4 2 3 2 3 3" xfId="36047" xr:uid="{0054625D-6B14-48DE-9FB8-71E5E604410A}"/>
    <cellStyle name="Input 2 4 2 3 2 4" xfId="14414" xr:uid="{1C4C9741-6BE2-4179-9ADB-6C9A932972DB}"/>
    <cellStyle name="Input 2 4 2 3 2 4 2" xfId="37602" xr:uid="{97BB96C2-DFF8-404A-83D3-79DFE4668065}"/>
    <cellStyle name="Input 2 4 2 3 2 5" xfId="33936" xr:uid="{15C5DC0B-80FF-4E1D-A506-09069C7B5A8B}"/>
    <cellStyle name="Input 2 4 2 3 2 6" xfId="58642" xr:uid="{C8D06BEC-5CFB-4F99-8CD8-9EB8FB280BFD}"/>
    <cellStyle name="Input 2 4 2 3 3" xfId="3510" xr:uid="{6EB5A321-F403-4EC0-BDFA-BF5CC6246B9D}"/>
    <cellStyle name="Input 2 4 2 3 3 2" xfId="40575" xr:uid="{944DFF80-91D7-4519-A305-79C3DEBB84A3}"/>
    <cellStyle name="Input 2 4 2 3 4" xfId="37708" xr:uid="{659F5D5A-6FD6-4997-B756-8740F785F435}"/>
    <cellStyle name="Input 2 4 2 3 5" xfId="51861" xr:uid="{B8021ABA-9376-46C5-84B0-CABC76EAF637}"/>
    <cellStyle name="Input 2 4 2 4" xfId="1417" xr:uid="{D87A720E-991D-4333-9820-383CBD634CAB}"/>
    <cellStyle name="Input 2 4 2 4 2" xfId="5762" xr:uid="{17B15330-E132-40B2-99A1-4876E149E409}"/>
    <cellStyle name="Input 2 4 2 4 2 2" xfId="8348" xr:uid="{CD1DE90A-21A8-4BD4-AFA9-F7E2139EB3EF}"/>
    <cellStyle name="Input 2 4 2 4 2 2 2" xfId="17337" xr:uid="{566EEE6E-B181-479B-BC49-F1264C3E21D5}"/>
    <cellStyle name="Input 2 4 2 4 2 2 2 2" xfId="44029" xr:uid="{B2C2D889-9BB1-489E-A0FE-A18033FBB95D}"/>
    <cellStyle name="Input 2 4 2 4 2 2 3" xfId="23100" xr:uid="{D6113785-3C0A-4ABC-BBC1-5E18B4063D6E}"/>
    <cellStyle name="Input 2 4 2 4 2 3" xfId="10985" xr:uid="{D1F32322-740B-4D59-AC74-AD07A30881BC}"/>
    <cellStyle name="Input 2 4 2 4 2 3 2" xfId="19974" xr:uid="{82B47EB9-6D11-4AB9-B44D-CB9017B739CF}"/>
    <cellStyle name="Input 2 4 2 4 2 3 2 2" xfId="28784" xr:uid="{CF000A20-B6F9-4D09-9E08-B35D48EADA3D}"/>
    <cellStyle name="Input 2 4 2 4 2 3 3" xfId="35665" xr:uid="{04F7AD91-E163-4687-98A8-7D726E26F4B4}"/>
    <cellStyle name="Input 2 4 2 4 2 4" xfId="14751" xr:uid="{6A226E86-37E5-40FC-837C-CCD74F226284}"/>
    <cellStyle name="Input 2 4 2 4 2 4 2" xfId="25923" xr:uid="{DC161397-7EF6-4DBC-AF1D-51B61E84322C}"/>
    <cellStyle name="Input 2 4 2 4 2 5" xfId="38797" xr:uid="{385AEA10-0E3E-4AE9-A28C-C0F718D0B53F}"/>
    <cellStyle name="Input 2 4 2 4 2 6" xfId="54525" xr:uid="{6FD47CD9-3F9E-4F5D-BD76-5671484A58D5}"/>
    <cellStyle name="Input 2 4 2 4 3" xfId="3854" xr:uid="{5A4D5247-5C32-4BDD-AC68-9C7614B4583A}"/>
    <cellStyle name="Input 2 4 2 4 3 2" xfId="29076" xr:uid="{9A5E256C-2D45-4781-90F2-00103E64D656}"/>
    <cellStyle name="Input 2 4 2 4 4" xfId="32041" xr:uid="{4B527E72-1A30-409F-8316-276DEC7CCCCD}"/>
    <cellStyle name="Input 2 4 2 4 5" xfId="47718" xr:uid="{4EE17B69-E5DF-4071-9EF7-1B1F76BA9F1D}"/>
    <cellStyle name="Input 2 4 2 5" xfId="1317" xr:uid="{EFDDD43B-45F5-4B1B-9D3F-5B5F328A6299}"/>
    <cellStyle name="Input 2 4 2 5 2" xfId="5662" xr:uid="{C4EB8466-AE77-4D14-83EA-EA1C14F2FC2E}"/>
    <cellStyle name="Input 2 4 2 5 2 2" xfId="8248" xr:uid="{03A62CBB-3680-499D-88C1-5B0C834D7106}"/>
    <cellStyle name="Input 2 4 2 5 2 2 2" xfId="17237" xr:uid="{31189E92-64ED-4DE4-A712-5673F39F32EF}"/>
    <cellStyle name="Input 2 4 2 5 2 2 2 2" xfId="41922" xr:uid="{52E79133-EE49-4E23-A1E9-26EC513497C5}"/>
    <cellStyle name="Input 2 4 2 5 2 2 3" xfId="42804" xr:uid="{B0F78D2E-F4C9-42AA-B58C-B3378E88C24B}"/>
    <cellStyle name="Input 2 4 2 5 2 3" xfId="10885" xr:uid="{E0C2B12C-6759-4B2B-B671-74D763BEBB8F}"/>
    <cellStyle name="Input 2 4 2 5 2 3 2" xfId="19874" xr:uid="{2D06561C-977D-4A39-809B-30D4F8BDCB23}"/>
    <cellStyle name="Input 2 4 2 5 2 3 2 2" xfId="24635" xr:uid="{2859F23E-67CF-46DC-8D2D-6B112349B3B8}"/>
    <cellStyle name="Input 2 4 2 5 2 3 3" xfId="26513" xr:uid="{17DA7278-A0EE-4B2F-8B8C-D26588B1F435}"/>
    <cellStyle name="Input 2 4 2 5 2 4" xfId="14651" xr:uid="{87258580-622F-4EC2-BA5C-CA0D225DFEA2}"/>
    <cellStyle name="Input 2 4 2 5 2 4 2" xfId="31870" xr:uid="{22B6263C-5F9E-49CB-B55F-61129C9E7DBB}"/>
    <cellStyle name="Input 2 4 2 5 2 5" xfId="36897" xr:uid="{CFB1656D-A8B1-4993-BF73-8682D2E62112}"/>
    <cellStyle name="Input 2 4 2 5 3" xfId="3754" xr:uid="{2BDCFC4B-5237-4E42-A689-0D7B81B11A91}"/>
    <cellStyle name="Input 2 4 2 5 3 2" xfId="30291" xr:uid="{8BB70599-1AB0-4A1C-B00C-A17111E6D97B}"/>
    <cellStyle name="Input 2 4 2 5 4" xfId="22858" xr:uid="{E524D52B-88B3-4ED7-8F38-B4B3519A85A2}"/>
    <cellStyle name="Input 2 4 2 5 5" xfId="52952" xr:uid="{0CC39665-513D-4EDE-8FA6-D0D2A7ED0DB9}"/>
    <cellStyle name="Input 2 4 2 6" xfId="2036" xr:uid="{49F79775-8171-49DB-865F-41CBCD612830}"/>
    <cellStyle name="Input 2 4 2 6 2" xfId="6344" xr:uid="{93BD7B53-D4C4-42DB-AB2B-E5B0077204DD}"/>
    <cellStyle name="Input 2 4 2 6 2 2" xfId="8930" xr:uid="{E550C01F-524E-4C2C-99A6-FE9F94C71E12}"/>
    <cellStyle name="Input 2 4 2 6 2 2 2" xfId="17919" xr:uid="{98503D0E-B562-4840-9CBB-844C5CA72EA5}"/>
    <cellStyle name="Input 2 4 2 6 2 2 2 2" xfId="23270" xr:uid="{5B31FB20-4C51-4910-94B7-8842D9A1B2C2}"/>
    <cellStyle name="Input 2 4 2 6 2 2 3" xfId="27462" xr:uid="{5D32324A-0FD0-44A6-B1EF-C6933C56F84B}"/>
    <cellStyle name="Input 2 4 2 6 2 3" xfId="11567" xr:uid="{721AFE96-B470-4CDF-AC7B-7DCA687C5263}"/>
    <cellStyle name="Input 2 4 2 6 2 3 2" xfId="20556" xr:uid="{2FDECD61-A1F5-491F-9A74-308A6A3D5FAA}"/>
    <cellStyle name="Input 2 4 2 6 2 3 2 2" xfId="41531" xr:uid="{C085BC5E-1387-4343-985B-7AEEF17743FF}"/>
    <cellStyle name="Input 2 4 2 6 2 3 3" xfId="35760" xr:uid="{8D6C1976-D54A-4213-8B05-648ABCCECE6D}"/>
    <cellStyle name="Input 2 4 2 6 2 4" xfId="15333" xr:uid="{6E46D926-0196-4802-BCCC-B8FF828A8ECA}"/>
    <cellStyle name="Input 2 4 2 6 2 4 2" xfId="32671" xr:uid="{7747A11C-1EF9-48C5-BA1C-542CCCFF123F}"/>
    <cellStyle name="Input 2 4 2 6 2 5" xfId="39160" xr:uid="{CE93F83B-D772-4DCF-83B9-55D1952F3525}"/>
    <cellStyle name="Input 2 4 2 6 3" xfId="4473" xr:uid="{474B2902-C874-43E4-8589-A2806F72B1EE}"/>
    <cellStyle name="Input 2 4 2 6 3 2" xfId="22216" xr:uid="{0702276B-68FD-4B49-BDC5-BCFDA60BDB03}"/>
    <cellStyle name="Input 2 4 2 6 4" xfId="27964" xr:uid="{A662670C-E808-40AD-B2EA-A371E9608B1F}"/>
    <cellStyle name="Input 2 4 2 7" xfId="2847" xr:uid="{F84F7AF5-42DB-4845-940E-85D7405259A4}"/>
    <cellStyle name="Input 2 4 2 7 2" xfId="6997" xr:uid="{56712E09-4F38-49E0-A2FE-1D3484AF0DC0}"/>
    <cellStyle name="Input 2 4 2 7 2 2" xfId="12126" xr:uid="{F4B14C4B-B4DC-4B9C-837C-1A283440F9F8}"/>
    <cellStyle name="Input 2 4 2 7 2 2 2" xfId="21115" xr:uid="{7333BDAE-A1A0-491E-8ABE-FF481A99CB91}"/>
    <cellStyle name="Input 2 4 2 7 2 2 2 2" xfId="43457" xr:uid="{AF534BC8-4444-4C6B-8074-C658ABA97C9D}"/>
    <cellStyle name="Input 2 4 2 7 2 2 3" xfId="39348" xr:uid="{62831090-5E06-48D3-87E7-5C187B3B05B1}"/>
    <cellStyle name="Input 2 4 2 7 2 3" xfId="12940" xr:uid="{C8BC18DA-908E-4E25-A147-4AA2707CCD05}"/>
    <cellStyle name="Input 2 4 2 7 2 3 2" xfId="21929" xr:uid="{E4E40739-47B1-452D-90BB-37666C2BE406}"/>
    <cellStyle name="Input 2 4 2 7 2 3 2 2" xfId="22236" xr:uid="{D075EAB1-691F-47C1-BB66-A3EC1883C1A2}"/>
    <cellStyle name="Input 2 4 2 7 2 3 3" xfId="29271" xr:uid="{366011BF-39AF-425B-A68F-534464374D38}"/>
    <cellStyle name="Input 2 4 2 7 2 4" xfId="15986" xr:uid="{C2FC313C-88DB-4D7A-925F-1AB0E069165A}"/>
    <cellStyle name="Input 2 4 2 7 2 4 2" xfId="42578" xr:uid="{FCCA8155-B7DE-4C16-96B8-770D8858B6D3}"/>
    <cellStyle name="Input 2 4 2 7 2 5" xfId="31735" xr:uid="{E49BEEA6-6EDF-4013-B37F-BE8D77208D12}"/>
    <cellStyle name="Input 2 4 2 7 3" xfId="9560" xr:uid="{41AFE776-63F1-4BFA-B60F-BFAB8D819EBC}"/>
    <cellStyle name="Input 2 4 2 7 3 2" xfId="18549" xr:uid="{FAA7AFB8-5673-49A0-8A05-D11CDE5AED4E}"/>
    <cellStyle name="Input 2 4 2 7 3 2 2" xfId="23676" xr:uid="{7918AFD2-E4AA-45D2-989F-0ACFFBA5ED43}"/>
    <cellStyle name="Input 2 4 2 7 3 3" xfId="34904" xr:uid="{FEA68115-35A8-431B-8BD9-F90791D12A5F}"/>
    <cellStyle name="Input 2 4 2 7 4" xfId="29132" xr:uid="{BC9470E3-BF2D-4549-B5E9-9A6A8C81D7DD}"/>
    <cellStyle name="Input 2 4 2 8" xfId="4780" xr:uid="{F62383E6-AE46-40AD-A789-33042CD37D88}"/>
    <cellStyle name="Input 2 4 2 8 2" xfId="7366" xr:uid="{08161BAD-751D-45EA-B5E8-20B9009C6732}"/>
    <cellStyle name="Input 2 4 2 8 2 2" xfId="16355" xr:uid="{743A5984-C2F3-4707-982F-CFCDF0F19BAD}"/>
    <cellStyle name="Input 2 4 2 8 2 2 2" xfId="37936" xr:uid="{305CE98A-7263-45DE-95F3-000A75C77544}"/>
    <cellStyle name="Input 2 4 2 8 2 3" xfId="36864" xr:uid="{0F7D2218-3DDE-4120-9BC2-87D88BD00551}"/>
    <cellStyle name="Input 2 4 2 8 3" xfId="10003" xr:uid="{83353162-D836-41C5-8C21-ADA4681F2EA5}"/>
    <cellStyle name="Input 2 4 2 8 3 2" xfId="18992" xr:uid="{0A41A403-8276-43C6-8BCB-3C44EF62AF7A}"/>
    <cellStyle name="Input 2 4 2 8 3 2 2" xfId="39254" xr:uid="{B373AE97-90E4-403A-9EE6-EDAF75A408AF}"/>
    <cellStyle name="Input 2 4 2 8 3 3" xfId="24245" xr:uid="{86BEF32E-A99E-4192-99FD-A7E4D8B039AB}"/>
    <cellStyle name="Input 2 4 2 8 4" xfId="13769" xr:uid="{3409F889-3554-44DA-A5BB-E022FEBBDF17}"/>
    <cellStyle name="Input 2 4 2 8 4 2" xfId="33580" xr:uid="{704A6F7A-1C7A-441A-931A-185E7EEFF34F}"/>
    <cellStyle name="Input 2 4 2 8 5" xfId="27037" xr:uid="{FE2CA320-A201-48AF-AF01-B3B3EDE7FD59}"/>
    <cellStyle name="Input 2 4 2 9" xfId="6681" xr:uid="{B645D417-BEEB-4210-A645-73A3F30F8129}"/>
    <cellStyle name="Input 2 4 2 9 2" xfId="11887" xr:uid="{6A3C8CCC-A8CA-4F42-A966-239CC63D306A}"/>
    <cellStyle name="Input 2 4 2 9 2 2" xfId="20876" xr:uid="{3E658C4F-73C6-4FDA-9C6A-99B6B5E67C65}"/>
    <cellStyle name="Input 2 4 2 9 2 2 2" xfId="28862" xr:uid="{1C44ED43-0CED-4598-8AEA-4EBDDAA45997}"/>
    <cellStyle name="Input 2 4 2 9 2 3" xfId="26502" xr:uid="{9D1D0F84-84DA-4BDE-9AC2-35F42572314D}"/>
    <cellStyle name="Input 2 4 2 9 3" xfId="15670" xr:uid="{5C8E1053-7714-442C-9427-4DAA55E06D28}"/>
    <cellStyle name="Input 2 4 2 9 3 2" xfId="32084" xr:uid="{1A096AA6-E3D0-48BC-9914-F0A57C6733AA}"/>
    <cellStyle name="Input 2 4 2 9 4" xfId="27490" xr:uid="{A5E854CD-D56D-4BE4-8B2F-E57C4C598A0B}"/>
    <cellStyle name="Input 2 4 3" xfId="590" xr:uid="{641B4B6D-2CD2-4B08-B335-A2D4D7212DFA}"/>
    <cellStyle name="Input 2 4 3 2" xfId="4979" xr:uid="{8738F5AC-AFEA-41F4-9311-81939685895D}"/>
    <cellStyle name="Input 2 4 3 2 2" xfId="7565" xr:uid="{78304871-F8E3-4601-AD48-85098A7189A7}"/>
    <cellStyle name="Input 2 4 3 2 2 2" xfId="16554" xr:uid="{B21F94C8-E936-4003-B62D-236B8C9E2DD9}"/>
    <cellStyle name="Input 2 4 3 2 2 2 2" xfId="31497" xr:uid="{9048EA2F-7690-4593-9F45-DE9F50B31473}"/>
    <cellStyle name="Input 2 4 3 2 2 3" xfId="36265" xr:uid="{F6457420-48CA-482A-B198-D4DFDD514F24}"/>
    <cellStyle name="Input 2 4 3 2 2 4" xfId="56788" xr:uid="{8ABAFE45-824C-47AE-A649-4C39421F0FA8}"/>
    <cellStyle name="Input 2 4 3 2 3" xfId="10202" xr:uid="{C3E77AE4-51A7-4D3B-8D98-432C9BDFE77B}"/>
    <cellStyle name="Input 2 4 3 2 3 2" xfId="19191" xr:uid="{9A98BE59-D0B1-47FE-B461-4A050FF6CF18}"/>
    <cellStyle name="Input 2 4 3 2 3 2 2" xfId="29417" xr:uid="{1F10C1D2-73B2-4B03-B353-A52C52B108F3}"/>
    <cellStyle name="Input 2 4 3 2 3 3" xfId="26648" xr:uid="{B4566CB0-BF9D-4258-884A-02CDA90B8FFE}"/>
    <cellStyle name="Input 2 4 3 2 4" xfId="13968" xr:uid="{686F523D-207D-40E3-A167-44BAB4967BC3}"/>
    <cellStyle name="Input 2 4 3 2 4 2" xfId="26030" xr:uid="{B11523DD-7059-439E-9829-C9A5E3AEFEF3}"/>
    <cellStyle name="Input 2 4 3 2 5" xfId="24164" xr:uid="{661E2801-4EE5-43C5-8552-01AE780EA26C}"/>
    <cellStyle name="Input 2 4 3 2 6" xfId="50006" xr:uid="{025B65A9-0AAC-4902-92A8-434024B86276}"/>
    <cellStyle name="Input 2 4 3 3" xfId="3027" xr:uid="{73399EFE-47E4-4DA8-8072-C097E59AA17C}"/>
    <cellStyle name="Input 2 4 3 3 2" xfId="44002" xr:uid="{79F09578-43B6-450B-879E-58E32CD1F230}"/>
    <cellStyle name="Input 2 4 3 3 2 2" xfId="59055" xr:uid="{40480DD9-6E55-4B05-9B60-BB913C9C2AB9}"/>
    <cellStyle name="Input 2 4 3 3 3" xfId="52274" xr:uid="{886CE266-A0A3-48F8-AF25-1D9EFC870710}"/>
    <cellStyle name="Input 2 4 3 4" xfId="24640" xr:uid="{5BBF9340-F5A8-4FC5-A8EE-1A6E89EAA32B}"/>
    <cellStyle name="Input 2 4 3 4 2" xfId="54915" xr:uid="{54967E89-626D-4073-B3A1-2C9FD16D1929}"/>
    <cellStyle name="Input 2 4 3 4 3" xfId="48123" xr:uid="{D2C8FF29-D14D-420E-B6C2-B9AFE8F71E25}"/>
    <cellStyle name="Input 2 4 3 5" xfId="53215" xr:uid="{642EDFF5-A262-406C-B8E4-647698080570}"/>
    <cellStyle name="Input 2 4 3 6" xfId="46509" xr:uid="{43247505-C9F1-41F3-B6FD-1D9C8D1BF8E6}"/>
    <cellStyle name="Input 2 4 4" xfId="935" xr:uid="{418A7BA3-CE5F-46F5-BC20-AE88CE6689E4}"/>
    <cellStyle name="Input 2 4 4 2" xfId="5300" xr:uid="{071D7376-5857-4B23-AB5D-ED63D4ABF2FD}"/>
    <cellStyle name="Input 2 4 4 2 2" xfId="7886" xr:uid="{433AA139-8297-48DB-9E56-DB3542634474}"/>
    <cellStyle name="Input 2 4 4 2 2 2" xfId="16875" xr:uid="{A2C74A82-A718-4CF4-B3F9-FB95B64E28E1}"/>
    <cellStyle name="Input 2 4 4 2 2 2 2" xfId="22131" xr:uid="{35CB3D58-B3CE-48B3-9CD7-50E051AD8B43}"/>
    <cellStyle name="Input 2 4 4 2 2 3" xfId="30336" xr:uid="{5C1E3731-DD5D-410B-B141-E9F0E6B6646E}"/>
    <cellStyle name="Input 2 4 4 2 3" xfId="10523" xr:uid="{45F3FC9C-3D21-4E25-86AC-E80BC03D676E}"/>
    <cellStyle name="Input 2 4 4 2 3 2" xfId="19512" xr:uid="{2A25C001-779A-434E-B15B-E79DBD072C30}"/>
    <cellStyle name="Input 2 4 4 2 3 2 2" xfId="34455" xr:uid="{56278B46-765E-4FB7-BC4C-5502C7C84A74}"/>
    <cellStyle name="Input 2 4 4 2 3 3" xfId="30923" xr:uid="{72A71BDB-0E77-4194-B74D-028AEF99AD0A}"/>
    <cellStyle name="Input 2 4 4 2 4" xfId="14289" xr:uid="{D430BCAC-AD7A-47B7-9449-832BEC45C8E8}"/>
    <cellStyle name="Input 2 4 4 2 4 2" xfId="27107" xr:uid="{D1284F8B-07FD-46C0-ABFA-787E8A3939F2}"/>
    <cellStyle name="Input 2 4 4 2 5" xfId="39881" xr:uid="{FB7B05C1-A650-4017-A709-E704F858861E}"/>
    <cellStyle name="Input 2 4 4 2 6" xfId="55911" xr:uid="{B6A3DED6-BDF8-4055-AEAD-9EE4F662FB9E}"/>
    <cellStyle name="Input 2 4 4 3" xfId="3372" xr:uid="{F5A1A79C-B1A1-44FD-9238-C62F96443DDE}"/>
    <cellStyle name="Input 2 4 4 3 2" xfId="26241" xr:uid="{8A828736-CBBF-4A89-BA4B-A943D383FF6B}"/>
    <cellStyle name="Input 2 4 4 4" xfId="29488" xr:uid="{D1C837DF-8D10-43ED-A78D-C9859C7C96BA}"/>
    <cellStyle name="Input 2 4 4 5" xfId="49129" xr:uid="{115E8B54-E68B-4CFA-8583-481D3F090F00}"/>
    <cellStyle name="Input 2 4 5" xfId="1279" xr:uid="{632514BE-558D-49A6-987A-9A145204B53E}"/>
    <cellStyle name="Input 2 4 5 2" xfId="5624" xr:uid="{2B84DBEA-A0B5-4A4D-B1FA-B0A5242AF171}"/>
    <cellStyle name="Input 2 4 5 2 2" xfId="8210" xr:uid="{0CBA6FFE-A94E-4D5D-814B-04E76D6767E3}"/>
    <cellStyle name="Input 2 4 5 2 2 2" xfId="17199" xr:uid="{3B45AA23-A330-4D69-BF08-E7CF6CBDC040}"/>
    <cellStyle name="Input 2 4 5 2 2 2 2" xfId="41397" xr:uid="{E97628F6-28B5-41A3-932A-BDD3A7757DD0}"/>
    <cellStyle name="Input 2 4 5 2 2 3" xfId="39744" xr:uid="{F75D62B6-2BB1-4C82-8432-E0E5BBE4DF64}"/>
    <cellStyle name="Input 2 4 5 2 3" xfId="10847" xr:uid="{BCCA25BC-FB39-48F5-BF23-E52DF195EA98}"/>
    <cellStyle name="Input 2 4 5 2 3 2" xfId="19836" xr:uid="{8F9C7290-0428-476D-A9E1-16668CA357AC}"/>
    <cellStyle name="Input 2 4 5 2 3 2 2" xfId="36762" xr:uid="{B7FDCBB7-FD4E-40A8-B472-74896763BB13}"/>
    <cellStyle name="Input 2 4 5 2 3 3" xfId="35098" xr:uid="{49E33292-E7BC-4533-B106-AD594E8DEB92}"/>
    <cellStyle name="Input 2 4 5 2 4" xfId="14613" xr:uid="{DEF91E5F-FE4E-4E83-AC79-61A923864CB9}"/>
    <cellStyle name="Input 2 4 5 2 4 2" xfId="31629" xr:uid="{54C2EB33-7D66-44DA-997B-E3C6F683069D}"/>
    <cellStyle name="Input 2 4 5 2 5" xfId="43576" xr:uid="{B0FDC529-E8D4-45B3-B3F2-7846275CA56A}"/>
    <cellStyle name="Input 2 4 5 2 6" xfId="57620" xr:uid="{5CB4FBDF-BA3B-452B-8D46-5D6D8E5DC21F}"/>
    <cellStyle name="Input 2 4 5 3" xfId="3716" xr:uid="{A2A5D13A-5770-4052-BB30-D5A9A869DFFF}"/>
    <cellStyle name="Input 2 4 5 3 2" xfId="30065" xr:uid="{62B79D0D-7658-42AA-B241-80C5791D8275}"/>
    <cellStyle name="Input 2 4 5 4" xfId="22568" xr:uid="{DA2857A9-FF0D-4881-BEB5-59FAE54A8D16}"/>
    <cellStyle name="Input 2 4 5 5" xfId="50838" xr:uid="{55C4E218-DD51-4108-9779-9669878E0ABD}"/>
    <cellStyle name="Input 2 4 6" xfId="189" xr:uid="{E4A60A74-B257-4AD1-851A-4502B78BFB56}"/>
    <cellStyle name="Input 2 4 6 2" xfId="2621" xr:uid="{721194B5-F651-4AE7-8E80-774378ABA629}"/>
    <cellStyle name="Input 2 4 6 2 2" xfId="6862" xr:uid="{58DFB21E-DC29-4873-B15C-90DFF45171BE}"/>
    <cellStyle name="Input 2 4 6 2 2 2" xfId="15851" xr:uid="{EFC4A824-420F-4129-BCCF-09DDB70A543F}"/>
    <cellStyle name="Input 2 4 6 2 2 2 2" xfId="27760" xr:uid="{818D9F0C-ED02-4299-B0D1-39980E271BAA}"/>
    <cellStyle name="Input 2 4 6 2 2 3" xfId="23144" xr:uid="{D7A8766E-5446-4DE2-B93C-C21026465DBF}"/>
    <cellStyle name="Input 2 4 6 2 3" xfId="9432" xr:uid="{5EE021B5-1D50-4218-9005-6CFA507B7F92}"/>
    <cellStyle name="Input 2 4 6 2 3 2" xfId="18421" xr:uid="{DAF7B406-F29C-44F5-AD81-4EB7A8863295}"/>
    <cellStyle name="Input 2 4 6 2 3 2 2" xfId="27382" xr:uid="{61F4D06E-683E-486E-870C-66D06DE1F8B9}"/>
    <cellStyle name="Input 2 4 6 2 3 3" xfId="39030" xr:uid="{492D4F8B-D5F4-4862-AE47-77B979D60D9A}"/>
    <cellStyle name="Input 2 4 6 2 4" xfId="13475" xr:uid="{C1CDD0A4-6588-403D-9036-09CCBD040151}"/>
    <cellStyle name="Input 2 4 6 2 4 2" xfId="23436" xr:uid="{C4F8FCF1-76FB-47F8-ADAF-783E3438E349}"/>
    <cellStyle name="Input 2 4 6 2 5" xfId="27671" xr:uid="{CC992AA3-42E4-434C-9748-74F3E37EB9E8}"/>
    <cellStyle name="Input 2 4 6 2 6" xfId="54077" xr:uid="{24C7B337-D4A5-4ED1-960C-19818B8BFAF9}"/>
    <cellStyle name="Input 2 4 6 3" xfId="2657" xr:uid="{B0FE9BF2-8BBE-4EBA-9EFF-D7FA3918C72C}"/>
    <cellStyle name="Input 2 4 6 3 2" xfId="31234" xr:uid="{06FCCB68-1348-409E-AC73-F72E2E219315}"/>
    <cellStyle name="Input 2 4 6 4" xfId="39628" xr:uid="{52DF5040-FFEF-4847-8B23-4BAA198F898F}"/>
    <cellStyle name="Input 2 4 6 5" xfId="47400" xr:uid="{73249B97-500F-4A1F-9024-41DD5774476B}"/>
    <cellStyle name="Input 2 4 7" xfId="1679" xr:uid="{772EC412-1CEC-4F90-B0E0-60710AB387EC}"/>
    <cellStyle name="Input 2 4 7 2" xfId="6006" xr:uid="{1124DF91-A61B-42C9-934F-65B3C67B1BAD}"/>
    <cellStyle name="Input 2 4 7 2 2" xfId="8592" xr:uid="{0E6821FE-AF43-44B2-8825-7683938D5B2A}"/>
    <cellStyle name="Input 2 4 7 2 2 2" xfId="17581" xr:uid="{F15638E6-44AE-48E1-9CAA-9EC1A7563782}"/>
    <cellStyle name="Input 2 4 7 2 2 2 2" xfId="23784" xr:uid="{373C49CD-3C0E-45EE-B9F8-E7486D4140C7}"/>
    <cellStyle name="Input 2 4 7 2 2 3" xfId="39286" xr:uid="{A6D1ECB9-A4CE-4A25-9CF2-7D23A770D039}"/>
    <cellStyle name="Input 2 4 7 2 3" xfId="11229" xr:uid="{751F3E5B-1A2F-4E04-BE17-0686A271B356}"/>
    <cellStyle name="Input 2 4 7 2 3 2" xfId="20218" xr:uid="{456B0036-74F6-4311-8215-A3B9124F4D3E}"/>
    <cellStyle name="Input 2 4 7 2 3 2 2" xfId="41225" xr:uid="{212430C2-06FB-4828-90B7-18D76AD84E42}"/>
    <cellStyle name="Input 2 4 7 2 3 3" xfId="24267" xr:uid="{6E1168B2-549C-4925-8A30-9D288E418A8C}"/>
    <cellStyle name="Input 2 4 7 2 4" xfId="14995" xr:uid="{3C0AD74C-B3EA-4691-98F8-09B7796F54F5}"/>
    <cellStyle name="Input 2 4 7 2 4 2" xfId="22838" xr:uid="{6D6DA2E7-61DB-49CD-B581-7B861DD46954}"/>
    <cellStyle name="Input 2 4 7 2 5" xfId="30558" xr:uid="{25352255-723D-41B1-80BF-FBE6C26212C7}"/>
    <cellStyle name="Input 2 4 7 3" xfId="4116" xr:uid="{27925152-ED96-41AC-80DE-DD672960C246}"/>
    <cellStyle name="Input 2 4 7 3 2" xfId="35547" xr:uid="{20ED0FD8-C040-4949-9D9C-598ECE221A21}"/>
    <cellStyle name="Input 2 4 7 4" xfId="37650" xr:uid="{196AB71B-0E7D-4AA1-BE1B-37FFFDB3799C}"/>
    <cellStyle name="Input 2 4 7 5" xfId="52689" xr:uid="{2AEBF9B9-6E23-4CAF-B325-966A0ADB4F3F}"/>
    <cellStyle name="Input 2 4 8" xfId="2709" xr:uid="{9A3F9BD9-7ED6-4BFE-AAA0-DF8A6CE34F3B}"/>
    <cellStyle name="Input 2 4 8 2" xfId="6899" xr:uid="{B1D0B5EF-E0C6-4C73-A817-7F1D9D67D27B}"/>
    <cellStyle name="Input 2 4 8 2 2" xfId="12040" xr:uid="{0DEF94C3-F99A-4B91-817F-14E95D131FD6}"/>
    <cellStyle name="Input 2 4 8 2 2 2" xfId="21029" xr:uid="{B9756C9F-E4CD-44D8-B86C-AC29AB82302F}"/>
    <cellStyle name="Input 2 4 8 2 2 2 2" xfId="35724" xr:uid="{C9F1C81A-A298-4C9A-B473-92AED6B97301}"/>
    <cellStyle name="Input 2 4 8 2 2 3" xfId="26683" xr:uid="{99298012-3E41-4B9C-AF19-95E7E3DC4303}"/>
    <cellStyle name="Input 2 4 8 2 3" xfId="12860" xr:uid="{A90C67A2-7247-4B3B-8349-C06371EE6722}"/>
    <cellStyle name="Input 2 4 8 2 3 2" xfId="21849" xr:uid="{6CD6579B-5ED2-44C8-9ECD-10B4CFBA6A6B}"/>
    <cellStyle name="Input 2 4 8 2 3 2 2" xfId="30425" xr:uid="{F429F5D7-8975-49CF-BB34-C8BABC35D467}"/>
    <cellStyle name="Input 2 4 8 2 3 3" xfId="23200" xr:uid="{104CDB22-9EA2-43D8-BFDD-A0DB070E7093}"/>
    <cellStyle name="Input 2 4 8 2 4" xfId="15888" xr:uid="{728748A0-3B09-4569-9E63-A1EB994F90AD}"/>
    <cellStyle name="Input 2 4 8 2 4 2" xfId="29078" xr:uid="{26997E49-F6CB-4B63-9AB3-C9E12566C1C7}"/>
    <cellStyle name="Input 2 4 8 2 5" xfId="42690" xr:uid="{1382FCA9-2446-495F-9FB5-C35BAA458700}"/>
    <cellStyle name="Input 2 4 8 3" xfId="9470" xr:uid="{14917922-8C77-41EE-BFE3-90F5FA7C4BAD}"/>
    <cellStyle name="Input 2 4 8 3 2" xfId="18459" xr:uid="{CBF22561-1597-48E0-92CC-808D178D06BE}"/>
    <cellStyle name="Input 2 4 8 3 2 2" xfId="27665" xr:uid="{1AE8E6C0-76A2-4BEE-AD93-8372D26F1EE0}"/>
    <cellStyle name="Input 2 4 8 3 3" xfId="32652" xr:uid="{C0D51D85-FC7A-4ED5-AE28-866061B9BBC2}"/>
    <cellStyle name="Input 2 4 8 4" xfId="35222" xr:uid="{E009E5A9-7D1F-4B37-A21E-F08B5B44A1DB}"/>
    <cellStyle name="Input 2 4 9" xfId="4655" xr:uid="{B4194279-4440-480C-8D13-C4DA340B8A71}"/>
    <cellStyle name="Input 2 4 9 2" xfId="7241" xr:uid="{9945E3F1-D96A-4021-BC52-DFCE880B85E0}"/>
    <cellStyle name="Input 2 4 9 2 2" xfId="16230" xr:uid="{F8E1E3D2-6AAE-4F39-AEFC-B753FBA1CB2B}"/>
    <cellStyle name="Input 2 4 9 2 2 2" xfId="30988" xr:uid="{8F9D8174-D11D-4A2C-8CD7-06A5B86D446B}"/>
    <cellStyle name="Input 2 4 9 2 3" xfId="32651" xr:uid="{484CE0F7-2696-4023-8237-A0A70E66F57D}"/>
    <cellStyle name="Input 2 4 9 3" xfId="9878" xr:uid="{E7CFCFA7-BE3C-41D4-9E2F-CDA966E80126}"/>
    <cellStyle name="Input 2 4 9 3 2" xfId="18867" xr:uid="{08A66C49-7067-4A35-84D0-7402B8CD8E96}"/>
    <cellStyle name="Input 2 4 9 3 2 2" xfId="43288" xr:uid="{94C99756-F9F3-42BB-8392-788C1F44E0B3}"/>
    <cellStyle name="Input 2 4 9 3 3" xfId="35858" xr:uid="{4C5171A2-5012-479B-BF59-36BCE0EF96C7}"/>
    <cellStyle name="Input 2 4 9 4" xfId="13644" xr:uid="{F9C7308E-8E48-49C0-B0DC-0B16508FD099}"/>
    <cellStyle name="Input 2 4 9 4 2" xfId="32680" xr:uid="{D481A124-B8D0-4833-B3C9-1BD9532D9132}"/>
    <cellStyle name="Input 2 4 9 5" xfId="42072" xr:uid="{B0ED6E5C-5BC4-483D-B60E-34E26780FE7A}"/>
    <cellStyle name="Input 2 5" xfId="223" xr:uid="{5B20094C-8EED-4233-93B3-1D2B22A8785F}"/>
    <cellStyle name="Input 2 5 10" xfId="9107" xr:uid="{4E8AA2BA-2B11-4DC9-A463-43040042DF77}"/>
    <cellStyle name="Input 2 5 10 2" xfId="18096" xr:uid="{C4DCACE9-0807-432B-BC95-94544481C081}"/>
    <cellStyle name="Input 2 5 10 2 2" xfId="22718" xr:uid="{0E37226F-FD09-48BF-B799-4952C8B23855}"/>
    <cellStyle name="Input 2 5 10 3" xfId="27679" xr:uid="{649C8ACF-3DF7-4520-8484-102C0EFF0206}"/>
    <cellStyle name="Input 2 5 11" xfId="12325" xr:uid="{A8A5CE45-3F04-4259-9897-6A13B2AA2511}"/>
    <cellStyle name="Input 2 5 11 2" xfId="21314" xr:uid="{D8F8D104-E06A-4227-B0C4-A1DDF10F6E6A}"/>
    <cellStyle name="Input 2 5 11 2 2" xfId="25459" xr:uid="{173AF143-6985-45AE-AF15-513C1E90ADD2}"/>
    <cellStyle name="Input 2 5 11 3" xfId="31380" xr:uid="{42A4E7DE-5E95-4633-9437-A3373DB10296}"/>
    <cellStyle name="Input 2 5 12" xfId="2229" xr:uid="{61B612FA-2471-423D-98D7-6CAB226C2B8F}"/>
    <cellStyle name="Input 2 5 12 2" xfId="25384" xr:uid="{E2C19C15-3175-42B5-8A42-9571EAD1796E}"/>
    <cellStyle name="Input 2 5 13" xfId="13138" xr:uid="{5AC1D3E7-4658-4466-BEFD-6A360DBDAB56}"/>
    <cellStyle name="Input 2 5 13 2" xfId="37566" xr:uid="{42272C15-00AB-4F1E-8A46-A98DF9AF4D05}"/>
    <cellStyle name="Input 2 5 14" xfId="33083" xr:uid="{5F0AB93A-176B-4A52-A4F0-37406612212D}"/>
    <cellStyle name="Input 2 5 15" xfId="44394" xr:uid="{001417AA-081C-487E-B399-93CF7F154942}"/>
    <cellStyle name="Input 2 5 16" xfId="45586" xr:uid="{CFF3BB46-CC56-457E-A0C2-E4912F00221B}"/>
    <cellStyle name="Input 2 5 2" xfId="572" xr:uid="{4931B8E5-25CA-424F-83BB-79183A2DDCB8}"/>
    <cellStyle name="Input 2 5 2 2" xfId="4961" xr:uid="{5B6E18F7-3E72-4ADF-9C3B-DB7B30E33C0A}"/>
    <cellStyle name="Input 2 5 2 2 2" xfId="7547" xr:uid="{B2E9F1CF-CB3C-442C-B654-8FA10A03AED1}"/>
    <cellStyle name="Input 2 5 2 2 2 2" xfId="16536" xr:uid="{3473585B-2275-4E4E-B0C0-22B57452F1C3}"/>
    <cellStyle name="Input 2 5 2 2 2 2 2" xfId="40776" xr:uid="{760F8498-4573-413A-96F7-2716B2D0D578}"/>
    <cellStyle name="Input 2 5 2 2 2 3" xfId="35039" xr:uid="{3FC4FD8A-E051-41C0-BDD4-836B3B80B5CB}"/>
    <cellStyle name="Input 2 5 2 2 2 4" xfId="56373" xr:uid="{BDDD45C0-E981-4ADE-8270-88357199506B}"/>
    <cellStyle name="Input 2 5 2 2 3" xfId="10184" xr:uid="{04C8F4FC-EF57-4702-9454-6AE6CB739CCB}"/>
    <cellStyle name="Input 2 5 2 2 3 2" xfId="19173" xr:uid="{9D48B922-B38E-44BF-BA24-E218CC406E5C}"/>
    <cellStyle name="Input 2 5 2 2 3 2 2" xfId="38432" xr:uid="{BC2021C2-B869-4B12-A03E-2D2A594F5317}"/>
    <cellStyle name="Input 2 5 2 2 3 3" xfId="26565" xr:uid="{9D3D27F6-64E8-4666-AA4A-287817728A25}"/>
    <cellStyle name="Input 2 5 2 2 4" xfId="13950" xr:uid="{E0CF255E-F9C7-4E2A-BCE2-1D819929E6A3}"/>
    <cellStyle name="Input 2 5 2 2 4 2" xfId="33894" xr:uid="{CB262232-2575-4767-8224-223C8E35CDFA}"/>
    <cellStyle name="Input 2 5 2 2 5" xfId="25003" xr:uid="{5884D6CA-E8F1-4D8D-8B2A-8A2AA40491E9}"/>
    <cellStyle name="Input 2 5 2 2 6" xfId="49591" xr:uid="{F8908D1E-FC07-427D-97DD-0BB5B8B2EE7B}"/>
    <cellStyle name="Input 2 5 2 3" xfId="3009" xr:uid="{C901C242-4B0D-4AB2-AF4C-D377E03F4BDC}"/>
    <cellStyle name="Input 2 5 2 3 2" xfId="30463" xr:uid="{D4AA58E7-B943-4142-A898-FE91D2FD1B65}"/>
    <cellStyle name="Input 2 5 2 3 2 2" xfId="59016" xr:uid="{18CC04B5-5B2B-4E3C-8C42-2BB72BD32E15}"/>
    <cellStyle name="Input 2 5 2 3 3" xfId="52235" xr:uid="{AC13135B-F95D-4BE9-90EE-59748E0FDEC5}"/>
    <cellStyle name="Input 2 5 2 4" xfId="32496" xr:uid="{94E41A35-8475-42ED-9FF6-200EA262D640}"/>
    <cellStyle name="Input 2 5 2 4 2" xfId="54515" xr:uid="{EC91B147-8581-4C6A-B980-008FEBF15E94}"/>
    <cellStyle name="Input 2 5 2 4 3" xfId="47708" xr:uid="{A4B05F45-8F7E-4F3B-B5DF-C73177FB7BF5}"/>
    <cellStyle name="Input 2 5 2 5" xfId="52945" xr:uid="{3ED8B919-02B3-4DC7-95BE-2AE312A0A2BD}"/>
    <cellStyle name="Input 2 5 2 6" xfId="46097" xr:uid="{F0ACD7B8-84E2-4411-A3EF-026D25014606}"/>
    <cellStyle name="Input 2 5 3" xfId="917" xr:uid="{19505111-A73D-40F6-9A36-662E39764A98}"/>
    <cellStyle name="Input 2 5 3 2" xfId="5282" xr:uid="{A7171975-0B75-4477-8CC4-9A7334A69575}"/>
    <cellStyle name="Input 2 5 3 2 2" xfId="7868" xr:uid="{A43B4A1E-325B-4D39-AC4D-4E10E49C7307}"/>
    <cellStyle name="Input 2 5 3 2 2 2" xfId="16857" xr:uid="{831CCF8C-45BA-4BC2-9FAF-7C1E00DED327}"/>
    <cellStyle name="Input 2 5 3 2 2 2 2" xfId="24851" xr:uid="{F64F2BCC-46D4-400F-B962-3F3C51BBD295}"/>
    <cellStyle name="Input 2 5 3 2 2 3" xfId="39422" xr:uid="{F5B79664-61E1-42CC-A979-7F2678165ACA}"/>
    <cellStyle name="Input 2 5 3 2 2 4" xfId="56778" xr:uid="{D5125423-5B14-4680-A681-BDF2B3D8D696}"/>
    <cellStyle name="Input 2 5 3 2 3" xfId="10505" xr:uid="{60B2D527-89BE-4F37-BBE9-561B6455BC76}"/>
    <cellStyle name="Input 2 5 3 2 3 2" xfId="19494" xr:uid="{61642D8B-BB4A-4E64-8C4E-B3CEEB473EEF}"/>
    <cellStyle name="Input 2 5 3 2 3 2 2" xfId="26982" xr:uid="{E9C28771-1B43-43EC-BA36-70645660A1C9}"/>
    <cellStyle name="Input 2 5 3 2 3 3" xfId="34496" xr:uid="{03065850-C9D9-4B93-851E-4C7E647CD50B}"/>
    <cellStyle name="Input 2 5 3 2 4" xfId="14271" xr:uid="{8792F92C-5CCD-4DB4-9B75-4CFC412A5B1E}"/>
    <cellStyle name="Input 2 5 3 2 4 2" xfId="40401" xr:uid="{9B7B7799-8846-41B1-8944-249E3EB69267}"/>
    <cellStyle name="Input 2 5 3 2 5" xfId="26106" xr:uid="{06B33299-7FDA-4D70-922A-E7A002946298}"/>
    <cellStyle name="Input 2 5 3 2 6" xfId="49996" xr:uid="{A1B8C1F4-46AE-4458-8779-75E94D19A96D}"/>
    <cellStyle name="Input 2 5 3 3" xfId="3354" xr:uid="{F2A8934F-7CC9-4C07-ABA7-6516A5D07692}"/>
    <cellStyle name="Input 2 5 3 3 2" xfId="38807" xr:uid="{6DC7E212-0E16-466E-851F-BA026EF21B05}"/>
    <cellStyle name="Input 2 5 3 3 2 2" xfId="58053" xr:uid="{85680EDA-447C-4A26-8E7F-F8774F4FDA15}"/>
    <cellStyle name="Input 2 5 3 3 3" xfId="51271" xr:uid="{6D1FB726-2865-48FB-BA7F-4BE72AC27678}"/>
    <cellStyle name="Input 2 5 3 4" xfId="27458" xr:uid="{F7AD6672-2DD5-4CD4-9055-0D42B9815910}"/>
    <cellStyle name="Input 2 5 3 4 2" xfId="54905" xr:uid="{DDB567B5-B852-4E4B-8E44-312553D811EA}"/>
    <cellStyle name="Input 2 5 3 4 3" xfId="48113" xr:uid="{C599282B-5CCE-4676-8BFC-DD6E117F077B}"/>
    <cellStyle name="Input 2 5 3 5" xfId="53205" xr:uid="{4C714C8C-D2E9-4904-AE42-D9F3473B01F9}"/>
    <cellStyle name="Input 2 5 3 6" xfId="46499" xr:uid="{8390F3A6-A6D4-48FF-B61A-D8A7A9F21489}"/>
    <cellStyle name="Input 2 5 4" xfId="1261" xr:uid="{2392FCE0-5F2C-48F8-A585-7AE2A84A1E0B}"/>
    <cellStyle name="Input 2 5 4 2" xfId="5606" xr:uid="{62589491-AB16-4A83-A95A-32B17AAA3F6B}"/>
    <cellStyle name="Input 2 5 4 2 2" xfId="8192" xr:uid="{B03ACDFB-BF99-4809-A89D-871A02324008}"/>
    <cellStyle name="Input 2 5 4 2 2 2" xfId="17181" xr:uid="{F177F6CF-BD46-4CC5-8F2F-621DBACFE33C}"/>
    <cellStyle name="Input 2 5 4 2 2 2 2" xfId="37863" xr:uid="{4B4B2C3E-8821-4758-A224-C698217A2194}"/>
    <cellStyle name="Input 2 5 4 2 2 3" xfId="32191" xr:uid="{582081E3-C6AE-4843-A505-0EABAE3436B7}"/>
    <cellStyle name="Input 2 5 4 2 3" xfId="10829" xr:uid="{D6D641DD-9BC3-442E-ACE1-A05D124BFEA9}"/>
    <cellStyle name="Input 2 5 4 2 3 2" xfId="19818" xr:uid="{D2218D01-F2EE-453F-9FB8-4748AED67F76}"/>
    <cellStyle name="Input 2 5 4 2 3 2 2" xfId="42638" xr:uid="{D27F86DD-5398-4695-8018-0AF40339EF87}"/>
    <cellStyle name="Input 2 5 4 2 3 3" xfId="34944" xr:uid="{DEA5C471-E1F4-4339-96A9-4DD4137C530C}"/>
    <cellStyle name="Input 2 5 4 2 4" xfId="14595" xr:uid="{560299E5-C43A-46F9-827C-FF87A1B6F2BC}"/>
    <cellStyle name="Input 2 5 4 2 4 2" xfId="40901" xr:uid="{32C6FED8-970B-440A-80A8-6E5D73622FB3}"/>
    <cellStyle name="Input 2 5 4 2 5" xfId="22261" xr:uid="{1E4A5BA3-1B5C-4AD5-8C6A-38B219A05318}"/>
    <cellStyle name="Input 2 5 4 2 6" xfId="55901" xr:uid="{7B1C3504-C7E0-4A0F-982F-23261C770041}"/>
    <cellStyle name="Input 2 5 4 3" xfId="3698" xr:uid="{AC4A27BF-4EA8-4831-870E-18CFA520354E}"/>
    <cellStyle name="Input 2 5 4 3 2" xfId="39140" xr:uid="{DCFA7F96-92C9-45E8-A5B3-F0260FE3C144}"/>
    <cellStyle name="Input 2 5 4 4" xfId="40345" xr:uid="{97F93687-7692-4852-9F7C-603B656B5F71}"/>
    <cellStyle name="Input 2 5 4 5" xfId="49119" xr:uid="{709BBD3F-DE22-4565-911F-A2FD888B90B4}"/>
    <cellStyle name="Input 2 5 5" xfId="1745" xr:uid="{B411C048-EC08-46DD-BD58-A134C94CD337}"/>
    <cellStyle name="Input 2 5 5 2" xfId="6070" xr:uid="{AF034BD0-E277-408F-B39B-0F0F7264A3AA}"/>
    <cellStyle name="Input 2 5 5 2 2" xfId="8656" xr:uid="{F0D5C9BC-FA79-487C-BFC8-57B775EF7ECF}"/>
    <cellStyle name="Input 2 5 5 2 2 2" xfId="17645" xr:uid="{D0EBCE32-5893-4137-9243-B396F1818D58}"/>
    <cellStyle name="Input 2 5 5 2 2 2 2" xfId="37853" xr:uid="{9575F5F1-D235-4C8A-AC5B-4ED4DE16DEA0}"/>
    <cellStyle name="Input 2 5 5 2 2 3" xfId="35588" xr:uid="{214243F1-02FC-4346-A580-7037F1330731}"/>
    <cellStyle name="Input 2 5 5 2 3" xfId="11293" xr:uid="{D997B1FC-40BE-4BDA-BD62-104C0E945A32}"/>
    <cellStyle name="Input 2 5 5 2 3 2" xfId="20282" xr:uid="{2359CED3-6328-40A8-9E5D-9BAC11AC5BE8}"/>
    <cellStyle name="Input 2 5 5 2 3 2 2" xfId="43799" xr:uid="{93E6C1EA-D866-417E-8D2A-074311355DEC}"/>
    <cellStyle name="Input 2 5 5 2 3 3" xfId="25205" xr:uid="{C2CC3832-042F-43C2-9D54-232D32339958}"/>
    <cellStyle name="Input 2 5 5 2 4" xfId="15059" xr:uid="{B2FBA6D0-C82F-47FF-8B7F-F5D7FAEAEBF1}"/>
    <cellStyle name="Input 2 5 5 2 4 2" xfId="26608" xr:uid="{E2462E7C-A5B8-4D8D-8211-94F11EAB8EAB}"/>
    <cellStyle name="Input 2 5 5 2 5" xfId="33742" xr:uid="{775DF678-388B-426D-BCA7-AA1AA280E25F}"/>
    <cellStyle name="Input 2 5 5 2 6" xfId="58137" xr:uid="{FA5CFFEE-7DCB-408C-93EB-2C9FACAB493A}"/>
    <cellStyle name="Input 2 5 5 3" xfId="4182" xr:uid="{B1F3C514-4B9B-4CB0-B396-CA1334C38522}"/>
    <cellStyle name="Input 2 5 5 3 2" xfId="34782" xr:uid="{10E3B606-668B-4731-B70A-DC6D75528BBF}"/>
    <cellStyle name="Input 2 5 5 4" xfId="34996" xr:uid="{9AF9CC16-1AEC-47BE-AF38-BF71EF907489}"/>
    <cellStyle name="Input 2 5 5 5" xfId="51355" xr:uid="{3FAD298F-ACDD-4F11-BA1A-FC0DEF9CE591}"/>
    <cellStyle name="Input 2 5 6" xfId="1688" xr:uid="{4BBD2B6A-20EE-4F2A-BE67-FB3F44D2E369}"/>
    <cellStyle name="Input 2 5 6 2" xfId="6014" xr:uid="{11D519B3-ED88-49A8-BD97-A781988F0A33}"/>
    <cellStyle name="Input 2 5 6 2 2" xfId="8600" xr:uid="{110E95F7-7930-4560-BDD0-1E0BD75C0F73}"/>
    <cellStyle name="Input 2 5 6 2 2 2" xfId="17589" xr:uid="{D10DA7F8-BC15-4700-AF1B-C4921DF2CF34}"/>
    <cellStyle name="Input 2 5 6 2 2 2 2" xfId="43424" xr:uid="{A9C729C6-66E5-457C-B1AE-872863AF7BC7}"/>
    <cellStyle name="Input 2 5 6 2 2 3" xfId="22831" xr:uid="{713E7ADD-1B0E-4574-8901-032EBB998CBE}"/>
    <cellStyle name="Input 2 5 6 2 3" xfId="11237" xr:uid="{571B77AE-9ADE-44FD-8FDC-BBCAA224A36B}"/>
    <cellStyle name="Input 2 5 6 2 3 2" xfId="20226" xr:uid="{25303731-CEE2-4B9B-B4B1-A877ADBDF2E7}"/>
    <cellStyle name="Input 2 5 6 2 3 2 2" xfId="32188" xr:uid="{F5B155E6-EA91-493E-9FC8-D4AEF803B98D}"/>
    <cellStyle name="Input 2 5 6 2 3 3" xfId="25331" xr:uid="{9A1D3C2B-2A99-487C-B517-2E305421F30F}"/>
    <cellStyle name="Input 2 5 6 2 4" xfId="15003" xr:uid="{8AE18ED8-C591-441B-8A9F-EE2FA3C98378}"/>
    <cellStyle name="Input 2 5 6 2 4 2" xfId="33867" xr:uid="{B2D8A637-C7A7-4CCB-AC5F-56887483A473}"/>
    <cellStyle name="Input 2 5 6 2 5" xfId="42498" xr:uid="{36561099-A565-4281-B362-42ECE5E5FA5F}"/>
    <cellStyle name="Input 2 5 6 2 6" xfId="54067" xr:uid="{C560CBE2-2CFF-4145-A526-521308AF6D23}"/>
    <cellStyle name="Input 2 5 6 3" xfId="4125" xr:uid="{AABADC11-3B6F-4D3F-AD42-7B0C267456FF}"/>
    <cellStyle name="Input 2 5 6 3 2" xfId="42657" xr:uid="{29643B7A-877C-48FE-A804-02D4F4293D1A}"/>
    <cellStyle name="Input 2 5 6 4" xfId="32048" xr:uid="{E9B485CC-34F9-425C-8C2C-72D4037244AA}"/>
    <cellStyle name="Input 2 5 6 5" xfId="47393" xr:uid="{223AA241-0A72-45EF-B5D4-DD96CD1D2FBC}"/>
    <cellStyle name="Input 2 5 7" xfId="2691" xr:uid="{3311C2D3-56C3-4371-8BCC-E5D3A0C448F8}"/>
    <cellStyle name="Input 2 5 7 2" xfId="6881" xr:uid="{7C7C46AB-27EB-44ED-88E4-9B4756779634}"/>
    <cellStyle name="Input 2 5 7 2 2" xfId="12022" xr:uid="{96D7AAF2-F3AE-4FF8-8A5E-D87612F3CD1F}"/>
    <cellStyle name="Input 2 5 7 2 2 2" xfId="21011" xr:uid="{8B8786C6-9685-4A1C-ACD1-AD5B0A1E7FAD}"/>
    <cellStyle name="Input 2 5 7 2 2 2 2" xfId="43623" xr:uid="{BD41D8C4-5ADB-44B9-9809-293137168DB2}"/>
    <cellStyle name="Input 2 5 7 2 2 3" xfId="26685" xr:uid="{E1E3C983-3EE7-4195-B62E-ED597CF0FC25}"/>
    <cellStyle name="Input 2 5 7 2 3" xfId="12846" xr:uid="{43673188-BD0D-406A-8B28-9CF0FB8E32E9}"/>
    <cellStyle name="Input 2 5 7 2 3 2" xfId="21835" xr:uid="{7399D097-98E3-4098-A0E3-E8EDC81ECA0F}"/>
    <cellStyle name="Input 2 5 7 2 3 2 2" xfId="23838" xr:uid="{A0DE5352-38CA-49D4-B39A-568FF180FD31}"/>
    <cellStyle name="Input 2 5 7 2 3 3" xfId="37969" xr:uid="{B4AF2433-3178-4581-81BC-FAACFF33E54D}"/>
    <cellStyle name="Input 2 5 7 2 4" xfId="15870" xr:uid="{FE2E3FFD-1755-46CE-9873-61F0589061AD}"/>
    <cellStyle name="Input 2 5 7 2 4 2" xfId="38089" xr:uid="{5D94F4C8-A48A-415F-BAD4-0934DFC0932E}"/>
    <cellStyle name="Input 2 5 7 2 5" xfId="22425" xr:uid="{C3196EE4-5B2E-4C90-97EE-E0693B0320B4}"/>
    <cellStyle name="Input 2 5 7 3" xfId="9452" xr:uid="{EF3DF3A7-90A7-46EF-8AB5-3EF2EAA0CABF}"/>
    <cellStyle name="Input 2 5 7 3 2" xfId="18441" xr:uid="{7C375C02-905C-477D-92D6-4ED8DB8EF4C8}"/>
    <cellStyle name="Input 2 5 7 3 2 2" xfId="35851" xr:uid="{74B73F3E-6C8A-4BEF-9013-7A0A5E737F9F}"/>
    <cellStyle name="Input 2 5 7 3 3" xfId="41931" xr:uid="{0AB53170-90FA-4C95-9EDC-0BBCECD58DCF}"/>
    <cellStyle name="Input 2 5 7 4" xfId="22746" xr:uid="{A8813324-48F8-4D12-B47D-25E17F6C260A}"/>
    <cellStyle name="Input 2 5 7 5" xfId="52682" xr:uid="{61514534-AB4E-4003-B4CB-267309F2374B}"/>
    <cellStyle name="Input 2 5 8" xfId="2587" xr:uid="{0368CFE4-22AA-4D5E-96BB-C165B7F74D6D}"/>
    <cellStyle name="Input 2 5 8 2" xfId="6828" xr:uid="{CA5A7C4D-A5EE-43EB-929C-4A78029DDBF8}"/>
    <cellStyle name="Input 2 5 8 2 2" xfId="15817" xr:uid="{ECEB810F-D3C0-40A5-8101-E088194AA0C8}"/>
    <cellStyle name="Input 2 5 8 2 2 2" xfId="24145" xr:uid="{07F50BB7-E34B-4B30-805C-16FE74365248}"/>
    <cellStyle name="Input 2 5 8 2 3" xfId="42185" xr:uid="{15648DDC-B767-4AC6-AC85-1359F091D732}"/>
    <cellStyle name="Input 2 5 8 3" xfId="9398" xr:uid="{C3F225B0-935E-402B-AA4F-32390DDC3916}"/>
    <cellStyle name="Input 2 5 8 3 2" xfId="18387" xr:uid="{A3BC4F61-08B3-43F6-B7AE-A6C7C42E582A}"/>
    <cellStyle name="Input 2 5 8 3 2 2" xfId="23501" xr:uid="{38A23CE1-B73A-4329-B654-27614C363E6D}"/>
    <cellStyle name="Input 2 5 8 3 3" xfId="36663" xr:uid="{1F4B67F6-08C8-4891-B1C2-016B7BEAC080}"/>
    <cellStyle name="Input 2 5 8 4" xfId="13441" xr:uid="{95CF22A7-8B66-4881-9CB8-D0291E480F09}"/>
    <cellStyle name="Input 2 5 8 4 2" xfId="31214" xr:uid="{EFA94DCA-86DC-4B8D-82B5-61599D79B159}"/>
    <cellStyle name="Input 2 5 8 5" xfId="23746" xr:uid="{DA852DFC-33B8-43CA-9563-8D0B4310B151}"/>
    <cellStyle name="Input 2 5 9" xfId="6525" xr:uid="{6930BA4F-4A94-4E4A-9289-987F2A02DB65}"/>
    <cellStyle name="Input 2 5 9 2" xfId="11744" xr:uid="{097B4C3D-E0FD-4249-AE72-D9D9F8C43EEE}"/>
    <cellStyle name="Input 2 5 9 2 2" xfId="20733" xr:uid="{C0D3210B-B46B-4A1F-BEA8-26CE4338765C}"/>
    <cellStyle name="Input 2 5 9 2 2 2" xfId="39805" xr:uid="{545D4CF9-2518-408C-B303-D593DD2780DF}"/>
    <cellStyle name="Input 2 5 9 2 3" xfId="34377" xr:uid="{4688FFCC-90C4-44DE-803B-134E5FCBBD90}"/>
    <cellStyle name="Input 2 5 9 3" xfId="15514" xr:uid="{1954B09C-F4F7-4F66-9459-486E2C76465D}"/>
    <cellStyle name="Input 2 5 9 3 2" xfId="43695" xr:uid="{72CEEF65-300C-4205-8EFF-086BD4CB2B68}"/>
    <cellStyle name="Input 2 5 9 4" xfId="39465" xr:uid="{746657F7-CE2D-4FF3-9131-7959CE36C7E5}"/>
    <cellStyle name="Input 2 6" xfId="361" xr:uid="{615E2019-F32F-4E68-8DA6-9142DF2019D2}"/>
    <cellStyle name="Input 2 6 10" xfId="9232" xr:uid="{CF227D55-C368-4398-A236-5A0B13212884}"/>
    <cellStyle name="Input 2 6 10 2" xfId="18221" xr:uid="{F55CE3AF-BA03-4E16-AA70-57732EB3EDD8}"/>
    <cellStyle name="Input 2 6 10 2 2" xfId="24468" xr:uid="{852DF49F-47B6-426D-9618-B60ED66C7979}"/>
    <cellStyle name="Input 2 6 10 3" xfId="35466" xr:uid="{08767DDF-99C3-499B-AA84-84BA3B02F5B0}"/>
    <cellStyle name="Input 2 6 11" xfId="9711" xr:uid="{B80D1C20-07EE-45B2-B0B8-55AC2E6DBB9C}"/>
    <cellStyle name="Input 2 6 11 2" xfId="18700" xr:uid="{89BA7076-BAA9-4A2B-9385-1AD612163E66}"/>
    <cellStyle name="Input 2 6 11 2 2" xfId="23710" xr:uid="{425950FD-BF32-4D14-A79B-D03F00F41370}"/>
    <cellStyle name="Input 2 6 11 3" xfId="40223" xr:uid="{EDDE9B4D-F8BC-4921-8003-D1CD9952CDB3}"/>
    <cellStyle name="Input 2 6 12" xfId="2367" xr:uid="{EC1D43B9-8C84-4D0D-AA5F-1DCBB856E04F}"/>
    <cellStyle name="Input 2 6 12 2" xfId="31247" xr:uid="{99A77140-A8F0-47EB-AE11-EA8DAE915575}"/>
    <cellStyle name="Input 2 6 13" xfId="13276" xr:uid="{F6650EB0-4B2B-47D8-AF2E-394D26E3CA5B}"/>
    <cellStyle name="Input 2 6 13 2" xfId="30531" xr:uid="{96926675-6FEF-42EB-84D1-7E5CFD8481DE}"/>
    <cellStyle name="Input 2 6 14" xfId="38540" xr:uid="{4FDFD9D9-6211-4482-B731-657A5C0BD729}"/>
    <cellStyle name="Input 2 6 15" xfId="44400" xr:uid="{AD722C53-ECB7-407E-BCF0-D790CF52994E}"/>
    <cellStyle name="Input 2 6 16" xfId="45659" xr:uid="{487D8646-97D8-46D1-AFD2-34796A6429C2}"/>
    <cellStyle name="Input 2 6 2" xfId="710" xr:uid="{82EFA3BF-AB63-4E1A-BB9B-707FA144F765}"/>
    <cellStyle name="Input 2 6 2 2" xfId="5086" xr:uid="{496A4B3C-8658-4F4D-877D-20A4ED448EEC}"/>
    <cellStyle name="Input 2 6 2 2 2" xfId="7672" xr:uid="{489E472D-CFB5-4AF3-AF56-40E2E346C145}"/>
    <cellStyle name="Input 2 6 2 2 2 2" xfId="16661" xr:uid="{80DB4B50-B737-4D63-899E-B2E0F9F6EA02}"/>
    <cellStyle name="Input 2 6 2 2 2 2 2" xfId="32031" xr:uid="{3B6E5608-372D-4E52-9EEC-AAFCBFF1FE4C}"/>
    <cellStyle name="Input 2 6 2 2 2 3" xfId="23335" xr:uid="{B66BCD4C-5547-4DE6-9A28-D70E279C1018}"/>
    <cellStyle name="Input 2 6 2 2 2 4" xfId="56446" xr:uid="{F6DCDB3A-F64F-40CE-9343-8E6584C7CD51}"/>
    <cellStyle name="Input 2 6 2 2 3" xfId="10309" xr:uid="{4260FECC-C2EC-44E4-9C5E-E55BB47C3443}"/>
    <cellStyle name="Input 2 6 2 2 3 2" xfId="19298" xr:uid="{A93127B0-6B99-4151-899D-5294AF781C77}"/>
    <cellStyle name="Input 2 6 2 2 3 2 2" xfId="25917" xr:uid="{62AB3A47-D07A-4763-B604-817028ED4AFC}"/>
    <cellStyle name="Input 2 6 2 2 3 3" xfId="24218" xr:uid="{2C7B7E39-5DB2-4DC1-989C-E7C9039030E3}"/>
    <cellStyle name="Input 2 6 2 2 4" xfId="14075" xr:uid="{D5EE2B57-7010-4B19-AC62-B785EC396D3E}"/>
    <cellStyle name="Input 2 6 2 2 4 2" xfId="22751" xr:uid="{263AD02A-9A2F-4988-ABC1-FC3EE1859846}"/>
    <cellStyle name="Input 2 6 2 2 5" xfId="42223" xr:uid="{D3E69373-6324-4387-A769-D7862F0AABB3}"/>
    <cellStyle name="Input 2 6 2 2 6" xfId="49664" xr:uid="{FFA0DC4B-3869-43AE-9E66-587FCCD751B5}"/>
    <cellStyle name="Input 2 6 2 3" xfId="3147" xr:uid="{D1246D00-6C2D-47F0-86D1-66D1874603BE}"/>
    <cellStyle name="Input 2 6 2 3 2" xfId="38425" xr:uid="{402A0FB3-B2E1-406D-9A29-B75D1E3318E4}"/>
    <cellStyle name="Input 2 6 2 3 2 2" xfId="58030" xr:uid="{5CDF1571-5ED9-4682-B306-C69E1AFF0F30}"/>
    <cellStyle name="Input 2 6 2 3 3" xfId="51248" xr:uid="{9A47F2ED-2AA8-4C39-A958-94C28C5E7915}"/>
    <cellStyle name="Input 2 6 2 4" xfId="37591" xr:uid="{2BC8D259-5B82-4C13-8BE3-1FCDA991FF93}"/>
    <cellStyle name="Input 2 6 2 4 2" xfId="54585" xr:uid="{BB3E5B48-A127-4D4E-A275-291FE4AFCB98}"/>
    <cellStyle name="Input 2 6 2 4 3" xfId="47781" xr:uid="{F092568E-BC35-4743-913E-5C42D8C758B4}"/>
    <cellStyle name="Input 2 6 2 5" xfId="52986" xr:uid="{3CDF0830-77B7-40FD-8B99-B741105257CF}"/>
    <cellStyle name="Input 2 6 2 6" xfId="46167" xr:uid="{30FEE552-B8AC-45CB-9E83-A92A5D1A09D6}"/>
    <cellStyle name="Input 2 6 3" xfId="1055" xr:uid="{053C1EEE-B87D-4F63-873C-ED2D614B65F7}"/>
    <cellStyle name="Input 2 6 3 2" xfId="5407" xr:uid="{C131A139-7EB1-4E07-AAA1-15CE4BFD2C80}"/>
    <cellStyle name="Input 2 6 3 2 2" xfId="7993" xr:uid="{24BF776C-B6DE-4E59-A311-C416CAD7BF02}"/>
    <cellStyle name="Input 2 6 3 2 2 2" xfId="16982" xr:uid="{A52009FA-6E8C-43BC-A3E2-9F0FCB3F18EB}"/>
    <cellStyle name="Input 2 6 3 2 2 2 2" xfId="33931" xr:uid="{A8D87682-3415-49E1-923D-F92E28B128FF}"/>
    <cellStyle name="Input 2 6 3 2 2 3" xfId="31517" xr:uid="{CB5E0CB3-C08F-4366-AE8D-BFD06A809513}"/>
    <cellStyle name="Input 2 6 3 2 2 4" xfId="56848" xr:uid="{AEC6F1E8-258A-445D-B6DF-CD93D1838A44}"/>
    <cellStyle name="Input 2 6 3 2 3" xfId="10630" xr:uid="{473A130E-0A26-43FF-B8ED-FDF9510F0CD4}"/>
    <cellStyle name="Input 2 6 3 2 3 2" xfId="19619" xr:uid="{BBF13F9D-717B-49A6-B517-035BE60E9AFA}"/>
    <cellStyle name="Input 2 6 3 2 3 2 2" xfId="35337" xr:uid="{2F5C6F8A-5560-4AD0-9588-08E8646C79CA}"/>
    <cellStyle name="Input 2 6 3 2 3 3" xfId="35907" xr:uid="{A2CBEEF9-776F-40CC-8B9D-578402849F85}"/>
    <cellStyle name="Input 2 6 3 2 4" xfId="14396" xr:uid="{1DD4CF8D-7566-452A-BDBE-C8D8E3311EE2}"/>
    <cellStyle name="Input 2 6 3 2 4 2" xfId="25503" xr:uid="{40561F74-0519-4D53-80D2-F010C84A9E4E}"/>
    <cellStyle name="Input 2 6 3 2 5" xfId="43369" xr:uid="{4E89DE10-1E01-4B15-822D-249B15FE1B51}"/>
    <cellStyle name="Input 2 6 3 2 6" xfId="50066" xr:uid="{E746898A-5684-4CE2-A8F3-AA0760667747}"/>
    <cellStyle name="Input 2 6 3 3" xfId="3492" xr:uid="{218E47C8-2E35-4E45-AB22-67EED405F080}"/>
    <cellStyle name="Input 2 6 3 3 2" xfId="25221" xr:uid="{B54315B1-8A81-4645-8E4B-6AB37ABCCC5E}"/>
    <cellStyle name="Input 2 6 3 3 2 2" xfId="58547" xr:uid="{8DDE4003-6985-4AAF-BEA1-82C21D02358B}"/>
    <cellStyle name="Input 2 6 3 3 3" xfId="51766" xr:uid="{8ABC07F6-6D2A-42D5-A1FF-6614EDAA9016}"/>
    <cellStyle name="Input 2 6 3 4" xfId="27650" xr:uid="{D7F90603-02B3-4B69-A315-C993DC6CD221}"/>
    <cellStyle name="Input 2 6 3 4 2" xfId="54975" xr:uid="{E1BADA01-88F8-4345-AD69-8DECAD726870}"/>
    <cellStyle name="Input 2 6 3 4 3" xfId="48183" xr:uid="{52745D3F-CD62-4FE6-BF2D-EE7F37785DA3}"/>
    <cellStyle name="Input 2 6 3 5" xfId="53275" xr:uid="{A7370830-818A-4D57-ADD6-EDBB988B039C}"/>
    <cellStyle name="Input 2 6 3 6" xfId="46569" xr:uid="{FE45F33D-C64D-4344-A28F-EFE611A1A5F5}"/>
    <cellStyle name="Input 2 6 4" xfId="1399" xr:uid="{E52726FA-F764-4D6D-86C4-523FECB89F2D}"/>
    <cellStyle name="Input 2 6 4 2" xfId="5744" xr:uid="{4FC64EE7-E7EB-4E68-A874-54DFA1847361}"/>
    <cellStyle name="Input 2 6 4 2 2" xfId="8330" xr:uid="{448BFA76-9B9F-46D5-845E-6F3BAE4E44DA}"/>
    <cellStyle name="Input 2 6 4 2 2 2" xfId="17319" xr:uid="{9CE504C1-8BE5-4445-983C-9E36E3362647}"/>
    <cellStyle name="Input 2 6 4 2 2 2 2" xfId="30490" xr:uid="{AFFF771A-F0C7-43BB-8980-E1EEB075F8B6}"/>
    <cellStyle name="Input 2 6 4 2 2 3" xfId="23583" xr:uid="{43A7BE0E-362E-496A-9F1C-023154DEF3C1}"/>
    <cellStyle name="Input 2 6 4 2 3" xfId="10967" xr:uid="{59B21772-6A98-4BC4-8205-FB2200FFDD26}"/>
    <cellStyle name="Input 2 6 4 2 3 2" xfId="19956" xr:uid="{BCF845AA-9BAA-4E13-811E-C61283A6E54C}"/>
    <cellStyle name="Input 2 6 4 2 3 2 2" xfId="34597" xr:uid="{EA2C7500-A435-47AB-86B8-F41C9C26CB4E}"/>
    <cellStyle name="Input 2 6 4 2 3 3" xfId="27485" xr:uid="{47EDFFC9-393D-4ABE-9FB3-A1C354CFDFD0}"/>
    <cellStyle name="Input 2 6 4 2 4" xfId="14733" xr:uid="{28555FD9-3479-404E-95BD-9AD1190723F1}"/>
    <cellStyle name="Input 2 6 4 2 4 2" xfId="33773" xr:uid="{13FD3B86-06BB-4A55-BEDA-C3B5AA91C9D1}"/>
    <cellStyle name="Input 2 6 4 2 5" xfId="26325" xr:uid="{8458CFD9-5926-471E-BAEB-DFF5F66614CD}"/>
    <cellStyle name="Input 2 6 4 2 6" xfId="55974" xr:uid="{4C716E37-E7CE-4F5C-8D71-07C859E26425}"/>
    <cellStyle name="Input 2 6 4 3" xfId="3836" xr:uid="{12701453-CE26-4E54-A375-737AC81E5C42}"/>
    <cellStyle name="Input 2 6 4 3 2" xfId="38087" xr:uid="{4B280DB5-C83D-42C7-9FF4-F803F6784CF5}"/>
    <cellStyle name="Input 2 6 4 4" xfId="41788" xr:uid="{ED0B9047-BBCA-4FA5-BCCD-27EA9EF9A87B}"/>
    <cellStyle name="Input 2 6 4 5" xfId="49192" xr:uid="{2E757165-85F3-4CF3-9C1F-B9C9D7757FE1}"/>
    <cellStyle name="Input 2 6 5" xfId="1692" xr:uid="{920CB02D-7C13-493A-A540-86A9F1BA543D}"/>
    <cellStyle name="Input 2 6 5 2" xfId="6018" xr:uid="{FA7E51B4-ADD1-46A4-824A-9A670DF9F127}"/>
    <cellStyle name="Input 2 6 5 2 2" xfId="8604" xr:uid="{D98490E1-74B5-474C-B4FC-EE12812EDC6A}"/>
    <cellStyle name="Input 2 6 5 2 2 2" xfId="17593" xr:uid="{3786B61C-BEBD-453E-B8FF-FB5D42C967F6}"/>
    <cellStyle name="Input 2 6 5 2 2 2 2" xfId="41180" xr:uid="{1B3C4A76-8C71-4597-A823-0F49059377CA}"/>
    <cellStyle name="Input 2 6 5 2 2 3" xfId="42157" xr:uid="{34354C5F-6653-422A-9DDD-3CE9768E744B}"/>
    <cellStyle name="Input 2 6 5 2 3" xfId="11241" xr:uid="{313B2BAC-D473-495B-9822-30265C7234B6}"/>
    <cellStyle name="Input 2 6 5 2 3 2" xfId="20230" xr:uid="{69DA1CAF-02E0-497C-A851-A7CAAE75C242}"/>
    <cellStyle name="Input 2 6 5 2 3 2 2" xfId="25303" xr:uid="{2A48103A-8442-4A13-B56D-118D5A06B6F1}"/>
    <cellStyle name="Input 2 6 5 2 3 3" xfId="27455" xr:uid="{9AFE7BA0-5CDB-458D-A395-EC2B270EFE6E}"/>
    <cellStyle name="Input 2 6 5 2 4" xfId="15007" xr:uid="{577C9196-FE92-4E1F-896F-CDB81BD6DFEB}"/>
    <cellStyle name="Input 2 6 5 2 4 2" xfId="31624" xr:uid="{6AA8874C-60E6-42E0-880F-C3D4B6EE438D}"/>
    <cellStyle name="Input 2 6 5 2 5" xfId="33358" xr:uid="{F3CBA17F-2D4F-420E-A604-832867DF85EA}"/>
    <cellStyle name="Input 2 6 5 2 6" xfId="58192" xr:uid="{A322E2D2-66CF-4348-A9DB-6A32D1A80F2D}"/>
    <cellStyle name="Input 2 6 5 3" xfId="4129" xr:uid="{CF409C94-424E-47D0-ABDF-5F8503AAAA9C}"/>
    <cellStyle name="Input 2 6 5 3 2" xfId="40460" xr:uid="{ABBA4814-743E-434F-9917-4DB9EBD49774}"/>
    <cellStyle name="Input 2 6 5 4" xfId="25173" xr:uid="{E8A45339-59BC-4C70-BBC2-8B425DABE153}"/>
    <cellStyle name="Input 2 6 5 5" xfId="51410" xr:uid="{D7F2BCFB-A5E7-4FF9-A3F4-F745935132CA}"/>
    <cellStyle name="Input 2 6 6" xfId="2018" xr:uid="{8D8E8BFF-6960-4F55-A157-66FFC54E90AC}"/>
    <cellStyle name="Input 2 6 6 2" xfId="6326" xr:uid="{A8180F10-E868-4AA2-8DA1-96ED1DB39FD7}"/>
    <cellStyle name="Input 2 6 6 2 2" xfId="8912" xr:uid="{0734D8B8-E98F-4888-98A0-97F74957AD6F}"/>
    <cellStyle name="Input 2 6 6 2 2 2" xfId="17901" xr:uid="{4514D27B-9CF0-44AC-89E9-B4A70CF7CE59}"/>
    <cellStyle name="Input 2 6 6 2 2 2 2" xfId="23907" xr:uid="{D2A3BB09-D0E8-458B-AA2B-48467CC43323}"/>
    <cellStyle name="Input 2 6 6 2 2 3" xfId="35441" xr:uid="{EDE004DE-A8A5-484D-83A9-7A46383ACCF3}"/>
    <cellStyle name="Input 2 6 6 2 3" xfId="11549" xr:uid="{788129A9-4710-463E-8E37-1E976F2260BE}"/>
    <cellStyle name="Input 2 6 6 2 3 2" xfId="20538" xr:uid="{1ACF3F2E-48BC-4584-9384-007562958644}"/>
    <cellStyle name="Input 2 6 6 2 3 2 2" xfId="28388" xr:uid="{EA817052-3682-4D44-8E7B-F1F5F5346D43}"/>
    <cellStyle name="Input 2 6 6 2 3 3" xfId="27668" xr:uid="{36D4416B-3D91-46F3-9F5C-880893162190}"/>
    <cellStyle name="Input 2 6 6 2 4" xfId="15315" xr:uid="{645651E2-8D79-4A37-BC24-78F2EB2B3636}"/>
    <cellStyle name="Input 2 6 6 2 4 2" xfId="42151" xr:uid="{6905E233-62F6-4BEB-87DC-8AA1A8AFFE8B}"/>
    <cellStyle name="Input 2 6 6 2 5" xfId="29759" xr:uid="{936FA9B8-6041-46B4-B285-5F4CAE05572C}"/>
    <cellStyle name="Input 2 6 6 2 6" xfId="54137" xr:uid="{211B30E2-99A0-42EE-A58C-D19A55FBBC68}"/>
    <cellStyle name="Input 2 6 6 3" xfId="4455" xr:uid="{8C2E9434-7CFE-4B78-B03F-406833597D1A}"/>
    <cellStyle name="Input 2 6 6 3 2" xfId="29620" xr:uid="{83626347-5461-4340-B1ED-FD874C7E5B13}"/>
    <cellStyle name="Input 2 6 6 4" xfId="26988" xr:uid="{BDECF620-B5A9-4AD4-BA7E-DAA623FA4F81}"/>
    <cellStyle name="Input 2 6 6 5" xfId="47428" xr:uid="{F6444303-BDB4-4BF1-9991-98C739B7885F}"/>
    <cellStyle name="Input 2 6 7" xfId="2829" xr:uid="{4B97848E-59F9-4594-9AC2-D2B4B2505E6A}"/>
    <cellStyle name="Input 2 6 7 2" xfId="6979" xr:uid="{09BFDDD3-5834-495A-A723-BA5953EB13A8}"/>
    <cellStyle name="Input 2 6 7 2 2" xfId="12108" xr:uid="{2F0C8321-EBF8-4DA4-ACC0-12F3B9A1159E}"/>
    <cellStyle name="Input 2 6 7 2 2 2" xfId="21097" xr:uid="{8ABEF81C-06F2-47C6-B527-65E43999C737}"/>
    <cellStyle name="Input 2 6 7 2 2 2 2" xfId="30248" xr:uid="{139A08F5-562A-43AE-94B7-0788CC811478}"/>
    <cellStyle name="Input 2 6 7 2 2 3" xfId="31410" xr:uid="{59A2470D-EA79-4395-A082-E9A844A8CAF9}"/>
    <cellStyle name="Input 2 6 7 2 3" xfId="12926" xr:uid="{1862CFF2-22AA-4089-9AE7-E2F825F00061}"/>
    <cellStyle name="Input 2 6 7 2 3 2" xfId="21915" xr:uid="{FAD6C63E-5C18-420E-8F64-C0FBE3056DFC}"/>
    <cellStyle name="Input 2 6 7 2 3 2 2" xfId="33102" xr:uid="{8DC1AAD6-EB91-4AC9-8FA0-C9EFDAA70771}"/>
    <cellStyle name="Input 2 6 7 2 3 3" xfId="30183" xr:uid="{66444476-059B-4427-88A3-B2AF82FA1ACD}"/>
    <cellStyle name="Input 2 6 7 2 4" xfId="15968" xr:uid="{D96AC8D7-9254-48FB-9762-8725A9FB3016}"/>
    <cellStyle name="Input 2 6 7 2 4 2" xfId="29867" xr:uid="{3782C01B-AD70-487B-8BDD-4C8454AD3115}"/>
    <cellStyle name="Input 2 6 7 2 5" xfId="41004" xr:uid="{75BBC1F0-9E80-4695-B1E9-A76D3FD7678E}"/>
    <cellStyle name="Input 2 6 7 3" xfId="9542" xr:uid="{C0271896-D52B-4AF0-9E37-B2530EC6758B}"/>
    <cellStyle name="Input 2 6 7 3 2" xfId="18531" xr:uid="{AE7F9AE7-DA5E-475D-BF97-328A9C74ED15}"/>
    <cellStyle name="Input 2 6 7 3 2 2" xfId="24671" xr:uid="{98434733-DFFF-46EC-A19C-75C01726EA33}"/>
    <cellStyle name="Input 2 6 7 3 3" xfId="35634" xr:uid="{C0626A3E-E6AD-46DC-B5E3-EDBF7A8F66CC}"/>
    <cellStyle name="Input 2 6 7 4" xfId="38137" xr:uid="{810D45A5-A80C-4F59-BBD2-71935F2D3C37}"/>
    <cellStyle name="Input 2 6 7 5" xfId="52723" xr:uid="{0CF238E8-DEBF-4345-941E-8089553775BB}"/>
    <cellStyle name="Input 2 6 8" xfId="4762" xr:uid="{C4908821-6654-4BAE-88C9-3E40ADDB8C89}"/>
    <cellStyle name="Input 2 6 8 2" xfId="7348" xr:uid="{F2DDCDD2-4A89-4F4A-901B-D6A48AAD545F}"/>
    <cellStyle name="Input 2 6 8 2 2" xfId="16337" xr:uid="{14B08108-EEE6-4527-83C0-CF44BE151E65}"/>
    <cellStyle name="Input 2 6 8 2 2 2" xfId="44018" xr:uid="{22B4F42C-B2FA-45E6-83BC-C1E45C53B387}"/>
    <cellStyle name="Input 2 6 8 2 3" xfId="26944" xr:uid="{E215D793-CFD0-4AEB-A4AE-3C5BF1289BE6}"/>
    <cellStyle name="Input 2 6 8 3" xfId="9985" xr:uid="{F581A660-5120-48E1-8D32-594F5E0E8D44}"/>
    <cellStyle name="Input 2 6 8 3 2" xfId="18974" xr:uid="{1A4620EC-C795-4CFB-B3A4-F595910A49CB}"/>
    <cellStyle name="Input 2 6 8 3 2 2" xfId="31318" xr:uid="{A6F834D3-03F4-413B-B36A-19E04F77B705}"/>
    <cellStyle name="Input 2 6 8 3 3" xfId="24221" xr:uid="{537C8C67-B035-4B15-8DA0-6EFABEB097BF}"/>
    <cellStyle name="Input 2 6 8 4" xfId="13751" xr:uid="{F8A85A4D-F01B-4D10-B1C8-1E120BC6543F}"/>
    <cellStyle name="Input 2 6 8 4 2" xfId="25320" xr:uid="{5FF66CFE-C4CA-455A-ADD1-FC18B3646438}"/>
    <cellStyle name="Input 2 6 8 5" xfId="35904" xr:uid="{7D6092CF-2959-4C11-8D45-D07760E9896B}"/>
    <cellStyle name="Input 2 6 9" xfId="6663" xr:uid="{D3B21BAC-12AE-4DEA-96C5-42C8C6AAFFA1}"/>
    <cellStyle name="Input 2 6 9 2" xfId="11869" xr:uid="{865BBB30-324D-46EB-A54F-0C069EC2F413}"/>
    <cellStyle name="Input 2 6 9 2 2" xfId="20858" xr:uid="{C7FAADCA-46F4-4E0B-B7E9-A89396B0A76E}"/>
    <cellStyle name="Input 2 6 9 2 2 2" xfId="37874" xr:uid="{86011448-096A-4C09-8C41-26656581A231}"/>
    <cellStyle name="Input 2 6 9 2 3" xfId="39988" xr:uid="{E6D36C73-1FD1-42F1-821E-77D199029BF2}"/>
    <cellStyle name="Input 2 6 9 3" xfId="15652" xr:uid="{82D56150-5AD1-407E-9AAF-C8F8B9E3CA9E}"/>
    <cellStyle name="Input 2 6 9 3 2" xfId="41119" xr:uid="{808321CE-4E20-470D-A84B-658D4E64A19F}"/>
    <cellStyle name="Input 2 6 9 4" xfId="36330" xr:uid="{CD994A95-16FF-4672-9F7C-2C3152EDEDCE}"/>
    <cellStyle name="Input 2 7" xfId="492" xr:uid="{0BC5F588-4D3F-4209-8E58-D42F195B23F6}"/>
    <cellStyle name="Input 2 7 10" xfId="44461" xr:uid="{CA77C8F7-F9E4-4D9A-93E6-3A8806B4B39E}"/>
    <cellStyle name="Input 2 7 11" xfId="45695" xr:uid="{FFDCF553-1A16-4914-A725-0D83D5D6CB0D}"/>
    <cellStyle name="Input 2 7 2" xfId="841" xr:uid="{F11B875C-B206-42DE-AFE6-5E3BAD6E9FAF}"/>
    <cellStyle name="Input 2 7 2 2" xfId="5210" xr:uid="{7D1C788D-9C2A-4113-B893-29988706950B}"/>
    <cellStyle name="Input 2 7 2 2 2" xfId="7796" xr:uid="{CCECD7F0-1D54-420F-8D83-5370E77149EE}"/>
    <cellStyle name="Input 2 7 2 2 2 2" xfId="16785" xr:uid="{7CCFC1B7-D222-4B88-B92F-022C17F2946E}"/>
    <cellStyle name="Input 2 7 2 2 2 2 2" xfId="37882" xr:uid="{784C6EA2-FDD5-44FA-89D3-272A42F33FE9}"/>
    <cellStyle name="Input 2 7 2 2 2 3" xfId="42846" xr:uid="{AF9751C2-0B4B-4195-ADD7-0CF0122E919A}"/>
    <cellStyle name="Input 2 7 2 2 2 4" xfId="56482" xr:uid="{BD619FC6-56DC-4D88-8469-9186B720FBF6}"/>
    <cellStyle name="Input 2 7 2 2 3" xfId="10433" xr:uid="{04E97DE4-B11B-40CA-87C2-610CD1A36296}"/>
    <cellStyle name="Input 2 7 2 2 3 2" xfId="19422" xr:uid="{5BD190CD-13F3-436E-943F-10D3D854423B}"/>
    <cellStyle name="Input 2 7 2 2 3 2 2" xfId="35111" xr:uid="{442C056F-0A95-4993-A374-AF3A766101AB}"/>
    <cellStyle name="Input 2 7 2 2 3 3" xfId="34964" xr:uid="{55433378-9E39-47F1-92C9-3FC9D40FE318}"/>
    <cellStyle name="Input 2 7 2 2 4" xfId="14199" xr:uid="{3E3847C3-D087-4EDE-ACE3-DCC76D87CB99}"/>
    <cellStyle name="Input 2 7 2 2 4 2" xfId="42582" xr:uid="{2FE71169-830A-4423-B1B7-486DDDFAC701}"/>
    <cellStyle name="Input 2 7 2 2 5" xfId="39148" xr:uid="{6104516B-1E6E-4289-9112-D1C0FB5CD9A7}"/>
    <cellStyle name="Input 2 7 2 2 6" xfId="49700" xr:uid="{50979EF3-06DB-44BC-ADEA-05502CB5EE53}"/>
    <cellStyle name="Input 2 7 2 3" xfId="3278" xr:uid="{F2A4E43E-3458-41A5-8FFF-FC1E0425B3B6}"/>
    <cellStyle name="Input 2 7 2 3 2" xfId="23625" xr:uid="{76B8B8D1-4A1B-44A3-AE13-1441704D6215}"/>
    <cellStyle name="Input 2 7 2 3 2 2" xfId="58602" xr:uid="{B4530F77-C0F3-487C-8F0B-B2F5AEBB817B}"/>
    <cellStyle name="Input 2 7 2 3 3" xfId="51821" xr:uid="{19288A7C-7DC7-4A91-9209-9D6709912758}"/>
    <cellStyle name="Input 2 7 2 4" xfId="26964" xr:uid="{680240A7-4FCF-463D-9C61-F3E0C4B31B9D}"/>
    <cellStyle name="Input 2 7 2 4 2" xfId="54621" xr:uid="{A80203A5-FB8F-4CAA-8278-77A8EB7D3214}"/>
    <cellStyle name="Input 2 7 2 4 3" xfId="47817" xr:uid="{617268F1-A4A7-4AA5-9353-B0EB6EB07C54}"/>
    <cellStyle name="Input 2 7 2 5" xfId="53007" xr:uid="{0570D92F-EC1C-4052-89FD-238C944CF051}"/>
    <cellStyle name="Input 2 7 2 6" xfId="46203" xr:uid="{2B50F007-2BA1-4C0E-BCF0-6FDC4DEA4957}"/>
    <cellStyle name="Input 2 7 3" xfId="1186" xr:uid="{D78CC4A7-DA6E-40FD-B054-43CFBCE3C226}"/>
    <cellStyle name="Input 2 7 3 2" xfId="5531" xr:uid="{E27FDBD9-F1C8-409E-8A71-F8025F460E25}"/>
    <cellStyle name="Input 2 7 3 2 2" xfId="8117" xr:uid="{5E16713F-07BE-4145-A2CA-8685D991855B}"/>
    <cellStyle name="Input 2 7 3 2 2 2" xfId="17106" xr:uid="{62625F02-3EF1-479A-9E1F-267A9A423AEA}"/>
    <cellStyle name="Input 2 7 3 2 2 2 2" xfId="43214" xr:uid="{A06FBBE4-1BC1-460E-8093-E2FE79D1F3B1}"/>
    <cellStyle name="Input 2 7 3 2 2 3" xfId="41969" xr:uid="{F53DCD3A-4AA3-4544-B0AB-639822EC614A}"/>
    <cellStyle name="Input 2 7 3 2 2 4" xfId="56884" xr:uid="{F2B16A09-339E-4382-8643-6A84A6902E20}"/>
    <cellStyle name="Input 2 7 3 2 3" xfId="10754" xr:uid="{300FDA9A-3DDB-4EA8-9ACF-81AB22FEFA75}"/>
    <cellStyle name="Input 2 7 3 2 3 2" xfId="19743" xr:uid="{172B73F0-9528-4067-8197-62DF68A87458}"/>
    <cellStyle name="Input 2 7 3 2 3 2 2" xfId="22810" xr:uid="{5A379B92-6C7E-4DD2-80BE-A81C9C2AD073}"/>
    <cellStyle name="Input 2 7 3 2 3 3" xfId="40020" xr:uid="{6AB25FF7-5A14-40C7-AD70-027808BB2C26}"/>
    <cellStyle name="Input 2 7 3 2 4" xfId="14520" xr:uid="{428B5EBA-6F95-433B-9784-A63CDF3221DC}"/>
    <cellStyle name="Input 2 7 3 2 4 2" xfId="30809" xr:uid="{27FBE196-1373-4656-9F1C-03D4EF4A875A}"/>
    <cellStyle name="Input 2 7 3 2 5" xfId="42087" xr:uid="{0A963BCE-8293-446C-AF18-FFFF7D19CEB7}"/>
    <cellStyle name="Input 2 7 3 2 6" xfId="50102" xr:uid="{45B19A10-1F70-4F5A-80EF-9D66C1F1F4D0}"/>
    <cellStyle name="Input 2 7 3 3" xfId="3623" xr:uid="{29F2D419-24D5-43F6-9E03-B91C80CBDF47}"/>
    <cellStyle name="Input 2 7 3 3 2" xfId="35463" xr:uid="{D736B60A-5122-4890-892C-519BA17A4D70}"/>
    <cellStyle name="Input 2 7 3 3 2 2" xfId="55668" xr:uid="{07AD1752-7621-4AA6-9AF0-4C6496A2519A}"/>
    <cellStyle name="Input 2 7 3 3 3" xfId="48887" xr:uid="{BD3DAFE1-3AF3-4630-AF4C-E1F6C494BEC0}"/>
    <cellStyle name="Input 2 7 3 4" xfId="29366" xr:uid="{ABDE77B9-5265-4526-BB7A-4A0456D43750}"/>
    <cellStyle name="Input 2 7 3 4 2" xfId="55011" xr:uid="{CE35A285-FA29-48F4-BD97-90E00C551591}"/>
    <cellStyle name="Input 2 7 3 4 3" xfId="48219" xr:uid="{AC64C71B-4FF8-4663-BAF4-172B2A15B3F5}"/>
    <cellStyle name="Input 2 7 3 5" xfId="53311" xr:uid="{5C022A47-E51B-45A3-8647-0F5D06DDA28A}"/>
    <cellStyle name="Input 2 7 3 6" xfId="46605" xr:uid="{34C0B06A-A8EF-4815-8627-9A0AB2B0E03D}"/>
    <cellStyle name="Input 2 7 4" xfId="1530" xr:uid="{0577D022-0248-4653-A2A3-CC30C93B084F}"/>
    <cellStyle name="Input 2 7 4 2" xfId="5875" xr:uid="{D2C36572-BA6D-42CB-80F2-F81812DCA832}"/>
    <cellStyle name="Input 2 7 4 2 2" xfId="8461" xr:uid="{961D87E2-95B6-4EB7-B8AA-1077586CDC02}"/>
    <cellStyle name="Input 2 7 4 2 2 2" xfId="17450" xr:uid="{3AB3BF89-DCC6-4B08-A01F-952991D25977}"/>
    <cellStyle name="Input 2 7 4 2 2 2 2" xfId="34761" xr:uid="{76C23D1C-CFE3-4B3C-948C-07F82A2D44DE}"/>
    <cellStyle name="Input 2 7 4 2 2 3" xfId="43207" xr:uid="{BADD98E1-67E4-4ABD-9FE7-B4C8637483E0}"/>
    <cellStyle name="Input 2 7 4 2 3" xfId="11098" xr:uid="{9A05B14B-BDD3-4D73-9DEB-9A0447FA3379}"/>
    <cellStyle name="Input 2 7 4 2 3 2" xfId="20087" xr:uid="{2EA89E28-3BB7-4F17-887E-CD5D83547BA0}"/>
    <cellStyle name="Input 2 7 4 2 3 2 2" xfId="37469" xr:uid="{E349F967-3795-4FE0-AA00-9ABAAD16266C}"/>
    <cellStyle name="Input 2 7 4 2 3 3" xfId="39830" xr:uid="{19D37E7D-94BE-4A16-B429-2A2FE41EFC3E}"/>
    <cellStyle name="Input 2 7 4 2 4" xfId="14864" xr:uid="{D54A68E3-0391-4F3C-AEAE-93B2EC27AA7C}"/>
    <cellStyle name="Input 2 7 4 2 4 2" xfId="25699" xr:uid="{B044A427-9F0F-4854-8DF7-9CFFFA76AE87}"/>
    <cellStyle name="Input 2 7 4 2 5" xfId="43550" xr:uid="{3070963E-7215-41EB-90D1-FBB6AB18AA47}"/>
    <cellStyle name="Input 2 7 4 2 6" xfId="56010" xr:uid="{9DDEBBE3-7093-44EB-B8D1-A6FF0A0B65B4}"/>
    <cellStyle name="Input 2 7 4 3" xfId="3967" xr:uid="{B7319D0A-9505-4F2B-95C9-58BF8BCE92A9}"/>
    <cellStyle name="Input 2 7 4 3 2" xfId="28831" xr:uid="{FAB79133-8BA0-4D09-914F-FA12F323B1A0}"/>
    <cellStyle name="Input 2 7 4 4" xfId="28640" xr:uid="{FA1E847D-BDC1-4663-8BD9-4A85AD93EAD5}"/>
    <cellStyle name="Input 2 7 4 5" xfId="49228" xr:uid="{CA5E65D1-34A9-4767-B6A2-BDEB501235F7}"/>
    <cellStyle name="Input 2 7 5" xfId="1842" xr:uid="{CF9F900B-EBBB-41DB-BD8E-8F17B7D8A402}"/>
    <cellStyle name="Input 2 7 5 2" xfId="6158" xr:uid="{CEFF2034-BB49-4293-87B6-2259B05010ED}"/>
    <cellStyle name="Input 2 7 5 2 2" xfId="8744" xr:uid="{0558B9F2-6F61-4983-9B79-164A33E9E911}"/>
    <cellStyle name="Input 2 7 5 2 2 2" xfId="17733" xr:uid="{9DCE9E92-AE41-471D-ADB0-D1CDCBE518A8}"/>
    <cellStyle name="Input 2 7 5 2 2 2 2" xfId="28161" xr:uid="{74FD0A0D-0E15-4D84-9A4F-EE238F5405A4}"/>
    <cellStyle name="Input 2 7 5 2 2 3" xfId="23668" xr:uid="{66F86838-5A04-4ECF-BB63-1493BAF5B96F}"/>
    <cellStyle name="Input 2 7 5 2 3" xfId="11381" xr:uid="{D6A249B4-19D9-4D6C-AA2D-76B768B463AA}"/>
    <cellStyle name="Input 2 7 5 2 3 2" xfId="20370" xr:uid="{9CCC74B2-DB8B-4F79-A310-D64A3C697D2A}"/>
    <cellStyle name="Input 2 7 5 2 3 2 2" xfId="26053" xr:uid="{25FF65CE-A0F2-4CA1-9C27-309A255D966F}"/>
    <cellStyle name="Input 2 7 5 2 3 3" xfId="26302" xr:uid="{B42AD5D6-E265-4F40-BC96-4710BE04CB95}"/>
    <cellStyle name="Input 2 7 5 2 4" xfId="15147" xr:uid="{4939480F-57EF-4D39-8572-4BC8434AD7EE}"/>
    <cellStyle name="Input 2 7 5 2 4 2" xfId="30171" xr:uid="{897E5F52-F5E9-49F4-B37A-27D94A86951B}"/>
    <cellStyle name="Input 2 7 5 2 5" xfId="38834" xr:uid="{DCD707D4-7749-4BEC-85DA-94D1CE906EB1}"/>
    <cellStyle name="Input 2 7 5 2 6" xfId="58536" xr:uid="{FE9B74B7-7D95-48FD-B60D-F4D039DF6F27}"/>
    <cellStyle name="Input 2 7 5 3" xfId="4279" xr:uid="{19D98356-D5BF-463B-AA9E-429F1AFD22E4}"/>
    <cellStyle name="Input 2 7 5 3 2" xfId="42388" xr:uid="{71E9618A-85E5-45A7-8FFB-5D9D0CF20D79}"/>
    <cellStyle name="Input 2 7 5 4" xfId="38798" xr:uid="{639D0B0A-8554-4F84-A6C9-F7DAB90D380B}"/>
    <cellStyle name="Input 2 7 5 5" xfId="51755" xr:uid="{E2B3A511-118A-4593-B4D5-8C41C03A78C1}"/>
    <cellStyle name="Input 2 7 6" xfId="2149" xr:uid="{7D9B8DC0-C099-46A8-AEA7-075BD6BE9439}"/>
    <cellStyle name="Input 2 7 6 2" xfId="6450" xr:uid="{8C88B56F-057A-476F-BC1A-B6075756430E}"/>
    <cellStyle name="Input 2 7 6 2 2" xfId="9036" xr:uid="{5119544E-1F1A-47E5-9DA9-453BEE5FDD13}"/>
    <cellStyle name="Input 2 7 6 2 2 2" xfId="18025" xr:uid="{E9056A5C-C377-42A1-80DA-B91D5C6BA2EC}"/>
    <cellStyle name="Input 2 7 6 2 2 2 2" xfId="25388" xr:uid="{97D83B4A-FC69-43C3-8580-76DE1FD15D69}"/>
    <cellStyle name="Input 2 7 6 2 2 3" xfId="24645" xr:uid="{55346F89-3483-46F5-B9CF-7AF29150258E}"/>
    <cellStyle name="Input 2 7 6 2 3" xfId="11673" xr:uid="{BD606C31-FE0A-4682-99D0-FC850FE32245}"/>
    <cellStyle name="Input 2 7 6 2 3 2" xfId="20662" xr:uid="{E1C28CA2-BF0C-488B-8656-8011D1F83D84}"/>
    <cellStyle name="Input 2 7 6 2 3 2 2" xfId="43330" xr:uid="{1BD47D2A-71AC-48F3-964D-BB85A8FB7625}"/>
    <cellStyle name="Input 2 7 6 2 3 3" xfId="26766" xr:uid="{151D8949-43A1-4688-BE5D-E09222F05FD8}"/>
    <cellStyle name="Input 2 7 6 2 4" xfId="15439" xr:uid="{CD3B4980-2ECC-4A1F-BACA-AB2072313D3B}"/>
    <cellStyle name="Input 2 7 6 2 4 2" xfId="28977" xr:uid="{469F7B5A-5B25-482D-B76E-909AA4EE256C}"/>
    <cellStyle name="Input 2 7 6 2 5" xfId="23238" xr:uid="{31C1465B-5BCF-411D-8689-D0815BDBADE6}"/>
    <cellStyle name="Input 2 7 6 2 6" xfId="54173" xr:uid="{E9C09514-5C28-413E-844C-55FDD32B14FF}"/>
    <cellStyle name="Input 2 7 6 3" xfId="4586" xr:uid="{A2053C37-8927-4619-AC7E-88F855D177F4}"/>
    <cellStyle name="Input 2 7 6 3 2" xfId="26355" xr:uid="{C5190AC0-B157-4504-AB84-965AB1D3BE5E}"/>
    <cellStyle name="Input 2 7 6 4" xfId="39626" xr:uid="{6FE13DE1-9ABE-4429-9FA2-8A7E054A75F1}"/>
    <cellStyle name="Input 2 7 6 5" xfId="47439" xr:uid="{0114318B-B0BF-47F6-8648-6097FDDDDD6C}"/>
    <cellStyle name="Input 2 7 7" xfId="4886" xr:uid="{2B5F23C8-BA19-4670-AEF1-A967BEB6BF73}"/>
    <cellStyle name="Input 2 7 7 2" xfId="7472" xr:uid="{C8A6D02D-164A-40F5-8231-EB335C3B805B}"/>
    <cellStyle name="Input 2 7 7 2 2" xfId="16461" xr:uid="{D257F772-6E99-4B3B-BB31-32436E8DD947}"/>
    <cellStyle name="Input 2 7 7 2 2 2" xfId="30429" xr:uid="{4272DBF0-2402-49E8-B8B2-FB15BAC3A9E2}"/>
    <cellStyle name="Input 2 7 7 2 3" xfId="25081" xr:uid="{12897EA0-1C81-4555-8A92-73BADC63F26E}"/>
    <cellStyle name="Input 2 7 7 3" xfId="10109" xr:uid="{D54E5CA6-CACC-472F-ABD1-BA7E798E141A}"/>
    <cellStyle name="Input 2 7 7 3 2" xfId="19098" xr:uid="{F4097BAC-2E99-4EAB-B2E6-F59670EE0C91}"/>
    <cellStyle name="Input 2 7 7 3 2 2" xfId="29549" xr:uid="{38A4F48B-C205-4101-AF88-5C627FFC7074}"/>
    <cellStyle name="Input 2 7 7 3 3" xfId="34958" xr:uid="{711B391C-EFAB-4D1B-8533-F1893E5C7C98}"/>
    <cellStyle name="Input 2 7 7 4" xfId="13875" xr:uid="{83235925-2550-4D8A-9BB7-79FA00DC21B9}"/>
    <cellStyle name="Input 2 7 7 4 2" xfId="29652" xr:uid="{1E91DF4E-C6FA-4A63-8198-758C1058B6EF}"/>
    <cellStyle name="Input 2 7 7 5" xfId="32482" xr:uid="{D613181C-AAFD-46A1-ABB2-CA6B4BE7F39D}"/>
    <cellStyle name="Input 2 7 7 6" xfId="52744" xr:uid="{B9C9005F-88C4-402C-8F55-CFA108BC2394}"/>
    <cellStyle name="Input 2 7 8" xfId="2498" xr:uid="{B1FAD436-8037-46C6-BB60-BAC1B8048012}"/>
    <cellStyle name="Input 2 7 8 2" xfId="23210" xr:uid="{7498BACD-97AF-458E-9098-267888601B08}"/>
    <cellStyle name="Input 2 7 9" xfId="28234" xr:uid="{527685D8-E058-4A54-AF7A-D5BFEF70127F}"/>
    <cellStyle name="Input 2 8" xfId="206" xr:uid="{1B64DABB-73DD-46F8-902B-ACFE62DFE6B4}"/>
    <cellStyle name="Input 2 8 2" xfId="2565" xr:uid="{413AA63B-9280-422A-80B5-CC19A35D9E63}"/>
    <cellStyle name="Input 2 8 2 2" xfId="6806" xr:uid="{B81FBF68-F7E8-4E54-BCA9-EE67BC780574}"/>
    <cellStyle name="Input 2 8 2 2 2" xfId="15795" xr:uid="{DF727C0A-8B51-4784-9454-2663803AEE63}"/>
    <cellStyle name="Input 2 8 2 2 2 2" xfId="36527" xr:uid="{3D61562E-2FC0-4598-A722-35F1FB8E2B16}"/>
    <cellStyle name="Input 2 8 2 2 2 3" xfId="56529" xr:uid="{9B1F0C08-FBC5-4736-838B-62356D10AE07}"/>
    <cellStyle name="Input 2 8 2 2 3" xfId="23521" xr:uid="{42DD65C0-6D1B-4716-A4AD-D07B19B129B1}"/>
    <cellStyle name="Input 2 8 2 2 4" xfId="49747" xr:uid="{4C3F264E-CF3E-4268-AEBE-9851027C60C4}"/>
    <cellStyle name="Input 2 8 2 3" xfId="9376" xr:uid="{079BFDCC-EA15-49AB-BFE7-E6DE37736460}"/>
    <cellStyle name="Input 2 8 2 3 2" xfId="18365" xr:uid="{C3FA82C6-6FF1-45EB-9DAE-7B30610A0001}"/>
    <cellStyle name="Input 2 8 2 3 2 2" xfId="40382" xr:uid="{26D7671C-653A-48A3-A641-FD13A7AD24FB}"/>
    <cellStyle name="Input 2 8 2 3 2 3" xfId="58170" xr:uid="{D50F4FF8-76CB-4579-B7D3-EEDCC82111C2}"/>
    <cellStyle name="Input 2 8 2 3 3" xfId="28294" xr:uid="{41EC8A0F-4A3B-44F5-A806-4A4B7AEB2CEC}"/>
    <cellStyle name="Input 2 8 2 3 4" xfId="51388" xr:uid="{9C50B884-EB2F-479C-9832-6E532377C1BA}"/>
    <cellStyle name="Input 2 8 2 4" xfId="13419" xr:uid="{1653D55F-63C1-45BB-8C06-C5676F5F6D6E}"/>
    <cellStyle name="Input 2 8 2 4 2" xfId="40143" xr:uid="{0E7ED012-6ED7-4E98-956C-0144DEF09BCF}"/>
    <cellStyle name="Input 2 8 2 4 2 2" xfId="54665" xr:uid="{C10A33E0-2DF4-4521-A6C7-A757B0AA51D2}"/>
    <cellStyle name="Input 2 8 2 4 3" xfId="47864" xr:uid="{0E9023AE-94FA-4854-8BB0-CB3E58D119DF}"/>
    <cellStyle name="Input 2 8 2 5" xfId="36255" xr:uid="{012E88AD-94D2-4B0B-AC8E-1704358C9A51}"/>
    <cellStyle name="Input 2 8 2 5 2" xfId="53031" xr:uid="{529549AC-A3D0-44AC-A17C-41F7030FEAC4}"/>
    <cellStyle name="Input 2 8 2 6" xfId="46250" xr:uid="{3BBE5C2E-BBFF-471F-ACE2-673807035A41}"/>
    <cellStyle name="Input 2 8 3" xfId="2674" xr:uid="{EAD43E1A-6921-47F4-871C-C8D15700C7C2}"/>
    <cellStyle name="Input 2 8 3 2" xfId="24546" xr:uid="{DE5EF262-B8E8-44ED-A074-6F65E16E59EE}"/>
    <cellStyle name="Input 2 8 3 2 2" xfId="56928" xr:uid="{810429C2-4AE6-4B81-9935-6BE5B48D2D63}"/>
    <cellStyle name="Input 2 8 3 2 3" xfId="50146" xr:uid="{8158188B-4891-4233-A12A-34DE937DDFB9}"/>
    <cellStyle name="Input 2 8 3 3" xfId="50897" xr:uid="{A6B87E05-FBFF-42F9-BBB4-EC4F00E1A21A}"/>
    <cellStyle name="Input 2 8 3 3 2" xfId="57679" xr:uid="{3E6066FC-2BCB-4B10-AD6A-C17360533095}"/>
    <cellStyle name="Input 2 8 3 4" xfId="48263" xr:uid="{84CE2CD7-8A9C-4851-9B06-65AC058A566C}"/>
    <cellStyle name="Input 2 8 3 4 2" xfId="55055" xr:uid="{39FBCD98-F68E-4D2D-AF48-4B3199A6FB2C}"/>
    <cellStyle name="Input 2 8 3 5" xfId="53355" xr:uid="{26263CF4-8DF1-4AEB-8B6E-D7FA1BC82704}"/>
    <cellStyle name="Input 2 8 3 6" xfId="46649" xr:uid="{54B9DC42-1CF0-4145-B885-8CA2E542D2E1}"/>
    <cellStyle name="Input 2 8 4" xfId="29597" xr:uid="{DB55DB41-02F3-46AE-9D64-A405878B0DC5}"/>
    <cellStyle name="Input 2 8 4 2" xfId="56057" xr:uid="{DAF17461-681B-4762-9DA7-7737795A376B}"/>
    <cellStyle name="Input 2 8 4 3" xfId="49275" xr:uid="{F1CB1360-AFD7-4BBE-BEDB-2FFDEE56D2D5}"/>
    <cellStyle name="Input 2 8 5" xfId="44476" xr:uid="{D416ECE6-D797-4540-B592-8A0406D67D2E}"/>
    <cellStyle name="Input 2 8 5 2" xfId="58551" xr:uid="{145FF261-FCF3-404B-910C-715BF055B194}"/>
    <cellStyle name="Input 2 8 5 3" xfId="51770" xr:uid="{E99EE42C-024D-40E9-8468-AF4CDD1AFC05}"/>
    <cellStyle name="Input 2 8 6" xfId="45742" xr:uid="{CA77FC58-203B-4F7B-925A-E15F61B6924E}"/>
    <cellStyle name="Input 2 8 6 2" xfId="54217" xr:uid="{BD093083-D610-45DA-B201-E76B066DE33C}"/>
    <cellStyle name="Input 2 8 7" xfId="52768" xr:uid="{F98579D8-A8DF-425E-9B5E-92E9973B2F2E}"/>
    <cellStyle name="Input 2 9" xfId="555" xr:uid="{208A8152-2A02-47B8-8CD2-5C238157D728}"/>
    <cellStyle name="Input 2 9 2" xfId="4946" xr:uid="{F911E71C-FF47-4543-94F0-16D432913BB7}"/>
    <cellStyle name="Input 2 9 2 2" xfId="7532" xr:uid="{CCC013D3-FC12-4B15-AD8D-6E43C8CD4933}"/>
    <cellStyle name="Input 2 9 2 2 2" xfId="16521" xr:uid="{C01914F1-854A-4C27-8B08-195B378EE229}"/>
    <cellStyle name="Input 2 9 2 2 2 2" xfId="40393" xr:uid="{0AEAF64A-F589-4644-98F9-06A397983CBF}"/>
    <cellStyle name="Input 2 9 2 2 2 3" xfId="56570" xr:uid="{0590B5BF-BD05-46D9-BB6F-C41F2322F856}"/>
    <cellStyle name="Input 2 9 2 2 3" xfId="32503" xr:uid="{CBC94DB3-CC03-4602-B931-BBAFF1311EFF}"/>
    <cellStyle name="Input 2 9 2 2 4" xfId="49788" xr:uid="{9E0249A7-B39F-4874-9122-7B2B2BAA22BC}"/>
    <cellStyle name="Input 2 9 2 3" xfId="10169" xr:uid="{8CD409B9-3DAF-408D-82E1-A50E89764F3A}"/>
    <cellStyle name="Input 2 9 2 3 2" xfId="19158" xr:uid="{60AB14CB-E239-4DAB-9418-AAB1525DEFF0}"/>
    <cellStyle name="Input 2 9 2 3 2 2" xfId="30223" xr:uid="{F589AEF4-7F12-4FCE-B353-E47A91B3F93D}"/>
    <cellStyle name="Input 2 9 2 3 2 3" xfId="57828" xr:uid="{28E19AFE-D522-4495-879D-A8A04E6C5129}"/>
    <cellStyle name="Input 2 9 2 3 3" xfId="31953" xr:uid="{9904F966-6A75-4B09-8901-2903649E9349}"/>
    <cellStyle name="Input 2 9 2 3 4" xfId="51046" xr:uid="{8BB674E5-2762-4F53-B9D8-7F9E5588328F}"/>
    <cellStyle name="Input 2 9 2 4" xfId="13935" xr:uid="{4D57FAB0-711F-4412-BDD3-714591AE62DE}"/>
    <cellStyle name="Input 2 9 2 4 2" xfId="31514" xr:uid="{18420992-E5E3-419C-AE2B-25DDED91369B}"/>
    <cellStyle name="Input 2 9 2 4 2 2" xfId="54703" xr:uid="{50FB6B25-5616-4A1F-A47C-13D847B4F2BF}"/>
    <cellStyle name="Input 2 9 2 4 3" xfId="47905" xr:uid="{B8E7A4E0-BCED-4BD6-9B4F-313B472772EA}"/>
    <cellStyle name="Input 2 9 2 5" xfId="38406" xr:uid="{A6E7E5D6-0034-42C6-9446-DF6E1C7C077C}"/>
    <cellStyle name="Input 2 9 2 5 2" xfId="53054" xr:uid="{5EBD2DCE-9A91-4547-AC72-EB1CB472D695}"/>
    <cellStyle name="Input 2 9 2 6" xfId="46291" xr:uid="{179FD751-FBE0-4E90-BB53-8F8056165CE3}"/>
    <cellStyle name="Input 2 9 3" xfId="2992" xr:uid="{1A911894-7D67-47E8-9933-E35C9F041FE5}"/>
    <cellStyle name="Input 2 9 3 2" xfId="31720" xr:uid="{D5C19ACE-822B-42B6-9601-8C2376658198}"/>
    <cellStyle name="Input 2 9 3 2 2" xfId="56966" xr:uid="{8F479722-5867-4887-B665-6B4CC0710A7C}"/>
    <cellStyle name="Input 2 9 3 2 3" xfId="50184" xr:uid="{A29706E4-98DA-4216-A71C-8E4BD9D529C0}"/>
    <cellStyle name="Input 2 9 3 3" xfId="50818" xr:uid="{5E1E0FE8-9643-4A9D-9D2B-4E48353DD344}"/>
    <cellStyle name="Input 2 9 3 3 2" xfId="57600" xr:uid="{00EA2A14-4C57-452D-A1A6-3A41F29F38E3}"/>
    <cellStyle name="Input 2 9 3 4" xfId="48301" xr:uid="{90BD2937-8EDC-4275-96A1-48646FE41085}"/>
    <cellStyle name="Input 2 9 3 4 2" xfId="55093" xr:uid="{20F98971-92B0-4D6B-BAC9-AA45AD707073}"/>
    <cellStyle name="Input 2 9 3 5" xfId="53393" xr:uid="{EADC2B3F-5E91-4F74-A265-7A607001C817}"/>
    <cellStyle name="Input 2 9 3 6" xfId="46687" xr:uid="{C56232E6-18AD-47A2-A201-AED382D68CCC}"/>
    <cellStyle name="Input 2 9 4" xfId="33135" xr:uid="{2AA9F4C6-8293-4D91-831D-9DAC72A79672}"/>
    <cellStyle name="Input 2 9 4 2" xfId="56098" xr:uid="{75B6A67D-F9BA-4A0A-AAA1-5B0AB7FD9549}"/>
    <cellStyle name="Input 2 9 4 3" xfId="49316" xr:uid="{F78F4182-E0B2-41C3-860D-79B6D62BDF2A}"/>
    <cellStyle name="Input 2 9 5" xfId="44536" xr:uid="{70C3DE43-E605-4C75-9B5A-51586344F8D8}"/>
    <cellStyle name="Input 2 9 5 2" xfId="58201" xr:uid="{2D52AF04-CC8E-488C-AB81-69E8DD84B762}"/>
    <cellStyle name="Input 2 9 5 3" xfId="51419" xr:uid="{9F4D0069-F204-4C94-8D45-71A30F14D404}"/>
    <cellStyle name="Input 2 9 6" xfId="45783" xr:uid="{CC72217B-2FFD-4FBC-A6BC-59A5731ADFF4}"/>
    <cellStyle name="Input 2 9 6 2" xfId="54255" xr:uid="{FE80F4BB-3E0A-40B5-AB89-81279460A34A}"/>
    <cellStyle name="Input 2 9 7" xfId="52791" xr:uid="{6D90F244-F962-4D4D-ADE6-353D402BCC88}"/>
    <cellStyle name="Input 3" xfId="116" xr:uid="{1BDDB1C2-5416-4A78-A21D-FDC4B037DC5C}"/>
    <cellStyle name="Input 3 10" xfId="894" xr:uid="{3CE27532-75F0-46FE-81D6-408AB5571ACA}"/>
    <cellStyle name="Input 3 10 2" xfId="5263" xr:uid="{D7EC61EE-849C-4312-BD29-00E5853A0471}"/>
    <cellStyle name="Input 3 10 2 2" xfId="7849" xr:uid="{40E0C175-D48B-44FE-BA9F-16EC3585A9B2}"/>
    <cellStyle name="Input 3 10 2 2 2" xfId="16838" xr:uid="{1E3033A7-92E5-457A-97F9-FDDCDF11C323}"/>
    <cellStyle name="Input 3 10 2 2 2 2" xfId="24728" xr:uid="{5CC20ABE-29F5-4A45-85BE-2F4AAB84E9C7}"/>
    <cellStyle name="Input 3 10 2 2 2 3" xfId="56618" xr:uid="{FE4BEC7B-02D8-4339-85A2-69C3E34A5A4F}"/>
    <cellStyle name="Input 3 10 2 2 3" xfId="39285" xr:uid="{1F0DFD72-D391-4BC3-BB17-C257BB997CD3}"/>
    <cellStyle name="Input 3 10 2 2 4" xfId="49836" xr:uid="{07E19668-F663-4637-8FC1-7B0C44DED0A2}"/>
    <cellStyle name="Input 3 10 2 3" xfId="10486" xr:uid="{8DEAC4FB-571B-4F39-A518-5CC88EF3D931}"/>
    <cellStyle name="Input 3 10 2 3 2" xfId="19475" xr:uid="{A72A3B54-417B-401C-A2B1-7D458B0EE691}"/>
    <cellStyle name="Input 3 10 2 3 2 2" xfId="41226" xr:uid="{CA6E4F34-E919-4613-A9E8-35006284E77A}"/>
    <cellStyle name="Input 3 10 2 3 2 3" xfId="58232" xr:uid="{8137B522-C425-4342-BE15-A91429D71A18}"/>
    <cellStyle name="Input 3 10 2 3 3" xfId="40556" xr:uid="{48EFD67C-200B-4D49-A321-0E546D5D9F3A}"/>
    <cellStyle name="Input 3 10 2 3 4" xfId="51450" xr:uid="{CFE1BBC7-2A75-4D0C-A751-927BDBB3E278}"/>
    <cellStyle name="Input 3 10 2 4" xfId="14252" xr:uid="{B0E77E87-D141-40A9-9A2A-A473466C54B2}"/>
    <cellStyle name="Input 3 10 2 4 2" xfId="26796" xr:uid="{0E8675E5-3251-439E-A81F-68F99F5E67F8}"/>
    <cellStyle name="Input 3 10 2 4 2 2" xfId="54751" xr:uid="{C51ED6A9-157B-4136-A052-206D52CF6DAA}"/>
    <cellStyle name="Input 3 10 2 4 3" xfId="47953" xr:uid="{4E531383-B30D-41EC-AB9F-37213F1B5D3C}"/>
    <cellStyle name="Input 3 10 2 5" xfId="25830" xr:uid="{69909FA9-FBF8-49B6-8BFC-D63EDCD56872}"/>
    <cellStyle name="Input 3 10 2 5 2" xfId="53079" xr:uid="{42FD86F5-8A3F-49BC-98E9-18E8F035739E}"/>
    <cellStyle name="Input 3 10 2 6" xfId="46339" xr:uid="{E0940D9C-A361-4F3B-8B24-B772FA1D5061}"/>
    <cellStyle name="Input 3 10 3" xfId="3331" xr:uid="{58FC0539-B96E-4AA4-95B3-64FC8532D7EC}"/>
    <cellStyle name="Input 3 10 3 2" xfId="27647" xr:uid="{D04FF4E3-9236-47B6-93A3-E1C1F3A779B8}"/>
    <cellStyle name="Input 3 10 3 2 2" xfId="57014" xr:uid="{A5C08A26-49E6-49C7-964B-C1D49B78FCF4}"/>
    <cellStyle name="Input 3 10 3 2 3" xfId="50232" xr:uid="{1200FE1E-E864-44BC-BDFB-6B8A25B8069A}"/>
    <cellStyle name="Input 3 10 3 3" xfId="52264" xr:uid="{F6F8023F-989C-4CB4-8855-5080E974A17A}"/>
    <cellStyle name="Input 3 10 3 3 2" xfId="59045" xr:uid="{A902B7D2-6E4D-425B-B894-01D25C9F425A}"/>
    <cellStyle name="Input 3 10 3 4" xfId="48349" xr:uid="{F9A87638-A318-41C6-BD26-64F834DB03F2}"/>
    <cellStyle name="Input 3 10 3 4 2" xfId="55141" xr:uid="{A2F1B4A0-77AA-416F-BF0D-72AC753536BF}"/>
    <cellStyle name="Input 3 10 3 5" xfId="53439" xr:uid="{55287549-5630-4962-B501-D9E5596B41FE}"/>
    <cellStyle name="Input 3 10 3 6" xfId="46735" xr:uid="{3EA278BB-8597-4838-A693-92FEA255EB98}"/>
    <cellStyle name="Input 3 10 4" xfId="31581" xr:uid="{683E754C-4674-4AEE-95C0-A6D28E47E9E0}"/>
    <cellStyle name="Input 3 10 4 2" xfId="56146" xr:uid="{551DA870-8355-4265-B726-FDB0E8BD40F3}"/>
    <cellStyle name="Input 3 10 4 3" xfId="49364" xr:uid="{252EEB70-E063-424B-967B-4AD08A439507}"/>
    <cellStyle name="Input 3 10 5" xfId="44578" xr:uid="{36C9E80F-C929-4C91-9D99-DBD97278EF9E}"/>
    <cellStyle name="Input 3 10 5 2" xfId="58372" xr:uid="{CBE96369-AC2F-4199-B04D-54B8F4943EE1}"/>
    <cellStyle name="Input 3 10 5 3" xfId="51590" xr:uid="{C9758BC0-40CF-44FC-B094-65D0DEA8B48B}"/>
    <cellStyle name="Input 3 10 6" xfId="47484" xr:uid="{D94B1C73-B03A-4706-A4BB-619349BB9FC3}"/>
    <cellStyle name="Input 3 10 6 2" xfId="54303" xr:uid="{5360F4C0-5A51-4B0E-A24A-71D827C33617}"/>
    <cellStyle name="Input 3 10 7" xfId="52812" xr:uid="{A9736398-5D13-4F12-819A-4ECBB35F2E91}"/>
    <cellStyle name="Input 3 10 8" xfId="45876" xr:uid="{107937D4-0E2E-4A1E-86DF-9BCD3F4F914A}"/>
    <cellStyle name="Input 3 11" xfId="1238" xr:uid="{5A7123C2-16BF-43A2-A334-BA0630240EF1}"/>
    <cellStyle name="Input 3 11 2" xfId="5583" xr:uid="{E0777786-BC41-4C27-8374-CBEA6976E2BC}"/>
    <cellStyle name="Input 3 11 2 2" xfId="8169" xr:uid="{44B4A065-9A4B-4057-8D27-143A4E141306}"/>
    <cellStyle name="Input 3 11 2 2 2" xfId="17158" xr:uid="{47380D62-E9F4-4E59-B526-930259AB2F27}"/>
    <cellStyle name="Input 3 11 2 2 2 2" xfId="43700" xr:uid="{C4070C86-B8E1-432D-9BFE-0EBDC5C3ACB0}"/>
    <cellStyle name="Input 3 11 2 2 2 3" xfId="56657" xr:uid="{74930649-E611-4ABB-A839-40270392744D}"/>
    <cellStyle name="Input 3 11 2 2 3" xfId="35373" xr:uid="{17A28962-0451-4524-8A46-8609C93EB351}"/>
    <cellStyle name="Input 3 11 2 2 4" xfId="49875" xr:uid="{1BC9D2B2-6841-4C83-98B6-3263477DB65D}"/>
    <cellStyle name="Input 3 11 2 3" xfId="10806" xr:uid="{29A4830E-3711-48A7-B0E0-E5DE18E8D5FC}"/>
    <cellStyle name="Input 3 11 2 3 2" xfId="19795" xr:uid="{42917A53-12EB-41E7-8D2E-F7CABFAD5AD0}"/>
    <cellStyle name="Input 3 11 2 3 2 2" xfId="28393" xr:uid="{4951B179-CCBC-4A19-A140-DA8BE66AF037}"/>
    <cellStyle name="Input 3 11 2 3 2 3" xfId="57807" xr:uid="{590D7D6C-0103-42A5-B81D-C39601252D6E}"/>
    <cellStyle name="Input 3 11 2 3 3" xfId="42781" xr:uid="{7568111B-81E4-4634-9E57-605AB3F357F9}"/>
    <cellStyle name="Input 3 11 2 3 4" xfId="51025" xr:uid="{894569FD-4FA4-4515-846D-EACA8F3CB8AE}"/>
    <cellStyle name="Input 3 11 2 4" xfId="14572" xr:uid="{688B0F71-262D-4F8D-BC04-5E78A18513E5}"/>
    <cellStyle name="Input 3 11 2 4 2" xfId="43015" xr:uid="{ECF51766-1174-403E-8BFC-535AA08974AD}"/>
    <cellStyle name="Input 3 11 2 4 2 2" xfId="54787" xr:uid="{B3D611FB-B9AD-401A-8EA8-DD5FD8A662BD}"/>
    <cellStyle name="Input 3 11 2 4 3" xfId="47992" xr:uid="{1453EAF3-0439-4348-BE25-06C45B91AF51}"/>
    <cellStyle name="Input 3 11 2 5" xfId="35478" xr:uid="{DF68863C-CC61-4708-910E-50A3DB572041}"/>
    <cellStyle name="Input 3 11 2 5 2" xfId="53100" xr:uid="{ACDAE0DB-32BC-4EC8-BEF8-AFA1B87C813B}"/>
    <cellStyle name="Input 3 11 2 6" xfId="46378" xr:uid="{017BC54F-4F19-42CD-9ACA-9AC5AB61597E}"/>
    <cellStyle name="Input 3 11 3" xfId="3675" xr:uid="{D90FF618-0531-4AF1-B4E5-51007B15F07D}"/>
    <cellStyle name="Input 3 11 3 2" xfId="29527" xr:uid="{BC328065-2332-4E58-B355-2FE5AAABBFA1}"/>
    <cellStyle name="Input 3 11 3 2 2" xfId="57050" xr:uid="{0A5BC89C-4488-4772-AC77-24D7E01830DD}"/>
    <cellStyle name="Input 3 11 3 2 3" xfId="50268" xr:uid="{B2CC1C5D-4F2B-4B38-8107-80AF144000C2}"/>
    <cellStyle name="Input 3 11 3 3" xfId="50832" xr:uid="{1D9463AC-E8F1-40ED-8EC2-E657B7906468}"/>
    <cellStyle name="Input 3 11 3 3 2" xfId="57614" xr:uid="{72CFDF37-69DD-4ECA-B130-809F945BC828}"/>
    <cellStyle name="Input 3 11 3 4" xfId="48385" xr:uid="{B8F0E247-E3C7-4D73-A439-F6A5CAB6C8A3}"/>
    <cellStyle name="Input 3 11 3 4 2" xfId="55177" xr:uid="{9B092250-A4C5-445C-B4A8-E0D4984030CB}"/>
    <cellStyle name="Input 3 11 3 5" xfId="53467" xr:uid="{7BDD6426-9DAC-4ACF-AD30-A22BE968C400}"/>
    <cellStyle name="Input 3 11 3 6" xfId="46771" xr:uid="{07F2ABD0-BCB3-4B6A-A4E9-EB6FFFC382AE}"/>
    <cellStyle name="Input 3 11 4" xfId="23996" xr:uid="{312A9D1E-C5C4-4795-B6D0-6C6897F97C71}"/>
    <cellStyle name="Input 3 11 4 2" xfId="56185" xr:uid="{08445032-DAAB-4819-AA40-C3C9638BC2B9}"/>
    <cellStyle name="Input 3 11 4 3" xfId="49403" xr:uid="{B00CF47E-790F-443F-ADFB-31E483545797}"/>
    <cellStyle name="Input 3 11 5" xfId="44614" xr:uid="{401CB4C3-75C0-45FE-BCB0-BF12A80E9B44}"/>
    <cellStyle name="Input 3 11 5 2" xfId="58638" xr:uid="{94E516B9-6E1A-4357-B689-55F15BF56E4B}"/>
    <cellStyle name="Input 3 11 5 3" xfId="51857" xr:uid="{A9CB621B-C65D-4900-9573-BA82461B2B60}"/>
    <cellStyle name="Input 3 11 6" xfId="47523" xr:uid="{2D1C80E3-A5F0-4104-A6AA-8F0C47018419}"/>
    <cellStyle name="Input 3 11 6 2" xfId="54339" xr:uid="{D0DD6C27-7150-4F30-8A9E-E324F4F5291F}"/>
    <cellStyle name="Input 3 11 7" xfId="52833" xr:uid="{92B2CF88-52DB-44E1-9CEB-89B933399246}"/>
    <cellStyle name="Input 3 11 8" xfId="45912" xr:uid="{E254050B-04F2-4835-ACE4-39B2542D580F}"/>
    <cellStyle name="Input 3 12" xfId="1598" xr:uid="{CE8D80E4-2D84-4B49-B320-8F65FEA6FA13}"/>
    <cellStyle name="Input 3 12 2" xfId="5942" xr:uid="{90D97FC4-8080-49D0-AF18-857F64CB0DC4}"/>
    <cellStyle name="Input 3 12 2 2" xfId="8528" xr:uid="{704FDB5B-DDE4-48EE-8D96-912C3BD3CEF5}"/>
    <cellStyle name="Input 3 12 2 2 2" xfId="17517" xr:uid="{6EB62A2A-9EC8-4BD8-8AD4-12E2E0A6674C}"/>
    <cellStyle name="Input 3 12 2 2 2 2" xfId="40055" xr:uid="{50AE17AB-44E6-4DA6-AD0F-BA74F71A67C3}"/>
    <cellStyle name="Input 3 12 2 2 3" xfId="29621" xr:uid="{7D5D2B51-8552-4D20-B79D-BF8CBE0649A3}"/>
    <cellStyle name="Input 3 12 2 2 4" xfId="56253" xr:uid="{F1CE7930-7977-4AC1-ABE3-A5C05744B035}"/>
    <cellStyle name="Input 3 12 2 3" xfId="11165" xr:uid="{C5585904-041B-49D5-B2ED-B512599CF095}"/>
    <cellStyle name="Input 3 12 2 3 2" xfId="20154" xr:uid="{EFA702E2-3CED-4758-9CE4-D1A218384F13}"/>
    <cellStyle name="Input 3 12 2 3 2 2" xfId="25697" xr:uid="{92F91C10-1153-4BA9-8280-06B0D9030096}"/>
    <cellStyle name="Input 3 12 2 3 3" xfId="37580" xr:uid="{EE54D1A0-BE12-4FDF-9269-0ECD06D44D46}"/>
    <cellStyle name="Input 3 12 2 4" xfId="14931" xr:uid="{E494689B-08E5-4D4C-9AA2-D9ED65E94E54}"/>
    <cellStyle name="Input 3 12 2 4 2" xfId="25398" xr:uid="{8DE6564F-2DCB-41D4-B5B4-D9C53D1DBC6E}"/>
    <cellStyle name="Input 3 12 2 5" xfId="22900" xr:uid="{50CEB4E2-6DBD-4584-A761-2BDD71609832}"/>
    <cellStyle name="Input 3 12 2 6" xfId="49471" xr:uid="{76D38A28-A759-4195-BB50-29E181CB9117}"/>
    <cellStyle name="Input 3 12 3" xfId="4035" xr:uid="{74753B03-8018-454C-800C-417A615E34BC}"/>
    <cellStyle name="Input 3 12 3 2" xfId="37245" xr:uid="{34A016B9-F031-44AE-AB64-31D46B6E344F}"/>
    <cellStyle name="Input 3 12 3 2 2" xfId="58397" xr:uid="{04FC00CE-630E-4CF1-B914-9826954F282E}"/>
    <cellStyle name="Input 3 12 3 3" xfId="51616" xr:uid="{E1DAD260-C859-44EB-A806-BB30053FD6A0}"/>
    <cellStyle name="Input 3 12 4" xfId="30017" xr:uid="{B8A7DB38-9A3D-4050-AF51-9BDBA6BB6EA7}"/>
    <cellStyle name="Input 3 12 4 2" xfId="54401" xr:uid="{8A1EFB32-B3BE-456F-8AE1-B96C546ADE80}"/>
    <cellStyle name="Input 3 12 4 3" xfId="47589" xr:uid="{8958EF37-E7A5-4CCA-9397-D6E577AB6C5B}"/>
    <cellStyle name="Input 3 12 5" xfId="44622" xr:uid="{AB19836E-8191-448E-8A58-0C269D00A919}"/>
    <cellStyle name="Input 3 12 5 2" xfId="52876" xr:uid="{AEE77E0C-5016-4460-82AB-EDA526E9E51F}"/>
    <cellStyle name="Input 3 12 6" xfId="45980" xr:uid="{8A29CA3D-306C-4652-8B13-1D80392DB0D9}"/>
    <cellStyle name="Input 3 13" xfId="1929" xr:uid="{4EB44D75-98E3-489B-823F-DA89DC2F32AD}"/>
    <cellStyle name="Input 3 13 2" xfId="6244" xr:uid="{5A52818A-76BA-40D0-BCE9-CB22312FE1DE}"/>
    <cellStyle name="Input 3 13 2 2" xfId="8830" xr:uid="{C797855D-28E3-473A-92E2-E97F2401E3AF}"/>
    <cellStyle name="Input 3 13 2 2 2" xfId="17819" xr:uid="{EA56B01B-35DE-40CC-8B46-92A66FEB9B2D}"/>
    <cellStyle name="Input 3 13 2 2 2 2" xfId="31995" xr:uid="{45CAC9D3-CDCD-4F77-98FA-F82E0D8433A1}"/>
    <cellStyle name="Input 3 13 2 2 3" xfId="31171" xr:uid="{AE33A049-C2C1-4C17-B328-A9C74815ABAB}"/>
    <cellStyle name="Input 3 13 2 2 4" xfId="56268" xr:uid="{2B6C0225-EE0E-497D-98FC-589E8AD19FC1}"/>
    <cellStyle name="Input 3 13 2 3" xfId="11467" xr:uid="{206DFC8F-3CD9-458D-86C5-0C7EB6ED958C}"/>
    <cellStyle name="Input 3 13 2 3 2" xfId="20456" xr:uid="{961302D6-77A5-4DF2-B4FC-2348F6F9FD41}"/>
    <cellStyle name="Input 3 13 2 3 2 2" xfId="33567" xr:uid="{E4622877-8918-4642-A15B-4BC7BB53652C}"/>
    <cellStyle name="Input 3 13 2 3 3" xfId="31956" xr:uid="{D4503EAB-5757-413D-BF0B-AB48C0174F18}"/>
    <cellStyle name="Input 3 13 2 4" xfId="15233" xr:uid="{020B1740-2B73-4BC0-B6D7-ACE920B0B1F5}"/>
    <cellStyle name="Input 3 13 2 4 2" xfId="26188" xr:uid="{4D2615B1-F2FC-4CA6-94D9-64A19D1C7ECE}"/>
    <cellStyle name="Input 3 13 2 5" xfId="24693" xr:uid="{85F7C879-1127-4B86-B4D9-63C44449A32A}"/>
    <cellStyle name="Input 3 13 2 6" xfId="49486" xr:uid="{D78EC476-28D8-4E32-9ACD-A0C4C7DF47A9}"/>
    <cellStyle name="Input 3 13 3" xfId="4366" xr:uid="{FC1BD90B-5210-45CF-A234-58399D70BFB8}"/>
    <cellStyle name="Input 3 13 3 2" xfId="38114" xr:uid="{6B2A99B4-A529-4AE2-9A57-C16B61245254}"/>
    <cellStyle name="Input 3 13 3 2 2" xfId="58663" xr:uid="{44E4DD5E-FDE7-48C9-BB12-A36739B1E209}"/>
    <cellStyle name="Input 3 13 3 3" xfId="51882" xr:uid="{30D105A0-79AB-48D6-B913-03394ADD77DC}"/>
    <cellStyle name="Input 3 13 4" xfId="24919" xr:uid="{E313F85F-5F6E-4B12-B72D-50C2F31EE9AB}"/>
    <cellStyle name="Input 3 13 4 2" xfId="54414" xr:uid="{24C67FF2-18AE-4A85-A0DB-467BC6594DF8}"/>
    <cellStyle name="Input 3 13 4 3" xfId="47603" xr:uid="{E45E3F08-6A2B-4973-98F4-9946ACCFA748}"/>
    <cellStyle name="Input 3 13 5" xfId="44699" xr:uid="{DF1994D4-D357-4992-A230-77D1883745EB}"/>
    <cellStyle name="Input 3 13 5 2" xfId="52885" xr:uid="{EF90A459-9820-4E7B-9FAB-4D246913275F}"/>
    <cellStyle name="Input 3 13 6" xfId="45995" xr:uid="{D1D53613-153B-4EF7-B872-4A4A91F4844D}"/>
    <cellStyle name="Input 3 14" xfId="2589" xr:uid="{7FDE5353-C68A-43C6-8AB2-9410A9708627}"/>
    <cellStyle name="Input 3 14 2" xfId="6830" xr:uid="{F0A1D556-DF51-4769-B070-D66A38483482}"/>
    <cellStyle name="Input 3 14 2 2" xfId="15819" xr:uid="{F141027D-F092-4C9E-A9B5-306E8303286B}"/>
    <cellStyle name="Input 3 14 2 2 2" xfId="34309" xr:uid="{0EB51C1E-8BAA-4365-8BD4-0CDD05FB78C9}"/>
    <cellStyle name="Input 3 14 2 2 3" xfId="57096" xr:uid="{65DFC636-9F7C-40D6-B60C-95B317C3EC94}"/>
    <cellStyle name="Input 3 14 2 3" xfId="38338" xr:uid="{2F390E29-3CDF-4060-9790-A32344B610FE}"/>
    <cellStyle name="Input 3 14 2 4" xfId="50314" xr:uid="{C4161A17-1EA7-43B0-A233-B0306F431F8D}"/>
    <cellStyle name="Input 3 14 3" xfId="9400" xr:uid="{7C7F0259-1DE7-481B-B8A1-055DBCAB5742}"/>
    <cellStyle name="Input 3 14 3 2" xfId="18389" xr:uid="{475953A9-97A7-4ACC-A977-AAC97E75EC32}"/>
    <cellStyle name="Input 3 14 3 2 2" xfId="32619" xr:uid="{9BB79947-C709-4296-98EA-C7557AAED31F}"/>
    <cellStyle name="Input 3 14 3 2 3" xfId="58959" xr:uid="{6DB6A3DB-84F7-4D85-8117-D1A322532658}"/>
    <cellStyle name="Input 3 14 3 3" xfId="22398" xr:uid="{3A99E8E8-F817-4026-BD9B-FB04E356A83C}"/>
    <cellStyle name="Input 3 14 3 4" xfId="52178" xr:uid="{2E23055B-AE0A-4C17-95F1-7C3B6169D10A}"/>
    <cellStyle name="Input 3 14 4" xfId="13443" xr:uid="{216D8EE7-5425-42F4-83AC-F8B1CB6C8153}"/>
    <cellStyle name="Input 3 14 4 2" xfId="27770" xr:uid="{708DA828-BD05-44F8-A354-7DB38DFEA2DC}"/>
    <cellStyle name="Input 3 14 4 2 2" xfId="55223" xr:uid="{69B5F506-2C65-4089-A43C-1B65198697A0}"/>
    <cellStyle name="Input 3 14 4 3" xfId="48431" xr:uid="{2233BFE9-E029-4DAF-AE88-7B342F1FD19E}"/>
    <cellStyle name="Input 3 14 5" xfId="32863" xr:uid="{BBCD72CD-E2BE-47EA-AC5E-0CF2FD468872}"/>
    <cellStyle name="Input 3 14 5 2" xfId="53509" xr:uid="{BD6E842D-69FE-42A1-BFDE-6B48C3F66954}"/>
    <cellStyle name="Input 3 14 6" xfId="44758" xr:uid="{66BFF5B9-900A-480A-B035-076819878AAA}"/>
    <cellStyle name="Input 3 14 7" xfId="46817" xr:uid="{C0AF5754-BF6C-4D96-8147-75CDDAC87A58}"/>
    <cellStyle name="Input 3 15" xfId="6502" xr:uid="{E26AF1BF-5455-40F6-BFA3-452B4554EACE}"/>
    <cellStyle name="Input 3 15 2" xfId="11725" xr:uid="{47A48FE5-6678-4739-BE0B-3E73FEE02732}"/>
    <cellStyle name="Input 3 15 2 2" xfId="20714" xr:uid="{B626B287-BA48-47FF-B324-F0331CE01F11}"/>
    <cellStyle name="Input 3 15 2 2 2" xfId="24375" xr:uid="{4CC3A30A-AA22-45D2-9165-BC82487E2484}"/>
    <cellStyle name="Input 3 15 2 2 3" xfId="57148" xr:uid="{BE1023CF-EB19-473C-86AA-61FF2774D52F}"/>
    <cellStyle name="Input 3 15 2 3" xfId="26385" xr:uid="{45771354-730E-4498-97AD-B201F00B4B82}"/>
    <cellStyle name="Input 3 15 2 4" xfId="50366" xr:uid="{88542192-45B9-46F0-BA5F-1FEC0BBE3F9D}"/>
    <cellStyle name="Input 3 15 3" xfId="15491" xr:uid="{125E0BF9-DB3D-4F7F-8540-FD8AE5EC74BA}"/>
    <cellStyle name="Input 3 15 3 2" xfId="23053" xr:uid="{CCDAEE4E-9866-43B2-882F-11C4CDD9EB8E}"/>
    <cellStyle name="Input 3 15 3 2 2" xfId="58749" xr:uid="{AAD00F74-8EDA-44A6-9534-FFF94AA18C11}"/>
    <cellStyle name="Input 3 15 3 3" xfId="51968" xr:uid="{46498EE5-0A64-49DF-BE77-562B38E44E23}"/>
    <cellStyle name="Input 3 15 4" xfId="25779" xr:uid="{EADC44BB-159A-415F-901D-E4130AFD475A}"/>
    <cellStyle name="Input 3 15 4 2" xfId="59102" xr:uid="{5E052120-004D-4304-8866-2328DDE0D8E2}"/>
    <cellStyle name="Input 3 15 4 3" xfId="52321" xr:uid="{B04E35C3-638F-4EAC-ACF8-58903B0628B4}"/>
    <cellStyle name="Input 3 15 5" xfId="44784" xr:uid="{DBC39443-B218-4559-BF78-EB6698CDF6B8}"/>
    <cellStyle name="Input 3 15 5 2" xfId="55275" xr:uid="{B2C1EECE-6126-479B-8EBE-5B4C901C7EBF}"/>
    <cellStyle name="Input 3 15 5 3" xfId="48483" xr:uid="{3CF1D23E-7C95-4F6B-AC77-0B119C3A8907}"/>
    <cellStyle name="Input 3 15 6" xfId="53561" xr:uid="{10F31D1D-610E-4EB4-A93C-E0846E19EA9A}"/>
    <cellStyle name="Input 3 15 7" xfId="46869" xr:uid="{0624390A-0905-438F-A8B7-6895A8C5918C}"/>
    <cellStyle name="Input 3 16" xfId="9088" xr:uid="{402CAA4B-738B-459F-910B-F518C12C7113}"/>
    <cellStyle name="Input 3 16 2" xfId="18077" xr:uid="{27DC1EFC-4482-4C1C-9B27-2D27DDDDA537}"/>
    <cellStyle name="Input 3 16 2 2" xfId="22564" xr:uid="{62E2C0E8-B38D-488F-A741-A526441B8712}"/>
    <cellStyle name="Input 3 16 2 2 2" xfId="57168" xr:uid="{18A34760-4D55-4612-92BE-12B7582CD4D6}"/>
    <cellStyle name="Input 3 16 2 3" xfId="50386" xr:uid="{68425AC7-DFAE-4E02-ADB7-ADD11F7D7B87}"/>
    <cellStyle name="Input 3 16 3" xfId="26917" xr:uid="{A6F439C0-D793-496C-B253-A69FD9E53438}"/>
    <cellStyle name="Input 3 16 3 2" xfId="58769" xr:uid="{A81261CF-A6F4-46CA-8517-A650162C698C}"/>
    <cellStyle name="Input 3 16 3 3" xfId="51988" xr:uid="{E525B392-E38F-41FF-8786-5279D0F23A04}"/>
    <cellStyle name="Input 3 16 4" xfId="44823" xr:uid="{4FADA075-E9A6-4FC1-8218-5D637D56CF2E}"/>
    <cellStyle name="Input 3 16 4 2" xfId="58565" xr:uid="{A03FAD61-1C52-44D4-9862-CE6AC3EA08AC}"/>
    <cellStyle name="Input 3 16 4 3" xfId="51784" xr:uid="{DAE50D74-FA3D-4BF3-BA40-AAE49D085D2A}"/>
    <cellStyle name="Input 3 16 5" xfId="48503" xr:uid="{89196E25-B084-4898-844F-4473897DC4F4}"/>
    <cellStyle name="Input 3 16 5 2" xfId="55295" xr:uid="{162B8B68-708F-4229-ADF2-C1537078292C}"/>
    <cellStyle name="Input 3 16 6" xfId="53581" xr:uid="{E909CA0A-EBDF-4387-A387-F764D1B2EB99}"/>
    <cellStyle name="Input 3 16 7" xfId="46889" xr:uid="{51D7DCB9-3564-45ED-A2F7-95FFF2DC40FB}"/>
    <cellStyle name="Input 3 17" xfId="12788" xr:uid="{DC0A345E-5498-4FA2-89C9-FE7787C50C2F}"/>
    <cellStyle name="Input 3 17 2" xfId="21777" xr:uid="{556442BD-7A2A-4456-A3FB-8605BF70B235}"/>
    <cellStyle name="Input 3 17 2 2" xfId="25930" xr:uid="{B6C4B569-9403-4F28-846C-EBC100A952D0}"/>
    <cellStyle name="Input 3 17 2 2 2" xfId="57194" xr:uid="{5D2F6BE4-1FC8-4247-82F2-BDD92A0E8907}"/>
    <cellStyle name="Input 3 17 2 3" xfId="50412" xr:uid="{31AE25A9-EEE4-4B8B-939B-4E87FED358A8}"/>
    <cellStyle name="Input 3 17 3" xfId="42211" xr:uid="{66E1AFE0-4CD2-472E-AA57-0A2CA20A629D}"/>
    <cellStyle name="Input 3 17 3 2" xfId="58795" xr:uid="{CB18E0BA-35A5-4A7A-A794-51553243F6B3}"/>
    <cellStyle name="Input 3 17 3 3" xfId="52014" xr:uid="{AA2AC788-53F1-4773-BA72-4AC2CDE57317}"/>
    <cellStyle name="Input 3 17 4" xfId="44848" xr:uid="{DEABAF8F-A8BE-4724-8554-1E4189B572FC}"/>
    <cellStyle name="Input 3 17 4 2" xfId="57578" xr:uid="{83448B4A-7CF9-4996-8B32-B6D2074C1BA6}"/>
    <cellStyle name="Input 3 17 4 3" xfId="50796" xr:uid="{3C2323FC-C3F8-4388-892A-190880A86519}"/>
    <cellStyle name="Input 3 17 5" xfId="48529" xr:uid="{2F9EDEA4-CCCD-4C49-94A2-F05D2469377C}"/>
    <cellStyle name="Input 3 17 5 2" xfId="55318" xr:uid="{F165B7BD-B681-4C25-87B9-C2245CA1B5DE}"/>
    <cellStyle name="Input 3 17 6" xfId="53604" xr:uid="{8A15C364-0012-4BEA-83D4-757E14C228FA}"/>
    <cellStyle name="Input 3 17 7" xfId="46915" xr:uid="{54AB5B4F-E87D-4EA4-A795-4F5910443A41}"/>
    <cellStyle name="Input 3 18" xfId="2206" xr:uid="{7A04684C-0CE5-447C-943C-E40EDF5D715E}"/>
    <cellStyle name="Input 3 18 2" xfId="28521" xr:uid="{752A52F5-6B56-41B8-852B-6494577625C4}"/>
    <cellStyle name="Input 3 18 2 2" xfId="57300" xr:uid="{36CD819A-EDF2-4926-837C-1F3C88257ED5}"/>
    <cellStyle name="Input 3 18 2 3" xfId="50518" xr:uid="{4BC252AE-06C1-4ACF-BB0B-737BBD64339A}"/>
    <cellStyle name="Input 3 18 3" xfId="44880" xr:uid="{C6903B4D-9ABD-451D-A466-84525FC0D0F8}"/>
    <cellStyle name="Input 3 18 3 2" xfId="58901" xr:uid="{03ECE686-D5F6-468A-9BBC-1690C94CEE7F}"/>
    <cellStyle name="Input 3 18 3 3" xfId="52120" xr:uid="{A8E203B8-5EDF-45B0-8C96-03C54AB83B57}"/>
    <cellStyle name="Input 3 18 4" xfId="48895" xr:uid="{2B543DEF-CE96-4A18-84AC-8AC7A661307B}"/>
    <cellStyle name="Input 3 18 4 2" xfId="55676" xr:uid="{2B82E2E7-DDC0-42B9-82BD-853B691A2A98}"/>
    <cellStyle name="Input 3 18 5" xfId="48635" xr:uid="{8AD9E869-4CE5-404A-A0B5-6B5D1751FD2D}"/>
    <cellStyle name="Input 3 18 5 2" xfId="55424" xr:uid="{2DC8BB0D-0A0A-47A8-B591-073E24E38D5F}"/>
    <cellStyle name="Input 3 18 6" xfId="53710" xr:uid="{6044A175-F57A-4DB3-9DC3-8C2484334608}"/>
    <cellStyle name="Input 3 18 7" xfId="47021" xr:uid="{D4BAB103-F66D-4CD3-B8A3-4780EDAD9749}"/>
    <cellStyle name="Input 3 19" xfId="13115" xr:uid="{E594CE27-1960-4F44-9ED4-ED0A4823F0DD}"/>
    <cellStyle name="Input 3 19 2" xfId="24362" xr:uid="{F8CDFC06-495B-4869-B16C-AF73A8C89AD2}"/>
    <cellStyle name="Input 3 19 2 2" xfId="57149" xr:uid="{E5C814D0-160C-493D-8706-1D603107B90B}"/>
    <cellStyle name="Input 3 19 2 3" xfId="50367" xr:uid="{C2BA5DF0-FFE7-4915-88E6-5EAEC5B3F1A0}"/>
    <cellStyle name="Input 3 19 3" xfId="44977" xr:uid="{E8F69FC8-3B88-4F69-B4A5-030CDF8DADD0}"/>
    <cellStyle name="Input 3 19 3 2" xfId="58750" xr:uid="{3DFD1DF8-B57C-4E8F-A784-106734F994F6}"/>
    <cellStyle name="Input 3 19 3 3" xfId="51969" xr:uid="{75F4E1A8-13FD-4884-A908-FE5F05FE9963}"/>
    <cellStyle name="Input 3 19 4" xfId="52260" xr:uid="{123D0987-3AB1-4BC1-862E-5CE30A1AC87D}"/>
    <cellStyle name="Input 3 19 4 2" xfId="59041" xr:uid="{088C89E7-ADA9-4313-9FF8-196D8F206107}"/>
    <cellStyle name="Input 3 19 5" xfId="48484" xr:uid="{C9427104-B809-4789-8F29-44B364FF2182}"/>
    <cellStyle name="Input 3 19 5 2" xfId="55276" xr:uid="{AC8F2A86-214F-4509-82A2-74BA58D1B511}"/>
    <cellStyle name="Input 3 19 6" xfId="53562" xr:uid="{3E3AA0BA-D0D3-40FB-8172-DC81EDDD182D}"/>
    <cellStyle name="Input 3 19 7" xfId="46870" xr:uid="{79D91522-ED16-45B6-818B-6D81CEB7379B}"/>
    <cellStyle name="Input 3 2" xfId="144" xr:uid="{E70F7A1B-31EC-4344-8BF3-4BE584BA4764}"/>
    <cellStyle name="Input 3 2 10" xfId="1955" xr:uid="{BE3FAC05-2992-49B4-8862-10CF2FBCACB8}"/>
    <cellStyle name="Input 3 2 10 2" xfId="6265" xr:uid="{CFA251C7-4813-4079-8535-D9F8275E8F35}"/>
    <cellStyle name="Input 3 2 10 2 2" xfId="8851" xr:uid="{6BAD2E54-C174-4B97-BDDD-C8694FF6696A}"/>
    <cellStyle name="Input 3 2 10 2 2 2" xfId="17840" xr:uid="{47447313-6E13-4A54-99D6-144EA38374A9}"/>
    <cellStyle name="Input 3 2 10 2 2 2 2" xfId="27118" xr:uid="{9FF142A3-BA4A-4C15-8FAA-83271E83ECF6}"/>
    <cellStyle name="Input 3 2 10 2 2 3" xfId="27856" xr:uid="{6D8F4658-D73E-406A-BB82-1E5706D75784}"/>
    <cellStyle name="Input 3 2 10 2 3" xfId="11488" xr:uid="{9685A88D-2555-4E16-A720-C996E5655160}"/>
    <cellStyle name="Input 3 2 10 2 3 2" xfId="20477" xr:uid="{307FEB0B-4E7E-4C38-BE9B-0AA67BC53B70}"/>
    <cellStyle name="Input 3 2 10 2 3 2 2" xfId="30055" xr:uid="{2C00AE09-07C0-4011-AE89-BD38A4BDBA62}"/>
    <cellStyle name="Input 3 2 10 2 3 3" xfId="32220" xr:uid="{BF3D7294-4D24-498B-B65A-BE3328B17187}"/>
    <cellStyle name="Input 3 2 10 2 4" xfId="15254" xr:uid="{F09A5FCA-193F-4302-81E4-1944FEAA3AA0}"/>
    <cellStyle name="Input 3 2 10 2 4 2" xfId="30889" xr:uid="{8499D422-DAB8-4350-B0C0-06EDD5C97642}"/>
    <cellStyle name="Input 3 2 10 2 5" xfId="42367" xr:uid="{3CAD6626-66D0-4F03-8A47-07A711644B5C}"/>
    <cellStyle name="Input 3 2 10 3" xfId="4392" xr:uid="{56B3D572-C295-4D88-A82A-80A727C3089B}"/>
    <cellStyle name="Input 3 2 10 3 2" xfId="40962" xr:uid="{1971386A-8DC8-4D0E-8C9F-6770EAC63B72}"/>
    <cellStyle name="Input 3 2 10 4" xfId="43546" xr:uid="{D537566C-C2B1-4C20-8BAC-0BB80886C86E}"/>
    <cellStyle name="Input 3 2 11" xfId="2580" xr:uid="{B9514D02-C754-4339-8013-4EDA31309CFB}"/>
    <cellStyle name="Input 3 2 11 2" xfId="6821" xr:uid="{FFC1BD13-5221-438C-99ED-E42719E13F61}"/>
    <cellStyle name="Input 3 2 11 2 2" xfId="15810" xr:uid="{0C88571C-A5E6-4EF8-8EBD-949C49AA2F6C}"/>
    <cellStyle name="Input 3 2 11 2 2 2" xfId="41250" xr:uid="{2C9095E7-F3BE-4608-B374-3CCB8187E7EC}"/>
    <cellStyle name="Input 3 2 11 2 3" xfId="27265" xr:uid="{8C13D0BD-E2AC-4DC0-B404-C74609EAF9EE}"/>
    <cellStyle name="Input 3 2 11 3" xfId="9391" xr:uid="{30271AC6-0658-4202-A300-9C491A8B606A}"/>
    <cellStyle name="Input 3 2 11 3 2" xfId="18380" xr:uid="{9B3A067B-4217-49CD-8D0A-DC63121A78FC}"/>
    <cellStyle name="Input 3 2 11 3 2 2" xfId="40767" xr:uid="{3C11CB0C-5E4A-48A3-8799-AD1376418644}"/>
    <cellStyle name="Input 3 2 11 3 3" xfId="30461" xr:uid="{0E340838-8FF0-4187-A480-FCAC5A46626D}"/>
    <cellStyle name="Input 3 2 11 4" xfId="13434" xr:uid="{96BDB2F6-F3CC-4AD8-A81D-745D4EB640CD}"/>
    <cellStyle name="Input 3 2 11 4 2" xfId="28767" xr:uid="{FEDC96AB-DC8E-4585-939B-06E7571DEA4B}"/>
    <cellStyle name="Input 3 2 11 5" xfId="41039" xr:uid="{2B45C8E4-556D-46A8-979C-26EDF4ED422A}"/>
    <cellStyle name="Input 3 2 12" xfId="6600" xr:uid="{4BE7BCAD-B8C9-4496-8141-E38B56B99E73}"/>
    <cellStyle name="Input 3 2 12 2" xfId="11808" xr:uid="{BD3084D2-38E2-4E23-BD9D-D4419EC252BD}"/>
    <cellStyle name="Input 3 2 12 2 2" xfId="20797" xr:uid="{3F1F91CA-FEA3-48E2-BA8A-43A68EC0F0C6}"/>
    <cellStyle name="Input 3 2 12 2 2 2" xfId="23800" xr:uid="{93B4B122-C22C-4D3F-AC0E-A059FDE893F6}"/>
    <cellStyle name="Input 3 2 12 2 3" xfId="44062" xr:uid="{B7484148-C0E2-4FA4-8F0D-1DC759DC3EA6}"/>
    <cellStyle name="Input 3 2 12 3" xfId="15589" xr:uid="{E7ABFFE2-B602-47F3-AB2A-35DFAEF8E26D}"/>
    <cellStyle name="Input 3 2 12 3 2" xfId="25670" xr:uid="{69B6089D-954C-4D31-86F6-8ED936B79929}"/>
    <cellStyle name="Input 3 2 12 4" xfId="38981" xr:uid="{01502FF9-110D-4855-A61E-735894D8F643}"/>
    <cellStyle name="Input 3 2 13" xfId="9171" xr:uid="{69B5E952-A91C-4124-A795-92B39FD9344A}"/>
    <cellStyle name="Input 3 2 13 2" xfId="18160" xr:uid="{20042464-ED36-4F0D-BDC7-59B64D89E42A}"/>
    <cellStyle name="Input 3 2 13 2 2" xfId="26137" xr:uid="{E5951478-4E93-47A8-8281-4A31DC4E8C18}"/>
    <cellStyle name="Input 3 2 13 3" xfId="27876" xr:uid="{ABE3D92A-8BF9-4BB2-8EA4-6B2BBDE37C71}"/>
    <cellStyle name="Input 3 2 14" xfId="12598" xr:uid="{09FE837D-A567-421D-B6D2-8D358F5CC127}"/>
    <cellStyle name="Input 3 2 14 2" xfId="21587" xr:uid="{44C9E82A-5ACA-4650-ABA7-6E6CB5DB1D54}"/>
    <cellStyle name="Input 3 2 14 2 2" xfId="39076" xr:uid="{51E9CEA8-4C44-4231-87D9-03E116771113}"/>
    <cellStyle name="Input 3 2 14 3" xfId="26845" xr:uid="{9A4224FA-88C0-4DD1-A5E2-A8C238F88F4D}"/>
    <cellStyle name="Input 3 2 15" xfId="2304" xr:uid="{FB767C9E-26FD-4D1E-8A4C-E1745D5B8F46}"/>
    <cellStyle name="Input 3 2 15 2" xfId="34042" xr:uid="{B2CE853C-0CE9-46EB-89B8-170A6FB1F8C6}"/>
    <cellStyle name="Input 3 2 16" xfId="13213" xr:uid="{42918C51-45BA-425C-8E2A-89984FC689CD}"/>
    <cellStyle name="Input 3 2 16 2" xfId="36556" xr:uid="{FB3E1632-7D71-436D-8406-C061EF51C030}"/>
    <cellStyle name="Input 3 2 17" xfId="25199" xr:uid="{18DCB839-C385-4D43-90D3-229484EF5ED7}"/>
    <cellStyle name="Input 3 2 18" xfId="44298" xr:uid="{15A9E96C-B422-4BE8-89F6-07BBD9E157DF}"/>
    <cellStyle name="Input 3 2 19" xfId="45523" xr:uid="{086DCF05-FC46-4D57-971A-A4F3E42C528A}"/>
    <cellStyle name="Input 3 2 2" xfId="337" xr:uid="{B263C910-7528-4F43-B660-3A5956A25DD7}"/>
    <cellStyle name="Input 3 2 2 10" xfId="6639" xr:uid="{82D3CFCA-55C7-4C06-B3D1-8A45E02821B6}"/>
    <cellStyle name="Input 3 2 2 10 2" xfId="11845" xr:uid="{746C66B6-54C2-4B8E-97F5-0378068AE089}"/>
    <cellStyle name="Input 3 2 2 10 2 2" xfId="20834" xr:uid="{59CA3019-531C-4BB9-A9B7-50CA06A8E85B}"/>
    <cellStyle name="Input 3 2 2 10 2 2 2" xfId="23281" xr:uid="{C80905FA-B53B-41D4-9F84-72D044B2F616}"/>
    <cellStyle name="Input 3 2 2 10 2 3" xfId="40245" xr:uid="{9618D1B8-6805-4DB1-AD27-6F20218C85DD}"/>
    <cellStyle name="Input 3 2 2 10 3" xfId="15628" xr:uid="{A9908D80-46BD-4014-971A-3734B78AAE12}"/>
    <cellStyle name="Input 3 2 2 10 3 2" xfId="33952" xr:uid="{E75BADE9-05C0-4C5B-AD2B-4BBE9F0BEB47}"/>
    <cellStyle name="Input 3 2 2 10 4" xfId="31434" xr:uid="{0657A72F-32D8-48AD-8AAA-75143A37B3D1}"/>
    <cellStyle name="Input 3 2 2 11" xfId="9208" xr:uid="{5832795D-0656-438F-90DB-CE1207465546}"/>
    <cellStyle name="Input 3 2 2 11 2" xfId="18197" xr:uid="{7D21D068-EFAC-40C9-AA18-EFD2C27B7A8B}"/>
    <cellStyle name="Input 3 2 2 11 2 2" xfId="41784" xr:uid="{BAC290DD-8686-49B1-95BF-BF58EEF2C24D}"/>
    <cellStyle name="Input 3 2 2 11 3" xfId="40996" xr:uid="{07B13D8B-6215-47C4-84CB-A074921DC636}"/>
    <cellStyle name="Input 3 2 2 12" xfId="12250" xr:uid="{F5B32803-3D10-434E-9E89-8922CF400BDC}"/>
    <cellStyle name="Input 3 2 2 12 2" xfId="21239" xr:uid="{F45D5018-954E-46D1-81EC-3914836F9FC4}"/>
    <cellStyle name="Input 3 2 2 12 2 2" xfId="30198" xr:uid="{3BEADC0D-F1A4-4895-AFE5-41A0B11908E6}"/>
    <cellStyle name="Input 3 2 2 12 3" xfId="30554" xr:uid="{01BA9DDF-408A-4D4E-86CA-9641EA4F5E26}"/>
    <cellStyle name="Input 3 2 2 13" xfId="2343" xr:uid="{A61AE6C6-55E9-40B7-A41C-0C0E59A1D83A}"/>
    <cellStyle name="Input 3 2 2 13 2" xfId="44023" xr:uid="{27DF205B-CD5F-4701-9797-5E44929689E4}"/>
    <cellStyle name="Input 3 2 2 14" xfId="13252" xr:uid="{F9F9A569-AD40-4E15-A1AC-74FD13289AD0}"/>
    <cellStyle name="Input 3 2 2 14 2" xfId="42618" xr:uid="{73A944E6-E128-4920-B189-ECB9E05D2D58}"/>
    <cellStyle name="Input 3 2 2 15" xfId="23734" xr:uid="{746412D9-43E5-4E62-9EB8-087093057CF7}"/>
    <cellStyle name="Input 3 2 2 16" xfId="46037" xr:uid="{CB20C1B8-746C-4479-A87A-AD824E90AD94}"/>
    <cellStyle name="Input 3 2 2 2" xfId="469" xr:uid="{163E6E33-A9F8-49A8-9163-6BD4329041B7}"/>
    <cellStyle name="Input 3 2 2 2 10" xfId="9333" xr:uid="{F2BC33F7-3BC3-4CBA-9F6A-0AD8867EA934}"/>
    <cellStyle name="Input 3 2 2 2 10 2" xfId="18322" xr:uid="{9A177D2F-0395-42A4-A487-1255CC414E2F}"/>
    <cellStyle name="Input 3 2 2 2 10 2 2" xfId="34560" xr:uid="{15B2EF56-BC86-44A1-933F-075BBAD237FE}"/>
    <cellStyle name="Input 3 2 2 2 10 3" xfId="43137" xr:uid="{4D8E4DCC-F9FA-4D1D-97FD-9382E0179623}"/>
    <cellStyle name="Input 3 2 2 2 11" xfId="9744" xr:uid="{87C9C0C9-E142-4CD7-9EB3-476DEA90B2A5}"/>
    <cellStyle name="Input 3 2 2 2 11 2" xfId="18733" xr:uid="{2AD24AB3-A9F7-401C-9F93-D10C655D3DB4}"/>
    <cellStyle name="Input 3 2 2 2 11 2 2" xfId="28278" xr:uid="{8E78B259-A10C-469D-90E5-E18C2BFCFCB9}"/>
    <cellStyle name="Input 3 2 2 2 11 3" xfId="26718" xr:uid="{72B5BD2C-2AC0-4B95-B619-45A62068AE42}"/>
    <cellStyle name="Input 3 2 2 2 12" xfId="2475" xr:uid="{C31F55C4-8B3A-4054-9137-9DBB50E3511C}"/>
    <cellStyle name="Input 3 2 2 2 12 2" xfId="35562" xr:uid="{FFE74905-2B19-4F6F-B6A9-0436E13C1B2F}"/>
    <cellStyle name="Input 3 2 2 2 13" xfId="13384" xr:uid="{E7963A06-7D63-408C-993B-E5F759306B8F}"/>
    <cellStyle name="Input 3 2 2 2 13 2" xfId="28129" xr:uid="{2AF40A92-DD5E-43C0-B2E4-C733B74EC1B1}"/>
    <cellStyle name="Input 3 2 2 2 14" xfId="30152" xr:uid="{C4B33F8D-7CDB-4EBC-ACA8-92C3C3ED229F}"/>
    <cellStyle name="Input 3 2 2 2 15" xfId="49528" xr:uid="{2D76D9F6-6FA9-4F7D-AD25-F7E7075C558C}"/>
    <cellStyle name="Input 3 2 2 2 2" xfId="818" xr:uid="{C0DA3990-249A-4CB8-A13E-AB9742C25714}"/>
    <cellStyle name="Input 3 2 2 2 2 2" xfId="5187" xr:uid="{7AB90308-D559-43A1-8651-C40FEB4B6E3A}"/>
    <cellStyle name="Input 3 2 2 2 2 2 2" xfId="7773" xr:uid="{46161D57-31B7-4EF3-B8B9-6A885023ED5A}"/>
    <cellStyle name="Input 3 2 2 2 2 2 2 2" xfId="16762" xr:uid="{2FAD988E-0A5F-4361-A3D6-1540C7BBAA8C}"/>
    <cellStyle name="Input 3 2 2 2 2 2 2 2 2" xfId="24421" xr:uid="{237B3918-CF3F-4D83-A2FF-88F9AB86DB81}"/>
    <cellStyle name="Input 3 2 2 2 2 2 2 3" xfId="26573" xr:uid="{6A6429A8-10A9-485B-9AC2-A75BAF52CC65}"/>
    <cellStyle name="Input 3 2 2 2 2 2 3" xfId="10410" xr:uid="{237EDCAA-2B43-420E-83E7-783410C147F9}"/>
    <cellStyle name="Input 3 2 2 2 2 2 3 2" xfId="19399" xr:uid="{7713B5A8-A046-4FB0-8439-1C3DD67E2672}"/>
    <cellStyle name="Input 3 2 2 2 2 2 3 2 2" xfId="27862" xr:uid="{3CA1A260-0D9E-425F-BEDF-0CA9A3BC18F8}"/>
    <cellStyle name="Input 3 2 2 2 2 2 3 3" xfId="39974" xr:uid="{7587D39A-A21B-45F8-B8B8-F5D0F2FA8D83}"/>
    <cellStyle name="Input 3 2 2 2 2 2 4" xfId="14176" xr:uid="{6011D93A-27D4-44EB-AA70-F4D67E463314}"/>
    <cellStyle name="Input 3 2 2 2 2 2 4 2" xfId="42359" xr:uid="{6F7CE24D-40BE-41DF-8853-95C52E9B0749}"/>
    <cellStyle name="Input 3 2 2 2 2 2 5" xfId="29535" xr:uid="{6CE73410-7AEC-4E0B-A69D-D59627211561}"/>
    <cellStyle name="Input 3 2 2 2 2 3" xfId="3255" xr:uid="{5DB8F3D8-D9D3-42F9-A60C-8A243CFFB760}"/>
    <cellStyle name="Input 3 2 2 2 2 3 2" xfId="27070" xr:uid="{8EC574B9-E659-4964-8008-686440F5426B}"/>
    <cellStyle name="Input 3 2 2 2 2 4" xfId="31274" xr:uid="{CBE09409-F756-4205-A0C7-B06D01B0359C}"/>
    <cellStyle name="Input 3 2 2 2 2 5" xfId="56310" xr:uid="{9953EF13-0193-453A-B821-3373F9BF5260}"/>
    <cellStyle name="Input 3 2 2 2 3" xfId="1163" xr:uid="{1C404A29-7BA8-4A8A-BE65-D20C9837F984}"/>
    <cellStyle name="Input 3 2 2 2 3 2" xfId="5508" xr:uid="{7672018F-B0D5-4715-A8A5-6641D83F1707}"/>
    <cellStyle name="Input 3 2 2 2 3 2 2" xfId="8094" xr:uid="{08D0E949-C463-4318-95CB-6A5E62B2A5A9}"/>
    <cellStyle name="Input 3 2 2 2 3 2 2 2" xfId="17083" xr:uid="{97407EB1-F8B3-432F-8EFB-FBC98330F79C}"/>
    <cellStyle name="Input 3 2 2 2 3 2 2 2 2" xfId="28981" xr:uid="{395B3833-4B19-4D30-8A4A-E52351258C22}"/>
    <cellStyle name="Input 3 2 2 2 3 2 2 3" xfId="22472" xr:uid="{77118FE5-312E-48A4-88E9-06A6B3E39ED1}"/>
    <cellStyle name="Input 3 2 2 2 3 2 3" xfId="10731" xr:uid="{6AE3BD8D-02D7-4908-A052-E4EE56D5EAC7}"/>
    <cellStyle name="Input 3 2 2 2 3 2 3 2" xfId="19720" xr:uid="{8B6C5B02-8CE2-464C-BAAF-B1CA033F42C8}"/>
    <cellStyle name="Input 3 2 2 2 3 2 3 2 2" xfId="36891" xr:uid="{C66DD357-E1A3-437B-805F-A3558AA78A65}"/>
    <cellStyle name="Input 3 2 2 2 3 2 3 3" xfId="41624" xr:uid="{ECA705DA-4987-4790-B2BD-228B8896AC92}"/>
    <cellStyle name="Input 3 2 2 2 3 2 4" xfId="14497" xr:uid="{2BBBD390-DFDA-4EBD-A3D2-796DEAFB68B1}"/>
    <cellStyle name="Input 3 2 2 2 3 2 4 2" xfId="38526" xr:uid="{64D4AE41-76E3-4145-905E-6649D0981F16}"/>
    <cellStyle name="Input 3 2 2 2 3 2 5" xfId="22608" xr:uid="{CE0048CE-1288-45D5-B94A-B50847B2CD1A}"/>
    <cellStyle name="Input 3 2 2 2 3 3" xfId="3600" xr:uid="{5D060FDD-D078-4911-8F36-6E06DF706F11}"/>
    <cellStyle name="Input 3 2 2 2 3 3 2" xfId="28254" xr:uid="{4AFAE779-1608-4FED-9718-577D28097BC7}"/>
    <cellStyle name="Input 3 2 2 2 3 4" xfId="22279" xr:uid="{C66D1BEA-1284-41F4-B658-9A349FC8E2FE}"/>
    <cellStyle name="Input 3 2 2 2 4" xfId="1507" xr:uid="{2D5B650F-B4B6-48B9-B800-A8B3CA5C13F0}"/>
    <cellStyle name="Input 3 2 2 2 4 2" xfId="5852" xr:uid="{9B47B6C6-07C9-45F7-BE8E-8F20A49F9752}"/>
    <cellStyle name="Input 3 2 2 2 4 2 2" xfId="8438" xr:uid="{72D329F1-690B-464A-B1EB-C57B31F528FE}"/>
    <cellStyle name="Input 3 2 2 2 4 2 2 2" xfId="17427" xr:uid="{16539279-7CE9-432E-A6CD-12DC4D938B92}"/>
    <cellStyle name="Input 3 2 2 2 4 2 2 2 2" xfId="28155" xr:uid="{E2783F54-4C0D-455F-8A25-6A179B8D2623}"/>
    <cellStyle name="Input 3 2 2 2 4 2 2 3" xfId="28974" xr:uid="{12C950C1-8305-4EBC-9B20-B38107B40549}"/>
    <cellStyle name="Input 3 2 2 2 4 2 3" xfId="11075" xr:uid="{7CC449BA-B57B-4A9A-B8E8-7C1301797CA3}"/>
    <cellStyle name="Input 3 2 2 2 4 2 3 2" xfId="20064" xr:uid="{20F60FB1-319A-4DB4-9DCA-866927702B1C}"/>
    <cellStyle name="Input 3 2 2 2 4 2 3 2 2" xfId="39594" xr:uid="{1684391C-6632-4BD9-BE38-6CEA0F897B1A}"/>
    <cellStyle name="Input 3 2 2 2 4 2 3 3" xfId="31144" xr:uid="{E7300A3F-766F-4E3C-B1A7-B8E14E635D30}"/>
    <cellStyle name="Input 3 2 2 2 4 2 4" xfId="14841" xr:uid="{6B783DA7-7E1B-477D-A436-09ED5F7E3D46}"/>
    <cellStyle name="Input 3 2 2 2 4 2 4 2" xfId="32443" xr:uid="{C722E1C7-F158-4A81-869A-2E52017BEC46}"/>
    <cellStyle name="Input 3 2 2 2 4 2 5" xfId="29332" xr:uid="{11441D96-77C5-441B-925D-53DAD568C05C}"/>
    <cellStyle name="Input 3 2 2 2 4 3" xfId="3944" xr:uid="{95DE9FF9-86B3-4331-95BD-1818CFDCC6B2}"/>
    <cellStyle name="Input 3 2 2 2 4 3 2" xfId="22268" xr:uid="{E01F58CF-FED1-4CC6-8E6F-27D57D740211}"/>
    <cellStyle name="Input 3 2 2 2 4 4" xfId="30435" xr:uid="{807A0BF9-84AA-49C7-8DAB-8C70222F06E8}"/>
    <cellStyle name="Input 3 2 2 2 5" xfId="1898" xr:uid="{7D1DA916-9B14-442F-B0C5-E06783D9E9A7}"/>
    <cellStyle name="Input 3 2 2 2 5 2" xfId="6214" xr:uid="{49BC9BAC-150A-4A06-A8A1-71EDC774DD25}"/>
    <cellStyle name="Input 3 2 2 2 5 2 2" xfId="8800" xr:uid="{526D4E5B-20A9-403E-A9BA-FCEEF7F09E05}"/>
    <cellStyle name="Input 3 2 2 2 5 2 2 2" xfId="17789" xr:uid="{2F5F630C-54C8-49B3-BDDA-7DE17B573573}"/>
    <cellStyle name="Input 3 2 2 2 5 2 2 2 2" xfId="41545" xr:uid="{DEFCD21F-A3AF-4B9D-9953-A1184087CF02}"/>
    <cellStyle name="Input 3 2 2 2 5 2 2 3" xfId="23272" xr:uid="{5784DD1F-5D1B-4401-B721-8A2B2718F82D}"/>
    <cellStyle name="Input 3 2 2 2 5 2 3" xfId="11437" xr:uid="{8F8884E7-132C-4770-A4B7-77CAB232DF3A}"/>
    <cellStyle name="Input 3 2 2 2 5 2 3 2" xfId="20426" xr:uid="{E95B2274-0AA0-46B8-A579-032643AB6E26}"/>
    <cellStyle name="Input 3 2 2 2 5 2 3 2 2" xfId="41785" xr:uid="{81C43590-245C-46FA-AB9E-EB0BD149B290}"/>
    <cellStyle name="Input 3 2 2 2 5 2 3 3" xfId="42565" xr:uid="{6B7F0F12-5717-4862-945E-9A69BDF908AD}"/>
    <cellStyle name="Input 3 2 2 2 5 2 4" xfId="15203" xr:uid="{00A0B3B9-FB03-4230-84C6-97013C01E465}"/>
    <cellStyle name="Input 3 2 2 2 5 2 4 2" xfId="43959" xr:uid="{F948C562-E30F-4D48-88CF-E05C46878955}"/>
    <cellStyle name="Input 3 2 2 2 5 2 5" xfId="30050" xr:uid="{24A38037-42B1-4AD7-A7E3-15D7D7C116AC}"/>
    <cellStyle name="Input 3 2 2 2 5 3" xfId="4335" xr:uid="{B2911602-BC9B-40CE-BEFE-33344D988F9F}"/>
    <cellStyle name="Input 3 2 2 2 5 3 2" xfId="30580" xr:uid="{20B0396A-48C9-4F9A-B270-ED3FEBC4C30C}"/>
    <cellStyle name="Input 3 2 2 2 5 4" xfId="43169" xr:uid="{68DB1B1A-EA2E-445D-94EB-E2708BAE6092}"/>
    <cellStyle name="Input 3 2 2 2 6" xfId="2126" xr:uid="{E35492CC-0D84-4E1C-A8E1-DFFEF8F7BC57}"/>
    <cellStyle name="Input 3 2 2 2 6 2" xfId="6427" xr:uid="{65800F8D-487B-499B-885C-84347E914BFA}"/>
    <cellStyle name="Input 3 2 2 2 6 2 2" xfId="9013" xr:uid="{E2F233C2-FCD6-4C3A-91F0-BD9A630FEB96}"/>
    <cellStyle name="Input 3 2 2 2 6 2 2 2" xfId="18002" xr:uid="{A98E5C5E-81F5-4309-99CC-4454F7BB1582}"/>
    <cellStyle name="Input 3 2 2 2 6 2 2 2 2" xfId="33158" xr:uid="{F0E6E555-A651-42F9-9613-4D0E31F29669}"/>
    <cellStyle name="Input 3 2 2 2 6 2 2 3" xfId="40396" xr:uid="{11F7FE02-EA04-4223-9206-6CDF66327F53}"/>
    <cellStyle name="Input 3 2 2 2 6 2 3" xfId="11650" xr:uid="{25B569C9-A738-4D79-8A14-115B5C36ED3A}"/>
    <cellStyle name="Input 3 2 2 2 6 2 3 2" xfId="20639" xr:uid="{A8E8E083-87BB-4A6A-92E0-D12BE9256944}"/>
    <cellStyle name="Input 3 2 2 2 6 2 3 2 2" xfId="29179" xr:uid="{0DB3A819-A39C-4B1D-ACD1-96D263B01C1F}"/>
    <cellStyle name="Input 3 2 2 2 6 2 3 3" xfId="37843" xr:uid="{2512EA42-D838-4A57-AA9A-38219CC66218}"/>
    <cellStyle name="Input 3 2 2 2 6 2 4" xfId="15416" xr:uid="{DEB132FF-8030-4774-96D9-0119DDCF3746}"/>
    <cellStyle name="Input 3 2 2 2 6 2 4 2" xfId="23307" xr:uid="{29C318BA-5FC9-4BD2-B669-D98AEFF5A596}"/>
    <cellStyle name="Input 3 2 2 2 6 2 5" xfId="35592" xr:uid="{9667906A-972D-457A-9603-2B064199064F}"/>
    <cellStyle name="Input 3 2 2 2 6 3" xfId="4563" xr:uid="{B4A1C801-D7D5-4C89-A4D1-DFE82329921E}"/>
    <cellStyle name="Input 3 2 2 2 6 3 2" xfId="36450" xr:uid="{160C4038-88A8-4962-88DD-7FF0506D2656}"/>
    <cellStyle name="Input 3 2 2 2 6 4" xfId="29468" xr:uid="{14878DBA-486C-4030-8F49-8CA9F28EACC3}"/>
    <cellStyle name="Input 3 2 2 2 7" xfId="2936" xr:uid="{F7E4FAB8-3510-43A3-861C-5382047A9DC3}"/>
    <cellStyle name="Input 3 2 2 2 7 2" xfId="7086" xr:uid="{87625CC0-75F0-4A8F-9492-6D992FEE5E93}"/>
    <cellStyle name="Input 3 2 2 2 7 2 2" xfId="12212" xr:uid="{523523B9-1E81-4270-9819-BD06BE0EF8FB}"/>
    <cellStyle name="Input 3 2 2 2 7 2 2 2" xfId="21201" xr:uid="{B7BB5E11-E622-404E-9948-21F6E61BDAB0}"/>
    <cellStyle name="Input 3 2 2 2 7 2 2 2 2" xfId="29932" xr:uid="{D255E481-0BAD-444D-BBF0-EC0DC36D9CD9}"/>
    <cellStyle name="Input 3 2 2 2 7 2 2 3" xfId="23074" xr:uid="{7A40CB65-88A9-478E-864F-E6E316F06EC2}"/>
    <cellStyle name="Input 3 2 2 2 7 2 3" xfId="13006" xr:uid="{38CDB85F-0CC5-4C8A-8F67-875168186BCB}"/>
    <cellStyle name="Input 3 2 2 2 7 2 3 2" xfId="21995" xr:uid="{1C461F91-44C8-440D-BCDD-DE08030E8F8C}"/>
    <cellStyle name="Input 3 2 2 2 7 2 3 2 2" xfId="24794" xr:uid="{9B68F4B7-71D3-4DBF-B63A-6B036C13723B}"/>
    <cellStyle name="Input 3 2 2 2 7 2 3 3" xfId="42999" xr:uid="{F111A75E-7146-4DA9-A193-C57E693AF404}"/>
    <cellStyle name="Input 3 2 2 2 7 2 4" xfId="16075" xr:uid="{D3D5461A-75AF-4BF8-97E8-B915DE3C5E39}"/>
    <cellStyle name="Input 3 2 2 2 7 2 4 2" xfId="24911" xr:uid="{580D3ED2-E6AE-4AAD-84F5-FC5E1FC64157}"/>
    <cellStyle name="Input 3 2 2 2 7 2 5" xfId="29953" xr:uid="{0ED481A9-8282-4348-AF02-872E60D60009}"/>
    <cellStyle name="Input 3 2 2 2 7 3" xfId="9649" xr:uid="{2BB85027-AA9F-4E19-B286-FA0966A12487}"/>
    <cellStyle name="Input 3 2 2 2 7 3 2" xfId="18638" xr:uid="{640230BE-D31E-49ED-930A-0B68B11F03A0}"/>
    <cellStyle name="Input 3 2 2 2 7 3 2 2" xfId="36741" xr:uid="{FC880FF7-C6F1-4988-A1E7-89F7E7C3AEE8}"/>
    <cellStyle name="Input 3 2 2 2 7 3 3" xfId="31764" xr:uid="{115DA9D1-D248-4AF5-9DDC-BF377AE090F5}"/>
    <cellStyle name="Input 3 2 2 2 7 4" xfId="40764" xr:uid="{3A8A1CA5-7ED5-48A3-A0DF-9889D6BF99E6}"/>
    <cellStyle name="Input 3 2 2 2 8" xfId="4863" xr:uid="{C78D23A6-4256-46B0-81BE-15A7D897BA2A}"/>
    <cellStyle name="Input 3 2 2 2 8 2" xfId="7449" xr:uid="{D70D6784-6FA5-45FD-BD46-F43D22C3FAB2}"/>
    <cellStyle name="Input 3 2 2 2 8 2 2" xfId="16438" xr:uid="{B1540FA1-FE59-4E9E-A595-CF8F62A452CC}"/>
    <cellStyle name="Input 3 2 2 2 8 2 2 2" xfId="38459" xr:uid="{0B75BEDC-06A3-42BA-8728-4B5A725BD9FF}"/>
    <cellStyle name="Input 3 2 2 2 8 2 3" xfId="32069" xr:uid="{4B34DD16-6DAE-4DB1-9EB9-0BE8C8CAF420}"/>
    <cellStyle name="Input 3 2 2 2 8 3" xfId="10086" xr:uid="{3E4419DB-AADC-4BC1-BE53-CEBCF70E6FCE}"/>
    <cellStyle name="Input 3 2 2 2 8 3 2" xfId="19075" xr:uid="{16E5E310-0896-48B9-9C90-10B389A6E98E}"/>
    <cellStyle name="Input 3 2 2 2 8 3 2 2" xfId="42627" xr:uid="{03E2D3D5-6264-49D9-853C-04D5C0D1E275}"/>
    <cellStyle name="Input 3 2 2 2 8 3 3" xfId="38899" xr:uid="{6420C714-3A02-4061-9B74-0A25B54FF54C}"/>
    <cellStyle name="Input 3 2 2 2 8 4" xfId="13852" xr:uid="{A391E4DE-4ADA-48FD-9133-5FED7B10B4C1}"/>
    <cellStyle name="Input 3 2 2 2 8 4 2" xfId="37408" xr:uid="{DECDEBCF-BDB8-4C46-BA8F-765DB6C8C050}"/>
    <cellStyle name="Input 3 2 2 2 8 5" xfId="35682" xr:uid="{5436D41B-4D44-4185-BEB8-E214EE81FD02}"/>
    <cellStyle name="Input 3 2 2 2 9" xfId="6771" xr:uid="{6C607EF8-5BE6-47CB-B1C1-CEECEBAEFE3C}"/>
    <cellStyle name="Input 3 2 2 2 9 2" xfId="11970" xr:uid="{9244B38D-9E19-4EFF-B14F-91955FB042EF}"/>
    <cellStyle name="Input 3 2 2 2 9 2 2" xfId="20959" xr:uid="{ADA440F8-D650-470A-B714-09C5CE35568C}"/>
    <cellStyle name="Input 3 2 2 2 9 2 2 2" xfId="39624" xr:uid="{02417B75-CE19-4114-8DAB-8EC4939EBB32}"/>
    <cellStyle name="Input 3 2 2 2 9 2 3" xfId="43949" xr:uid="{C19DCD41-0E75-4FE0-A781-33B7785569B0}"/>
    <cellStyle name="Input 3 2 2 2 9 3" xfId="15760" xr:uid="{48233E74-37E5-48D1-9F67-03E88B0DCBBD}"/>
    <cellStyle name="Input 3 2 2 2 9 3 2" xfId="23613" xr:uid="{47CFDE2A-5730-49FF-81AA-94471033ECDC}"/>
    <cellStyle name="Input 3 2 2 2 9 4" xfId="25162" xr:uid="{251396D9-FB5D-40A2-88BD-8C1E2C7E573F}"/>
    <cellStyle name="Input 3 2 2 3" xfId="686" xr:uid="{D4049113-4043-4335-9179-5873CD875740}"/>
    <cellStyle name="Input 3 2 2 3 2" xfId="5062" xr:uid="{0D37C192-13DA-4F1F-AE25-E84B107E50F4}"/>
    <cellStyle name="Input 3 2 2 3 2 2" xfId="7648" xr:uid="{4689997F-74D9-4F9E-9FC3-6D1E2EF93D8E}"/>
    <cellStyle name="Input 3 2 2 3 2 2 2" xfId="16637" xr:uid="{011635F0-4E02-41C7-AAF2-2EBCE75CB92B}"/>
    <cellStyle name="Input 3 2 2 3 2 2 2 2" xfId="29685" xr:uid="{32E3D988-76A9-44D0-B640-6DF389BC3ED8}"/>
    <cellStyle name="Input 3 2 2 3 2 2 3" xfId="32374" xr:uid="{554144B4-14E9-40FF-8CBC-562A38A6542D}"/>
    <cellStyle name="Input 3 2 2 3 2 3" xfId="10285" xr:uid="{5D81F39A-7003-411D-9FEB-709C0D23AC9E}"/>
    <cellStyle name="Input 3 2 2 3 2 3 2" xfId="19274" xr:uid="{2B3F9E70-3500-4687-8FBB-6AB8890F5CA7}"/>
    <cellStyle name="Input 3 2 2 3 2 3 2 2" xfId="24669" xr:uid="{8AB55D54-1094-4014-A7C0-5985CE3C2CBA}"/>
    <cellStyle name="Input 3 2 2 3 2 3 3" xfId="35697" xr:uid="{17105A5E-C676-4E26-B12C-0D4BE44A9597}"/>
    <cellStyle name="Input 3 2 2 3 2 4" xfId="14051" xr:uid="{2BB6074D-3005-4A1F-93CD-84FAAF4F0E13}"/>
    <cellStyle name="Input 3 2 2 3 2 4 2" xfId="36843" xr:uid="{F00BF57F-443C-4137-AB7F-6CD011037F22}"/>
    <cellStyle name="Input 3 2 2 3 2 5" xfId="35104" xr:uid="{1C0B3033-7661-4A2E-BC04-5FB7253F173C}"/>
    <cellStyle name="Input 3 2 2 3 2 6" xfId="58151" xr:uid="{7DAC3006-240B-4F5D-AF79-CA70A25D5458}"/>
    <cellStyle name="Input 3 2 2 3 3" xfId="3123" xr:uid="{88378EEC-D0A9-4FB1-9357-ACCA4D9FB7F3}"/>
    <cellStyle name="Input 3 2 2 3 3 2" xfId="23718" xr:uid="{EFE5857E-D788-4FEC-9A2A-B5CA7C3D3388}"/>
    <cellStyle name="Input 3 2 2 3 4" xfId="23249" xr:uid="{80512906-1B54-4F13-A5E6-A96D51E656C6}"/>
    <cellStyle name="Input 3 2 2 3 5" xfId="51369" xr:uid="{E2EE2BE2-C24F-4D64-A7BD-5B9092DDFE7B}"/>
    <cellStyle name="Input 3 2 2 4" xfId="1031" xr:uid="{FD0A65F0-823C-4021-B828-5C6C07FAD653}"/>
    <cellStyle name="Input 3 2 2 4 2" xfId="5383" xr:uid="{68EF2522-BDFF-4739-82B1-3309B74F4E65}"/>
    <cellStyle name="Input 3 2 2 4 2 2" xfId="7969" xr:uid="{7090A81A-516E-40BD-96C9-8DB34EE6B2B1}"/>
    <cellStyle name="Input 3 2 2 4 2 2 2" xfId="16958" xr:uid="{47792E80-6B3E-4D99-B56D-A210AE7F6A57}"/>
    <cellStyle name="Input 3 2 2 4 2 2 2 2" xfId="32745" xr:uid="{22186536-4392-44D5-B13C-38468CEB7A0A}"/>
    <cellStyle name="Input 3 2 2 4 2 2 3" xfId="25644" xr:uid="{67E5D904-C9EF-4C99-9554-BABC79277D8E}"/>
    <cellStyle name="Input 3 2 2 4 2 3" xfId="10606" xr:uid="{7CF29836-F3D7-47D2-97BC-100CE4558313}"/>
    <cellStyle name="Input 3 2 2 4 2 3 2" xfId="19595" xr:uid="{FA835AEA-C898-46F4-9207-CE516F7A24D1}"/>
    <cellStyle name="Input 3 2 2 4 2 3 2 2" xfId="40918" xr:uid="{7799793E-6447-4A5D-9AF4-D56CA5FBF667}"/>
    <cellStyle name="Input 3 2 2 4 2 3 3" xfId="41438" xr:uid="{BF9C286B-4BAF-45C0-9C5B-12AA2FE4A35B}"/>
    <cellStyle name="Input 3 2 2 4 2 4" xfId="14372" xr:uid="{04403E03-1451-4C8B-83E1-2446DB57A64C}"/>
    <cellStyle name="Input 3 2 2 4 2 4 2" xfId="43762" xr:uid="{8CC3183D-34D0-4AE1-8D96-D746E20B2831}"/>
    <cellStyle name="Input 3 2 2 4 2 5" xfId="42095" xr:uid="{0411D5B0-3A86-4345-A794-C90B079053E3}"/>
    <cellStyle name="Input 3 2 2 4 2 6" xfId="54455" xr:uid="{B66FB60F-02DA-4534-A877-3280C881C3D6}"/>
    <cellStyle name="Input 3 2 2 4 3" xfId="3468" xr:uid="{F4ABD754-02B7-426B-B090-D9F23740567F}"/>
    <cellStyle name="Input 3 2 2 4 3 2" xfId="39614" xr:uid="{3B3B9371-8128-4B1B-82E4-98AF6DEEEF24}"/>
    <cellStyle name="Input 3 2 2 4 4" xfId="39543" xr:uid="{2186A007-DC72-4FA0-A84B-42E9F172C480}"/>
    <cellStyle name="Input 3 2 2 4 5" xfId="47645" xr:uid="{01C3B111-204E-4989-83BA-45B5C356EDD7}"/>
    <cellStyle name="Input 3 2 2 5" xfId="1375" xr:uid="{9B57B30B-9F33-4BE6-8648-3E9C1C54FD4E}"/>
    <cellStyle name="Input 3 2 2 5 2" xfId="5720" xr:uid="{4B564600-0DC2-48B5-A2A2-DEEA71E4A30A}"/>
    <cellStyle name="Input 3 2 2 5 2 2" xfId="8306" xr:uid="{8861A701-27FD-4B9C-8C1B-8458D00F4302}"/>
    <cellStyle name="Input 3 2 2 5 2 2 2" xfId="17295" xr:uid="{CEB020AE-B3A8-4996-8B82-A5A2AE7C74E7}"/>
    <cellStyle name="Input 3 2 2 5 2 2 2 2" xfId="29358" xr:uid="{EA12D8FF-1407-443E-B286-86D7724FD144}"/>
    <cellStyle name="Input 3 2 2 5 2 2 3" xfId="37034" xr:uid="{406A2EB5-6622-406F-A282-23A174803807}"/>
    <cellStyle name="Input 3 2 2 5 2 3" xfId="10943" xr:uid="{FC50F6D5-0EF1-481C-9CEC-A283D4F6787C}"/>
    <cellStyle name="Input 3 2 2 5 2 3 2" xfId="19932" xr:uid="{95EBD783-2C29-4D18-91CA-09329FB0B6ED}"/>
    <cellStyle name="Input 3 2 2 5 2 3 2 2" xfId="32998" xr:uid="{C8CA9D5E-3EEA-4B25-A477-0DA333DD0261}"/>
    <cellStyle name="Input 3 2 2 5 2 3 3" xfId="41606" xr:uid="{32EF2356-C184-4FB8-B91A-F7AD4A4E8719}"/>
    <cellStyle name="Input 3 2 2 5 2 4" xfId="14709" xr:uid="{954CF9F8-94CB-4836-910C-CAE7620A9596}"/>
    <cellStyle name="Input 3 2 2 5 2 4 2" xfId="32531" xr:uid="{35A5A8B4-E1D0-40A1-8BA0-564C46FCD8A5}"/>
    <cellStyle name="Input 3 2 2 5 2 5" xfId="27534" xr:uid="{0C2E211A-F0C2-46BF-9E77-D8C7CF0929C9}"/>
    <cellStyle name="Input 3 2 2 5 3" xfId="3812" xr:uid="{C8B32453-1FE5-444A-8184-E5F3E465E120}"/>
    <cellStyle name="Input 3 2 2 5 3 2" xfId="42858" xr:uid="{23A9DE0C-9303-4545-ABC0-4AB2148EBAE5}"/>
    <cellStyle name="Input 3 2 2 5 4" xfId="24192" xr:uid="{95D2DD4C-36DC-40BC-B33A-F1362ED827FD}"/>
    <cellStyle name="Input 3 2 2 5 5" xfId="52911" xr:uid="{11367F85-EB42-48EF-84EB-DF7C3C4A6471}"/>
    <cellStyle name="Input 3 2 2 6" xfId="1623" xr:uid="{6E37513C-3BEF-4705-8606-9895F03E3DDB}"/>
    <cellStyle name="Input 3 2 2 6 2" xfId="5963" xr:uid="{33E99508-82FB-4ACF-9F9A-96EC404FAF56}"/>
    <cellStyle name="Input 3 2 2 6 2 2" xfId="8549" xr:uid="{6F271C74-F6A9-4F0F-9A2C-AB5C79D89816}"/>
    <cellStyle name="Input 3 2 2 6 2 2 2" xfId="17538" xr:uid="{5A7E9E51-D109-4A95-B03A-1B6E21D8D4AB}"/>
    <cellStyle name="Input 3 2 2 6 2 2 2 2" xfId="36850" xr:uid="{7140A500-625E-4497-A5CF-A09BDBC89499}"/>
    <cellStyle name="Input 3 2 2 6 2 2 3" xfId="42530" xr:uid="{7542A891-BAC3-4CF2-977F-6CB1BC936CDF}"/>
    <cellStyle name="Input 3 2 2 6 2 3" xfId="11186" xr:uid="{37B008FB-E52E-45E1-B87A-E80C90AA6F99}"/>
    <cellStyle name="Input 3 2 2 6 2 3 2" xfId="20175" xr:uid="{E7249934-A097-4174-9313-65FF8F786DCA}"/>
    <cellStyle name="Input 3 2 2 6 2 3 2 2" xfId="43229" xr:uid="{560E101C-8E9E-43F0-8BF8-7E85D5ED0201}"/>
    <cellStyle name="Input 3 2 2 6 2 3 3" xfId="38877" xr:uid="{B2325DBE-5699-4C05-A3D8-129A60CAA78B}"/>
    <cellStyle name="Input 3 2 2 6 2 4" xfId="14952" xr:uid="{4B29A584-21DE-4E3A-9492-4CC06839CEBA}"/>
    <cellStyle name="Input 3 2 2 6 2 4 2" xfId="26834" xr:uid="{F6CC99D2-8633-43D6-A7AC-7E5476F881C0}"/>
    <cellStyle name="Input 3 2 2 6 2 5" xfId="32078" xr:uid="{7F4752DA-B7BB-4F32-A415-5E97F49EEC78}"/>
    <cellStyle name="Input 3 2 2 6 3" xfId="4060" xr:uid="{FB2E9A4E-AEF7-48D7-A401-64CB3751B2D0}"/>
    <cellStyle name="Input 3 2 2 6 3 2" xfId="32072" xr:uid="{69F8D096-9BF5-48C2-B817-3B5826930ABB}"/>
    <cellStyle name="Input 3 2 2 6 4" xfId="27305" xr:uid="{42A5CBF5-42E1-4C12-8426-ED240447DADA}"/>
    <cellStyle name="Input 3 2 2 7" xfId="1994" xr:uid="{A234947D-505A-4BCD-8096-334CEB30879D}"/>
    <cellStyle name="Input 3 2 2 7 2" xfId="6302" xr:uid="{D451E5FC-37F3-4CA1-B652-1016B4C65970}"/>
    <cellStyle name="Input 3 2 2 7 2 2" xfId="8888" xr:uid="{BFD9513C-C546-40A1-8B62-D21B00617391}"/>
    <cellStyle name="Input 3 2 2 7 2 2 2" xfId="17877" xr:uid="{1C2501D2-35BC-445B-A27D-7F8E0DB49764}"/>
    <cellStyle name="Input 3 2 2 7 2 2 2 2" xfId="37216" xr:uid="{45762A77-D0E1-4034-9285-87719BD621EE}"/>
    <cellStyle name="Input 3 2 2 7 2 2 3" xfId="40972" xr:uid="{F5B4889D-A8D5-4A97-8B00-18E434D750F9}"/>
    <cellStyle name="Input 3 2 2 7 2 3" xfId="11525" xr:uid="{ACF8705D-8483-4A1F-AF09-F02B59015640}"/>
    <cellStyle name="Input 3 2 2 7 2 3 2" xfId="20514" xr:uid="{095BBEDB-FDBD-4C9A-AA37-AD452136DEDE}"/>
    <cellStyle name="Input 3 2 2 7 2 3 2 2" xfId="43410" xr:uid="{B2A8F12B-080B-4CEC-9FFD-764AB946EEFD}"/>
    <cellStyle name="Input 3 2 2 7 2 3 3" xfId="41680" xr:uid="{7A062367-53C5-42F4-AEF3-3C509CD8294C}"/>
    <cellStyle name="Input 3 2 2 7 2 4" xfId="15291" xr:uid="{D761B32D-80E1-4886-92C7-8535941356D8}"/>
    <cellStyle name="Input 3 2 2 7 2 4 2" xfId="35004" xr:uid="{3E74B3C9-0CDB-4944-82AC-2AE94AA9630B}"/>
    <cellStyle name="Input 3 2 2 7 2 5" xfId="23203" xr:uid="{489ED088-0E31-4D8D-BE2E-05816D0890C2}"/>
    <cellStyle name="Input 3 2 2 7 3" xfId="4431" xr:uid="{843207D5-96E9-4F88-AD1E-328E3BC1739B}"/>
    <cellStyle name="Input 3 2 2 7 3 2" xfId="28329" xr:uid="{9D179C6C-F30B-43EE-99B6-D840F60EFBCD}"/>
    <cellStyle name="Input 3 2 2 7 4" xfId="38728" xr:uid="{7E44BF6F-834F-4213-867E-A6D66D393A28}"/>
    <cellStyle name="Input 3 2 2 8" xfId="2805" xr:uid="{DC01E010-AE4D-42FE-B286-0EC7C6BBE2B3}"/>
    <cellStyle name="Input 3 2 2 8 2" xfId="6955" xr:uid="{867D8997-7EBF-43C4-8CE6-16382AD5EEEA}"/>
    <cellStyle name="Input 3 2 2 8 2 2" xfId="12084" xr:uid="{B953FF6C-EAB3-41CB-BB10-E99DBEC95B7B}"/>
    <cellStyle name="Input 3 2 2 8 2 2 2" xfId="21073" xr:uid="{F4212E50-4180-49C4-B37C-53C155F9BA6C}"/>
    <cellStyle name="Input 3 2 2 8 2 2 2 2" xfId="29064" xr:uid="{34D5ADEB-D09F-447D-B89B-528540E8C896}"/>
    <cellStyle name="Input 3 2 2 8 2 2 3" xfId="26459" xr:uid="{0F710725-2C14-4FCC-9AB0-DFC4F2DA46EB}"/>
    <cellStyle name="Input 3 2 2 8 2 3" xfId="12906" xr:uid="{F704AE82-63D9-4189-B6DE-9DF2C4FA3DA9}"/>
    <cellStyle name="Input 3 2 2 8 2 3 2" xfId="21895" xr:uid="{8A934458-311D-42E1-85B7-3C28509D8052}"/>
    <cellStyle name="Input 3 2 2 8 2 3 2 2" xfId="42797" xr:uid="{9058CA8E-620A-481A-98E0-46DDBD7C9F49}"/>
    <cellStyle name="Input 3 2 2 8 2 3 3" xfId="43100" xr:uid="{E160D152-962F-4CBE-9D9D-D59BD05B2790}"/>
    <cellStyle name="Input 3 2 2 8 2 4" xfId="15944" xr:uid="{2139C574-59FD-45AE-8897-CC5E3D2059FA}"/>
    <cellStyle name="Input 3 2 2 8 2 4 2" xfId="42443" xr:uid="{09016226-53BB-4FCA-BF21-A3EE08C57AD4}"/>
    <cellStyle name="Input 3 2 2 8 2 5" xfId="33701" xr:uid="{163FCA14-2026-4363-96C7-D851B20E355C}"/>
    <cellStyle name="Input 3 2 2 8 3" xfId="9518" xr:uid="{1204FF9E-77BE-4F4C-8D12-637E0779D17D}"/>
    <cellStyle name="Input 3 2 2 8 3 2" xfId="18507" xr:uid="{0A029B89-DC00-438E-AA5A-424EABAAD131}"/>
    <cellStyle name="Input 3 2 2 8 3 2 2" xfId="28554" xr:uid="{198DDD2D-A816-4C2A-B377-19F790BC2576}"/>
    <cellStyle name="Input 3 2 2 8 3 3" xfId="41190" xr:uid="{6A570DF2-50BB-44FE-9F28-CC1BD5F44AA6}"/>
    <cellStyle name="Input 3 2 2 8 4" xfId="23326" xr:uid="{DA5D56C3-46BE-4C97-97DE-B6397C2F2281}"/>
    <cellStyle name="Input 3 2 2 9" xfId="4738" xr:uid="{1F02E3D9-0D51-489E-897D-286629D10C97}"/>
    <cellStyle name="Input 3 2 2 9 2" xfId="7324" xr:uid="{3F91A7E0-E3DA-4112-B16E-346FD98DD490}"/>
    <cellStyle name="Input 3 2 2 9 2 2" xfId="16313" xr:uid="{DB3A1286-6637-4B89-A8A0-7E6FAA893A4F}"/>
    <cellStyle name="Input 3 2 2 9 2 2 2" xfId="42419" xr:uid="{7B2A4EAF-4A1A-4449-AE60-B09FF4954981}"/>
    <cellStyle name="Input 3 2 2 9 2 3" xfId="39067" xr:uid="{A8E2815D-4873-423C-92E0-A320A8EC2F79}"/>
    <cellStyle name="Input 3 2 2 9 3" xfId="9961" xr:uid="{9A84FAD1-FB65-48FB-9EDA-CEA06A385C60}"/>
    <cellStyle name="Input 3 2 2 9 3 2" xfId="18950" xr:uid="{785073FF-559C-45D5-94CE-954FA0F88129}"/>
    <cellStyle name="Input 3 2 2 9 3 2 2" xfId="27795" xr:uid="{57752436-ECF0-4962-A172-C7499B0D1CF9}"/>
    <cellStyle name="Input 3 2 2 9 3 3" xfId="37481" xr:uid="{F1BE738B-3EDE-4A02-AE80-FFAEA8AE86F4}"/>
    <cellStyle name="Input 3 2 2 9 4" xfId="13727" xr:uid="{5E0EA7A9-275C-42FA-84F3-D61D405BC8BF}"/>
    <cellStyle name="Input 3 2 2 9 4 2" xfId="33175" xr:uid="{FA5CED49-B946-46A1-A1F5-60E94A3C2942}"/>
    <cellStyle name="Input 3 2 2 9 5" xfId="31273" xr:uid="{33F60690-4071-4F2B-951E-E606B94A3009}"/>
    <cellStyle name="Input 3 2 3" xfId="431" xr:uid="{0F8AE9C5-5FB8-4B05-B7E4-6ED478E2E637}"/>
    <cellStyle name="Input 3 2 3 10" xfId="9296" xr:uid="{927B84FF-2C5E-46EE-8D24-38B6074A19E0}"/>
    <cellStyle name="Input 3 2 3 10 2" xfId="18285" xr:uid="{8D051CD7-7C22-4CEE-A060-95714D69E652}"/>
    <cellStyle name="Input 3 2 3 10 2 2" xfId="43349" xr:uid="{E8B4C152-61AD-4FA9-9CC5-41443FCD5A10}"/>
    <cellStyle name="Input 3 2 3 10 3" xfId="34491" xr:uid="{F73CABCF-ACF8-40AE-9686-11E4B5503A78}"/>
    <cellStyle name="Input 3 2 3 11" xfId="12282" xr:uid="{3F4DE5AF-DE26-422E-BF5E-BA25E1D6BB23}"/>
    <cellStyle name="Input 3 2 3 11 2" xfId="21271" xr:uid="{3D2C0164-2D6B-4932-B0D1-EEEC796CB35E}"/>
    <cellStyle name="Input 3 2 3 11 2 2" xfId="42379" xr:uid="{AAB3FC68-4C4D-45FB-BE21-C62B75B97BE2}"/>
    <cellStyle name="Input 3 2 3 11 3" xfId="25113" xr:uid="{11564D09-589E-4AD9-B4C6-984B011C301E}"/>
    <cellStyle name="Input 3 2 3 12" xfId="2437" xr:uid="{BB44C862-0B23-4276-B963-673B69A6897B}"/>
    <cellStyle name="Input 3 2 3 12 2" xfId="35284" xr:uid="{C675F324-FD81-4C09-AA07-60100D431083}"/>
    <cellStyle name="Input 3 2 3 13" xfId="13346" xr:uid="{BBAFDC21-4B50-49C7-8692-8347CA88A8A2}"/>
    <cellStyle name="Input 3 2 3 13 2" xfId="28029" xr:uid="{7F6C082E-C4CC-4268-BD82-C155E74ECD61}"/>
    <cellStyle name="Input 3 2 3 14" xfId="29890" xr:uid="{A8288A26-1C84-4C4D-9223-FCC4D5FF2076}"/>
    <cellStyle name="Input 3 2 3 15" xfId="46439" xr:uid="{32089076-AEF4-4EDB-B431-589F240D10B5}"/>
    <cellStyle name="Input 3 2 3 2" xfId="780" xr:uid="{6767D171-3B7B-4EE6-A821-90F5C2735E81}"/>
    <cellStyle name="Input 3 2 3 2 2" xfId="5150" xr:uid="{C5A9164C-C5AD-463D-BB51-A8DE4E54FB3E}"/>
    <cellStyle name="Input 3 2 3 2 2 2" xfId="7736" xr:uid="{FB0E7469-5E82-4ECC-AE7E-EFE1E7682728}"/>
    <cellStyle name="Input 3 2 3 2 2 2 2" xfId="16725" xr:uid="{22F16C9C-7904-4CE9-925C-F7CE354BA3A3}"/>
    <cellStyle name="Input 3 2 3 2 2 2 2 2" xfId="24939" xr:uid="{F12DD7B8-2F70-4C13-9ABB-B547A5255970}"/>
    <cellStyle name="Input 3 2 3 2 2 2 3" xfId="33988" xr:uid="{9596D76A-6EC9-4273-BADE-66D7E110B449}"/>
    <cellStyle name="Input 3 2 3 2 2 3" xfId="10373" xr:uid="{0A4991CF-9DFF-4EEC-9760-C6B43BD041C5}"/>
    <cellStyle name="Input 3 2 3 2 2 3 2" xfId="19362" xr:uid="{B716547E-F76E-4C18-AA61-AD122C9BF864}"/>
    <cellStyle name="Input 3 2 3 2 2 3 2 2" xfId="36827" xr:uid="{AF76627B-5C61-4E09-8FD5-C4B150F04C3B}"/>
    <cellStyle name="Input 3 2 3 2 2 3 3" xfId="43687" xr:uid="{EEC0FBF0-69D0-40D3-89E0-53C4E95C317C}"/>
    <cellStyle name="Input 3 2 3 2 2 4" xfId="14139" xr:uid="{252E7295-669D-44AE-B7BB-C9193E828FF4}"/>
    <cellStyle name="Input 3 2 3 2 2 4 2" xfId="33176" xr:uid="{043857E6-E7CB-4D1D-9AC1-8BFD26AAF0DA}"/>
    <cellStyle name="Input 3 2 3 2 2 5" xfId="42825" xr:uid="{090AE427-F9DB-45E1-93A5-B02D67538C6F}"/>
    <cellStyle name="Input 3 2 3 2 2 6" xfId="56718" xr:uid="{24D0AB29-9993-4060-A09A-8C9895B212A3}"/>
    <cellStyle name="Input 3 2 3 2 3" xfId="3217" xr:uid="{7238A3D0-E2F5-4A49-942C-C951FE13EE4F}"/>
    <cellStyle name="Input 3 2 3 2 3 2" xfId="39963" xr:uid="{CF02F3A7-AB7D-482C-A457-5F207B69B172}"/>
    <cellStyle name="Input 3 2 3 2 4" xfId="39599" xr:uid="{85447547-1504-41C8-A9ED-61D2F2B863B7}"/>
    <cellStyle name="Input 3 2 3 2 5" xfId="49936" xr:uid="{4C6C9DDD-10CB-4B2F-9B17-575A6520FD74}"/>
    <cellStyle name="Input 3 2 3 3" xfId="1125" xr:uid="{1FC75758-5CEC-44D3-AF63-D19D39AC9D59}"/>
    <cellStyle name="Input 3 2 3 3 2" xfId="5471" xr:uid="{34059BC2-CC18-4006-B3E7-AF355A8D2F11}"/>
    <cellStyle name="Input 3 2 3 3 2 2" xfId="8057" xr:uid="{FCAEA433-BC53-4F61-9877-9A0A7D95EECB}"/>
    <cellStyle name="Input 3 2 3 3 2 2 2" xfId="17046" xr:uid="{BF0B76E2-934C-4274-A78F-0836C3E399EA}"/>
    <cellStyle name="Input 3 2 3 3 2 2 2 2" xfId="40628" xr:uid="{0710AF1B-40B1-4EAE-B24E-E91B269AA180}"/>
    <cellStyle name="Input 3 2 3 3 2 2 3" xfId="23271" xr:uid="{7465116F-55FE-468E-948A-285AB61764BF}"/>
    <cellStyle name="Input 3 2 3 3 2 3" xfId="10694" xr:uid="{D1CF4C80-EADB-46B2-B0F2-09867DFBE65E}"/>
    <cellStyle name="Input 3 2 3 3 2 3 2" xfId="19683" xr:uid="{D6E3CF03-3450-4BA4-9C53-F368DC3BE13D}"/>
    <cellStyle name="Input 3 2 3 3 2 3 2 2" xfId="41790" xr:uid="{80D4D94B-B943-4B04-8872-A6AE4AD68D8E}"/>
    <cellStyle name="Input 3 2 3 3 2 3 3" xfId="32282" xr:uid="{8E77745E-A382-4E9E-95F3-9A5F963BBA02}"/>
    <cellStyle name="Input 3 2 3 3 2 4" xfId="14460" xr:uid="{E02295CC-3351-4BAE-8AC4-E5F60F8F4B2E}"/>
    <cellStyle name="Input 3 2 3 3 2 4 2" xfId="25848" xr:uid="{57215C03-C3EF-4196-8691-72D71B5FA880}"/>
    <cellStyle name="Input 3 2 3 3 2 5" xfId="27719" xr:uid="{D46E7168-C2B3-44ED-9CB0-FED234779C14}"/>
    <cellStyle name="Input 3 2 3 3 2 6" xfId="58612" xr:uid="{28501C33-45ED-47A8-B17C-5A220FE8AE2D}"/>
    <cellStyle name="Input 3 2 3 3 3" xfId="3562" xr:uid="{51EAB0DA-FE93-474E-B3FF-20C7967B31A8}"/>
    <cellStyle name="Input 3 2 3 3 3 2" xfId="27970" xr:uid="{F0896526-2DBC-4D86-BE94-AABECE9FEEF6}"/>
    <cellStyle name="Input 3 2 3 3 4" xfId="23440" xr:uid="{85B8876E-14CA-4682-B2D3-E314F05903CF}"/>
    <cellStyle name="Input 3 2 3 3 5" xfId="51831" xr:uid="{F400202F-22D8-446B-819F-34323152A472}"/>
    <cellStyle name="Input 3 2 3 4" xfId="1469" xr:uid="{92CCFEAC-1634-46F8-9FA2-180087D32C21}"/>
    <cellStyle name="Input 3 2 3 4 2" xfId="5814" xr:uid="{778BF31A-E7A0-4330-90BA-F1470B31733B}"/>
    <cellStyle name="Input 3 2 3 4 2 2" xfId="8400" xr:uid="{EDFFC05C-9C82-4021-8250-803AE65DB16D}"/>
    <cellStyle name="Input 3 2 3 4 2 2 2" xfId="17389" xr:uid="{B945C1C9-6139-4C66-B70B-94AE0952951D}"/>
    <cellStyle name="Input 3 2 3 4 2 2 2 2" xfId="27888" xr:uid="{9B712611-5191-462D-A807-AAEF1654F275}"/>
    <cellStyle name="Input 3 2 3 4 2 2 3" xfId="31212" xr:uid="{13E18877-0176-4D96-BDD2-C372E01D3D0C}"/>
    <cellStyle name="Input 3 2 3 4 2 3" xfId="11037" xr:uid="{699A0362-CB03-43C1-BE0D-CD0F210AF42E}"/>
    <cellStyle name="Input 3 2 3 4 2 3 2" xfId="20026" xr:uid="{8732B44C-CF85-471C-84C7-E18BFA1B2C62}"/>
    <cellStyle name="Input 3 2 3 4 2 3 2 2" xfId="39334" xr:uid="{A967A38C-02A7-46F4-A372-6E804FE0307B}"/>
    <cellStyle name="Input 3 2 3 4 2 3 3" xfId="27144" xr:uid="{6E0196E1-8920-4A54-BA7B-C429F010733E}"/>
    <cellStyle name="Input 3 2 3 4 2 4" xfId="14803" xr:uid="{50E77D95-F61E-49FD-AF0D-224A54419E76}"/>
    <cellStyle name="Input 3 2 3 4 2 4 2" xfId="32402" xr:uid="{E9F36D0A-E7E0-462C-8D78-701C81F53019}"/>
    <cellStyle name="Input 3 2 3 4 2 5" xfId="29072" xr:uid="{5A17B1D6-164B-4CFE-93FF-4CB702AFED45}"/>
    <cellStyle name="Input 3 2 3 4 2 6" xfId="54845" xr:uid="{22F1A858-31D0-4FBC-BF30-507FFF5DE10B}"/>
    <cellStyle name="Input 3 2 3 4 3" xfId="3906" xr:uid="{530FCB97-99D7-48AA-93D9-721B2C644D73}"/>
    <cellStyle name="Input 3 2 3 4 3 2" xfId="23159" xr:uid="{0F44B904-5DBB-40AA-92AB-89F722E463BA}"/>
    <cellStyle name="Input 3 2 3 4 4" xfId="30194" xr:uid="{145D31FB-DBCF-4E8B-805D-C4E787D0CDFA}"/>
    <cellStyle name="Input 3 2 3 4 5" xfId="48053" xr:uid="{5FE15CF1-2DCA-4F1C-9881-B1121EEBEE15}"/>
    <cellStyle name="Input 3 2 3 5" xfId="1699" xr:uid="{4B39F594-94B0-4FCC-97EB-3604B3DAAF70}"/>
    <cellStyle name="Input 3 2 3 5 2" xfId="6025" xr:uid="{FF0E984B-8017-4F73-96E7-06EA12EE5B10}"/>
    <cellStyle name="Input 3 2 3 5 2 2" xfId="8611" xr:uid="{927599E0-19BD-4227-BDD8-1067968C3F27}"/>
    <cellStyle name="Input 3 2 3 5 2 2 2" xfId="17600" xr:uid="{FC89DF21-38A7-4E06-AF72-07C6BF1460A3}"/>
    <cellStyle name="Input 3 2 3 5 2 2 2 2" xfId="23739" xr:uid="{BD1EDBDD-81E0-41E8-94A8-FFDCE2286F70}"/>
    <cellStyle name="Input 3 2 3 5 2 2 3" xfId="39423" xr:uid="{31E91E1B-5C77-4BC8-A514-128E4CDB2476}"/>
    <cellStyle name="Input 3 2 3 5 2 3" xfId="11248" xr:uid="{3E4CB762-A8F0-423B-9775-514052DA1EF3}"/>
    <cellStyle name="Input 3 2 3 5 2 3 2" xfId="20237" xr:uid="{1551BD67-E73D-4A13-8A4D-0D238BAA64C4}"/>
    <cellStyle name="Input 3 2 3 5 2 3 2 2" xfId="26975" xr:uid="{A1509F8E-6788-4FA6-9CE7-D209DD40BD53}"/>
    <cellStyle name="Input 3 2 3 5 2 3 3" xfId="26697" xr:uid="{E71477AE-BB23-48C2-8B7A-6AA0DC1E8167}"/>
    <cellStyle name="Input 3 2 3 5 2 4" xfId="15014" xr:uid="{D9F9AE2E-0405-4668-8FE3-2262958484E3}"/>
    <cellStyle name="Input 3 2 3 5 2 4 2" xfId="22906" xr:uid="{CEC20CA8-9CB3-4EB2-A096-00DF287A0CF4}"/>
    <cellStyle name="Input 3 2 3 5 2 5" xfId="40337" xr:uid="{5480AF1D-A8BB-4500-B24F-69E4AE6C6902}"/>
    <cellStyle name="Input 3 2 3 5 3" xfId="4136" xr:uid="{6929B443-EFF0-4596-A0F9-A30B27852324}"/>
    <cellStyle name="Input 3 2 3 5 3 2" xfId="30552" xr:uid="{02C496DC-6D5A-40AE-BF37-D3BF04AA2B6F}"/>
    <cellStyle name="Input 3 2 3 5 4" xfId="26886" xr:uid="{2113093F-02C7-4879-BEDB-A867A3E4BA9E}"/>
    <cellStyle name="Input 3 2 3 5 5" xfId="53145" xr:uid="{1ACC3068-1518-49CB-B9E4-1E0800FDAB3D}"/>
    <cellStyle name="Input 3 2 3 6" xfId="2088" xr:uid="{9DACBDB8-A9FC-4BD5-B8CB-0FF028C725F1}"/>
    <cellStyle name="Input 3 2 3 6 2" xfId="6390" xr:uid="{7109B65F-D0FC-404D-907F-34B36BAC7B85}"/>
    <cellStyle name="Input 3 2 3 6 2 2" xfId="8976" xr:uid="{8E986279-2289-4A2B-92A3-6FDF16166104}"/>
    <cellStyle name="Input 3 2 3 6 2 2 2" xfId="17965" xr:uid="{6CCD50ED-EAEA-4B47-ACFD-BB9AF3AEBF6B}"/>
    <cellStyle name="Input 3 2 3 6 2 2 2 2" xfId="42935" xr:uid="{573EC401-E519-4729-93DD-889EBF8D0B12}"/>
    <cellStyle name="Input 3 2 3 6 2 2 3" xfId="34202" xr:uid="{EAA0674B-24F0-4314-A980-80998C137E73}"/>
    <cellStyle name="Input 3 2 3 6 2 3" xfId="11613" xr:uid="{DDDA5737-C6F8-427F-B699-17082C16E489}"/>
    <cellStyle name="Input 3 2 3 6 2 3 2" xfId="20602" xr:uid="{181A422C-7049-4CAB-8E1B-7BCA7F10B1D1}"/>
    <cellStyle name="Input 3 2 3 6 2 3 2 2" xfId="38053" xr:uid="{9902E9D6-F4C7-46B1-AB90-2C6C35DBFE69}"/>
    <cellStyle name="Input 3 2 3 6 2 3 3" xfId="41645" xr:uid="{DF793CC1-A697-43B8-B581-9BDB7526A53D}"/>
    <cellStyle name="Input 3 2 3 6 2 4" xfId="15379" xr:uid="{809452E6-85FC-4EF3-9350-C5327C6AE28C}"/>
    <cellStyle name="Input 3 2 3 6 2 4 2" xfId="40144" xr:uid="{1DA2E341-09BE-4777-9C9B-92D8478EDB8B}"/>
    <cellStyle name="Input 3 2 3 6 2 5" xfId="23012" xr:uid="{C3E7FD58-4D67-4AD8-BAE7-57FD0B5BFC0E}"/>
    <cellStyle name="Input 3 2 3 6 3" xfId="4525" xr:uid="{7923A00C-A9B4-4830-837F-9B4EFFCC1E95}"/>
    <cellStyle name="Input 3 2 3 6 3 2" xfId="36256" xr:uid="{963A1D6B-0BA9-475E-9CB6-4FB53EE2D0F2}"/>
    <cellStyle name="Input 3 2 3 6 4" xfId="43460" xr:uid="{C1C7B75C-A32A-40F0-A8FC-F3863088791E}"/>
    <cellStyle name="Input 3 2 3 7" xfId="2898" xr:uid="{5E4F545A-FA7D-4506-BB1F-90DB984F0759}"/>
    <cellStyle name="Input 3 2 3 7 2" xfId="7048" xr:uid="{C1736DAE-CEC5-4B38-A7E4-E64AA2A98E79}"/>
    <cellStyle name="Input 3 2 3 7 2 2" xfId="12174" xr:uid="{589C4266-9037-4FA5-8FC5-73D28DF67A65}"/>
    <cellStyle name="Input 3 2 3 7 2 2 2" xfId="21163" xr:uid="{8EB84F17-29F7-4EF7-B4C5-E90D7598735D}"/>
    <cellStyle name="Input 3 2 3 7 2 2 2 2" xfId="29699" xr:uid="{1AF9456D-2523-4307-9BAA-D9DED0B9B5D7}"/>
    <cellStyle name="Input 3 2 3 7 2 2 3" xfId="32192" xr:uid="{045BEC02-5B10-458D-AF6E-73B4E766E550}"/>
    <cellStyle name="Input 3 2 3 7 2 3" xfId="12978" xr:uid="{037567F3-B0DD-482B-81ED-917636CE189E}"/>
    <cellStyle name="Input 3 2 3 7 2 3 2" xfId="21967" xr:uid="{364EF1AD-B862-43B2-96C7-F35DBC20E9E0}"/>
    <cellStyle name="Input 3 2 3 7 2 3 2 2" xfId="36122" xr:uid="{EFCBEE05-D99B-45ED-B5BA-968969CFC7F4}"/>
    <cellStyle name="Input 3 2 3 7 2 3 3" xfId="30891" xr:uid="{196A14DD-41BC-4601-AF1D-622B12781BC7}"/>
    <cellStyle name="Input 3 2 3 7 2 4" xfId="16037" xr:uid="{B899C9C3-5FCD-4108-B017-632B487432EF}"/>
    <cellStyle name="Input 3 2 3 7 2 4 2" xfId="24687" xr:uid="{1D47C7DF-E890-442F-90A5-5139F3C51E7D}"/>
    <cellStyle name="Input 3 2 3 7 2 5" xfId="41739" xr:uid="{31B43FBA-19B3-4A39-A3F2-18BC03083BED}"/>
    <cellStyle name="Input 3 2 3 7 3" xfId="9611" xr:uid="{C1F82E87-DF06-4372-AA9C-841BB228CA56}"/>
    <cellStyle name="Input 3 2 3 7 3 2" xfId="18600" xr:uid="{F9AFDBC5-0D1B-4D43-AF4B-70A7BE1321BC}"/>
    <cellStyle name="Input 3 2 3 7 3 2 2" xfId="28460" xr:uid="{DC58D1E1-C1C0-46BA-840A-F209DC1DEE3B}"/>
    <cellStyle name="Input 3 2 3 7 3 3" xfId="31433" xr:uid="{602A4A14-7BC8-480F-9FFD-CB282F190DD9}"/>
    <cellStyle name="Input 3 2 3 7 4" xfId="34446" xr:uid="{741905ED-19F5-4695-B792-B639E5E7E678}"/>
    <cellStyle name="Input 3 2 3 8" xfId="4826" xr:uid="{3D498EEC-741D-4FFF-A8EE-37FC74CADF95}"/>
    <cellStyle name="Input 3 2 3 8 2" xfId="7412" xr:uid="{8A18CD29-6A79-4693-9C97-AFEFD98A493B}"/>
    <cellStyle name="Input 3 2 3 8 2 2" xfId="16401" xr:uid="{97A8A764-F55F-4A4C-86E7-97279AF0B3B1}"/>
    <cellStyle name="Input 3 2 3 8 2 2 2" xfId="25708" xr:uid="{6A4DB5C9-8466-4547-A8C1-37A9FB949B91}"/>
    <cellStyle name="Input 3 2 3 8 2 3" xfId="42292" xr:uid="{19CAA220-47F4-4BE2-9380-F7CD4E7EF10D}"/>
    <cellStyle name="Input 3 2 3 8 3" xfId="10049" xr:uid="{9B8C2F83-1237-4E14-BC7F-A7C0198B6259}"/>
    <cellStyle name="Input 3 2 3 8 3 2" xfId="19038" xr:uid="{D7533B44-33C8-458E-A6E0-1F230457CB56}"/>
    <cellStyle name="Input 3 2 3 8 3 2 2" xfId="23077" xr:uid="{0FC2D4E8-7128-4230-99BD-FD1E19D4AC1F}"/>
    <cellStyle name="Input 3 2 3 8 3 3" xfId="43871" xr:uid="{D2A23D9F-CCCF-491B-9F32-6B066B452A4C}"/>
    <cellStyle name="Input 3 2 3 8 4" xfId="13815" xr:uid="{2389CEDE-D5F5-477A-86B9-3EF297473ED5}"/>
    <cellStyle name="Input 3 2 3 8 4 2" xfId="27361" xr:uid="{5C2AD19C-FFE7-4A40-B66F-E61BC8615D98}"/>
    <cellStyle name="Input 3 2 3 8 5" xfId="29294" xr:uid="{B107FE75-A3BB-4BC1-B38E-F81E254F20E8}"/>
    <cellStyle name="Input 3 2 3 9" xfId="6733" xr:uid="{EFE56C4A-E6A7-4ADC-B911-556674C9A710}"/>
    <cellStyle name="Input 3 2 3 9 2" xfId="11933" xr:uid="{F58197F1-5F6D-42DB-8BDE-7462179FDEB0}"/>
    <cellStyle name="Input 3 2 3 9 2 2" xfId="20922" xr:uid="{CFB001D5-9A67-4EC0-B417-DE74EAC05B1A}"/>
    <cellStyle name="Input 3 2 3 9 2 2 2" xfId="40984" xr:uid="{DFB58B17-B252-44A2-9508-F34A684A383B}"/>
    <cellStyle name="Input 3 2 3 9 2 3" xfId="24298" xr:uid="{7492A799-34D4-4D02-9AD1-88F72DEA3BF5}"/>
    <cellStyle name="Input 3 2 3 9 3" xfId="15722" xr:uid="{8B2FB2BD-377A-4958-8F9B-416811EED936}"/>
    <cellStyle name="Input 3 2 3 9 3 2" xfId="23346" xr:uid="{F1A8385A-5BFA-4C1B-A9AA-DB76241EB56C}"/>
    <cellStyle name="Input 3 2 3 9 4" xfId="38633" xr:uid="{51D5BB9E-8A22-4FB4-9DBE-1842F4F06AA6}"/>
    <cellStyle name="Input 3 2 4" xfId="529" xr:uid="{274DC36F-D381-4BAD-AAE2-3AC28FD66DF4}"/>
    <cellStyle name="Input 3 2 4 10" xfId="49056" xr:uid="{CE245774-8C81-4E59-87D9-E4ADCF432116}"/>
    <cellStyle name="Input 3 2 4 2" xfId="878" xr:uid="{80974A84-F496-4C17-ACDF-F06E4B963872}"/>
    <cellStyle name="Input 3 2 4 2 2" xfId="5247" xr:uid="{9343E58C-8436-409E-A0E1-BCEA60F82071}"/>
    <cellStyle name="Input 3 2 4 2 2 2" xfId="7833" xr:uid="{44388200-A843-4B57-90FB-AD0BA455C29C}"/>
    <cellStyle name="Input 3 2 4 2 2 2 2" xfId="16822" xr:uid="{C367FC3A-07B4-45ED-9F86-B9D23B6FAD95}"/>
    <cellStyle name="Input 3 2 4 2 2 2 2 2" xfId="29000" xr:uid="{9851B12C-C65A-4BCC-B1CE-683227093E44}"/>
    <cellStyle name="Input 3 2 4 2 2 2 3" xfId="27905" xr:uid="{267299AC-E378-4E68-8D21-A6CE28EE6F0A}"/>
    <cellStyle name="Input 3 2 4 2 2 3" xfId="10470" xr:uid="{6CFF9ECB-2FFF-45E4-9DF7-E48E7ACDCD63}"/>
    <cellStyle name="Input 3 2 4 2 2 3 2" xfId="19459" xr:uid="{03C49957-3925-4A32-A50D-E50980ABBDCF}"/>
    <cellStyle name="Input 3 2 4 2 2 3 2 2" xfId="36539" xr:uid="{7307B01C-CBE1-4BCE-84DD-AD0EFA59D6B6}"/>
    <cellStyle name="Input 3 2 4 2 2 3 3" xfId="23062" xr:uid="{4F3376D8-BDB6-4562-B190-5D2623B66562}"/>
    <cellStyle name="Input 3 2 4 2 2 4" xfId="14236" xr:uid="{D0A099A3-197D-49BA-9C18-4A91C79B8952}"/>
    <cellStyle name="Input 3 2 4 2 2 4 2" xfId="30564" xr:uid="{481EC6BD-9DFA-4C04-84E4-7E7BE584A0E2}"/>
    <cellStyle name="Input 3 2 4 2 2 5" xfId="30209" xr:uid="{7B4F5F67-8D11-41D0-8FA4-6A65F911667B}"/>
    <cellStyle name="Input 3 2 4 2 3" xfId="3315" xr:uid="{2CC341D1-A6CC-4616-91ED-2BEADAE86D02}"/>
    <cellStyle name="Input 3 2 4 2 3 2" xfId="23104" xr:uid="{AE7642D9-B08B-427E-B8E1-A93522FA5E57}"/>
    <cellStyle name="Input 3 2 4 2 4" xfId="37008" xr:uid="{A2B285E1-3D2C-450A-AE5E-7D8AA6ACB060}"/>
    <cellStyle name="Input 3 2 4 2 5" xfId="55838" xr:uid="{01C1B5AB-9752-4807-8ABC-99D20BB0C40C}"/>
    <cellStyle name="Input 3 2 4 3" xfId="1223" xr:uid="{E2BA9139-680C-4049-B8EB-B9887E3CE8B6}"/>
    <cellStyle name="Input 3 2 4 3 2" xfId="5568" xr:uid="{30A6B80A-C78C-4067-9DD5-C6161597FB6E}"/>
    <cellStyle name="Input 3 2 4 3 2 2" xfId="8154" xr:uid="{6DB0650D-B183-4C04-B5E5-BBC13244502D}"/>
    <cellStyle name="Input 3 2 4 3 2 2 2" xfId="17143" xr:uid="{BCF1FD60-E817-4FE7-9669-BC254F212610}"/>
    <cellStyle name="Input 3 2 4 3 2 2 2 2" xfId="33968" xr:uid="{D04FACDC-7FC6-4AF4-BB8B-CF26AE121917}"/>
    <cellStyle name="Input 3 2 4 3 2 2 3" xfId="32811" xr:uid="{579BCEB0-1877-4DE4-8A5E-75B6561C18F6}"/>
    <cellStyle name="Input 3 2 4 3 2 3" xfId="10791" xr:uid="{5C0AC466-B9B1-43C7-A54C-CDBD7C8FEA66}"/>
    <cellStyle name="Input 3 2 4 3 2 3 2" xfId="19780" xr:uid="{5B4C9F39-BDA3-4610-9048-88417AD557B3}"/>
    <cellStyle name="Input 3 2 4 3 2 3 2 2" xfId="35380" xr:uid="{D1461D94-49F6-4B5A-9F83-B33C1C291C1B}"/>
    <cellStyle name="Input 3 2 4 3 2 3 3" xfId="27649" xr:uid="{1B26E290-0F58-4297-BD6E-6D62F56C0547}"/>
    <cellStyle name="Input 3 2 4 3 2 4" xfId="14557" xr:uid="{779CB082-A199-4B05-A61A-90EEAE932941}"/>
    <cellStyle name="Input 3 2 4 3 2 4 2" xfId="39938" xr:uid="{EB0EBEF4-D955-4C25-87B9-0B225D735142}"/>
    <cellStyle name="Input 3 2 4 3 2 5" xfId="32889" xr:uid="{65C86CF4-CB1F-432A-BE84-BF2A57896617}"/>
    <cellStyle name="Input 3 2 4 3 3" xfId="3660" xr:uid="{DA583874-E36A-4D60-9408-EA9FF6A7EE6C}"/>
    <cellStyle name="Input 3 2 4 3 3 2" xfId="35810" xr:uid="{210F7120-65C0-413C-90F0-50BE47E6F762}"/>
    <cellStyle name="Input 3 2 4 3 4" xfId="24313" xr:uid="{84855E15-B7D6-4DE3-8FBD-301E15BDC495}"/>
    <cellStyle name="Input 3 2 4 4" xfId="1567" xr:uid="{422AC2A6-B118-413A-AFC8-43332C0F64EC}"/>
    <cellStyle name="Input 3 2 4 4 2" xfId="5912" xr:uid="{C594483F-AE50-4B07-AF98-3FA15CA64AFB}"/>
    <cellStyle name="Input 3 2 4 4 2 2" xfId="8498" xr:uid="{FDEF3155-2BCF-4BE8-8E2E-1DF2BA2DCBC9}"/>
    <cellStyle name="Input 3 2 4 4 2 2 2" xfId="17487" xr:uid="{2EAB9C8C-25E6-4774-A417-1F1AAB22F06F}"/>
    <cellStyle name="Input 3 2 4 4 2 2 2 2" xfId="33231" xr:uid="{5459A611-6E75-4780-A9B3-F63EE3AC1C2B}"/>
    <cellStyle name="Input 3 2 4 4 2 2 3" xfId="34001" xr:uid="{310BB625-8CB7-45DF-A2E2-205EA82E74D8}"/>
    <cellStyle name="Input 3 2 4 4 2 3" xfId="11135" xr:uid="{5027290D-57DE-46F9-9278-F1DC78D5627A}"/>
    <cellStyle name="Input 3 2 4 4 2 3 2" xfId="20124" xr:uid="{FD653977-94EF-4852-BD15-9959C1D6BFBF}"/>
    <cellStyle name="Input 3 2 4 4 2 3 2 2" xfId="36743" xr:uid="{67C15113-CFDA-4B3B-A0EC-C6B0C8E986BF}"/>
    <cellStyle name="Input 3 2 4 4 2 3 3" xfId="27519" xr:uid="{F35E9DA1-7A0B-4B72-9004-A5D8360459CC}"/>
    <cellStyle name="Input 3 2 4 4 2 4" xfId="14901" xr:uid="{A90224B6-9686-406D-8096-D97B10F5308C}"/>
    <cellStyle name="Input 3 2 4 4 2 4 2" xfId="38454" xr:uid="{C0F39566-62A0-48CD-814E-B1F7459555C4}"/>
    <cellStyle name="Input 3 2 4 4 2 5" xfId="42576" xr:uid="{0B0E6C8D-F04D-469A-B94C-7D6F032D6A48}"/>
    <cellStyle name="Input 3 2 4 4 3" xfId="4004" xr:uid="{54AE4C0C-1D04-470C-B876-4C039F66D49F}"/>
    <cellStyle name="Input 3 2 4 4 3 2" xfId="32669" xr:uid="{183E46DF-0A1F-44BF-A34B-FE1600DC7F59}"/>
    <cellStyle name="Input 3 2 4 4 4" xfId="40288" xr:uid="{E28FCEED-2B6C-422B-92A2-C31BC05C8F7A}"/>
    <cellStyle name="Input 3 2 4 5" xfId="1879" xr:uid="{3EC155E9-7DD4-4EB0-A0D0-07DB06930144}"/>
    <cellStyle name="Input 3 2 4 5 2" xfId="6195" xr:uid="{033E61CA-11AF-4C39-9E0D-739126CE1536}"/>
    <cellStyle name="Input 3 2 4 5 2 2" xfId="8781" xr:uid="{755AE17A-79BD-4A74-909F-845DA8ADF209}"/>
    <cellStyle name="Input 3 2 4 5 2 2 2" xfId="17770" xr:uid="{0EB005F8-4616-40ED-941A-676F11948B1B}"/>
    <cellStyle name="Input 3 2 4 5 2 2 2 2" xfId="41255" xr:uid="{F069AF4C-79DB-462A-9860-3DACD14A0620}"/>
    <cellStyle name="Input 3 2 4 5 2 2 3" xfId="23154" xr:uid="{F36D51CE-494C-4569-928B-6BFD7FF2F3AE}"/>
    <cellStyle name="Input 3 2 4 5 2 3" xfId="11418" xr:uid="{30139F9C-1BB4-4A1B-9614-CB188CD7DFEF}"/>
    <cellStyle name="Input 3 2 4 5 2 3 2" xfId="20407" xr:uid="{5B3B760E-4421-4FF9-9158-9E7D0B1D2B09}"/>
    <cellStyle name="Input 3 2 4 5 2 3 2 2" xfId="39914" xr:uid="{966B831A-140D-484A-A314-D332128AA603}"/>
    <cellStyle name="Input 3 2 4 5 2 3 3" xfId="34365" xr:uid="{63ED1CD3-F072-48AB-B734-E157F3C6FD10}"/>
    <cellStyle name="Input 3 2 4 5 2 4" xfId="15184" xr:uid="{7EBE04E4-F8CF-47CB-B8D9-B9291FB97808}"/>
    <cellStyle name="Input 3 2 4 5 2 4 2" xfId="43415" xr:uid="{EFA2EEDF-3559-493F-B664-C0B4DAF601B0}"/>
    <cellStyle name="Input 3 2 4 5 2 5" xfId="29920" xr:uid="{1CDE9C56-6692-4FD3-A37C-98B6975212D6}"/>
    <cellStyle name="Input 3 2 4 5 3" xfId="4316" xr:uid="{243F9B32-0699-46B1-BEE2-9DB23F6AA858}"/>
    <cellStyle name="Input 3 2 4 5 3 2" xfId="23224" xr:uid="{37A52B76-FD70-4056-A697-29A8338A8732}"/>
    <cellStyle name="Input 3 2 4 5 4" xfId="43038" xr:uid="{8064566B-1042-4172-BDBB-42C528E7B1ED}"/>
    <cellStyle name="Input 3 2 4 6" xfId="2186" xr:uid="{5B21284D-DDAD-4712-A789-BC28BA4EFD9E}"/>
    <cellStyle name="Input 3 2 4 6 2" xfId="6487" xr:uid="{C5ECF5FD-AAF7-47D3-8C90-996FB10401AE}"/>
    <cellStyle name="Input 3 2 4 6 2 2" xfId="9073" xr:uid="{2BB9C410-CC89-41B5-8EB7-3AA5D256B185}"/>
    <cellStyle name="Input 3 2 4 6 2 2 2" xfId="18062" xr:uid="{A6BEF223-EA61-4E35-AE72-52E0C7F5351D}"/>
    <cellStyle name="Input 3 2 4 6 2 2 2 2" xfId="25157" xr:uid="{DB94FBDB-879D-4A11-AFF2-32CCE83141C7}"/>
    <cellStyle name="Input 3 2 4 6 2 2 3" xfId="22280" xr:uid="{5895D6A8-2E9C-4196-B1B3-9748DBBD6A4C}"/>
    <cellStyle name="Input 3 2 4 6 2 3" xfId="11710" xr:uid="{987F591B-30BA-4372-951C-C60D9C08580C}"/>
    <cellStyle name="Input 3 2 4 6 2 3 2" xfId="20699" xr:uid="{DA8016EF-05F0-4E48-84C2-5F25BFE3FDA3}"/>
    <cellStyle name="Input 3 2 4 6 2 3 2 2" xfId="34596" xr:uid="{8021496E-E28E-4512-B33A-BFB134D9D784}"/>
    <cellStyle name="Input 3 2 4 6 2 3 3" xfId="39999" xr:uid="{F8460588-46CE-4ABF-BFBA-1A2331B2FC36}"/>
    <cellStyle name="Input 3 2 4 6 2 4" xfId="15476" xr:uid="{6A546BEA-AA83-4636-8E09-5495CDC0D21F}"/>
    <cellStyle name="Input 3 2 4 6 2 4 2" xfId="42213" xr:uid="{2A68B45D-A640-44EF-ABA6-358481925EA7}"/>
    <cellStyle name="Input 3 2 4 6 2 5" xfId="39198" xr:uid="{B1F8C696-945B-4826-9DB0-5B456D14577B}"/>
    <cellStyle name="Input 3 2 4 6 3" xfId="4623" xr:uid="{C1ED2B7F-46BE-496C-9BFE-DB4488E45CA8}"/>
    <cellStyle name="Input 3 2 4 6 3 2" xfId="34247" xr:uid="{86B2ED6B-A2CA-4588-AB57-93F43E4FCCF0}"/>
    <cellStyle name="Input 3 2 4 6 4" xfId="38644" xr:uid="{02284ED1-4C12-4C61-8092-101D42ABDC94}"/>
    <cellStyle name="Input 3 2 4 7" xfId="4923" xr:uid="{A1329287-4F79-40B5-82D9-5A2DC9E44CC2}"/>
    <cellStyle name="Input 3 2 4 7 2" xfId="7509" xr:uid="{7950EDCC-1BC0-462E-BA62-81D396BDF43A}"/>
    <cellStyle name="Input 3 2 4 7 2 2" xfId="16498" xr:uid="{03C9628F-0BB9-4063-9DB1-332101146A6F}"/>
    <cellStyle name="Input 3 2 4 7 2 2 2" xfId="25449" xr:uid="{FFE963E9-48EC-4F33-B662-E036663F2003}"/>
    <cellStyle name="Input 3 2 4 7 2 3" xfId="35715" xr:uid="{05AAC8BB-48A8-4534-962B-259938B44B6C}"/>
    <cellStyle name="Input 3 2 4 7 3" xfId="10146" xr:uid="{F8F6D9F9-186B-4E62-A45E-FABD70E68C8D}"/>
    <cellStyle name="Input 3 2 4 7 3 2" xfId="19135" xr:uid="{F55F5FA7-9CCC-41C4-8471-24C8106F7E09}"/>
    <cellStyle name="Input 3 2 4 7 3 2 2" xfId="38180" xr:uid="{E6E30DB9-3D63-452E-ABBF-FF9D3F94968C}"/>
    <cellStyle name="Input 3 2 4 7 3 3" xfId="23015" xr:uid="{631EBBC7-31F6-4AAD-B629-6A7BD7236888}"/>
    <cellStyle name="Input 3 2 4 7 4" xfId="13912" xr:uid="{2EA86324-BCBC-4312-A247-2E70F718EC22}"/>
    <cellStyle name="Input 3 2 4 7 4 2" xfId="33627" xr:uid="{EBDEDA23-A990-4A7C-9ACE-D8F172059A56}"/>
    <cellStyle name="Input 3 2 4 7 5" xfId="24762" xr:uid="{EBB53EC1-484E-453E-8B03-C9166A858E61}"/>
    <cellStyle name="Input 3 2 4 8" xfId="2535" xr:uid="{F2231A5D-AA2D-429F-A1BC-BDFCB62AE9B4}"/>
    <cellStyle name="Input 3 2 4 8 2" xfId="38057" xr:uid="{85927578-1986-42FA-BC57-E03E4C2D6EBE}"/>
    <cellStyle name="Input 3 2 4 9" xfId="41500" xr:uid="{A0BA902B-373E-4E22-BAE3-C92781939988}"/>
    <cellStyle name="Input 3 2 5" xfId="298" xr:uid="{753715E2-EE14-44C9-B50F-B51C3C133A2C}"/>
    <cellStyle name="Input 3 2 5 2" xfId="4701" xr:uid="{7657F98F-571D-474D-BFD3-A433603473FC}"/>
    <cellStyle name="Input 3 2 5 2 2" xfId="7287" xr:uid="{C0F58622-DBA1-40A0-A27A-73ABE11B68AE}"/>
    <cellStyle name="Input 3 2 5 2 2 2" xfId="16276" xr:uid="{37437212-8F07-4348-A309-0FBC1CE46996}"/>
    <cellStyle name="Input 3 2 5 2 2 2 2" xfId="29191" xr:uid="{DA6B1590-A282-4F30-B3DF-AFD5264D3369}"/>
    <cellStyle name="Input 3 2 5 2 2 3" xfId="39586" xr:uid="{9A485C35-FE09-472A-8F3B-5291E4EB9606}"/>
    <cellStyle name="Input 3 2 5 2 3" xfId="9924" xr:uid="{2217563C-7D8E-4D49-B013-D368890080E7}"/>
    <cellStyle name="Input 3 2 5 2 3 2" xfId="18913" xr:uid="{9CAA22AA-C3FB-4186-86D4-FCBA8C98DE99}"/>
    <cellStyle name="Input 3 2 5 2 3 2 2" xfId="36683" xr:uid="{F342E1AA-A525-4B11-A946-D9F4E771861A}"/>
    <cellStyle name="Input 3 2 5 2 3 3" xfId="32079" xr:uid="{588B048C-DAAF-4E89-A46C-41D8906F39C0}"/>
    <cellStyle name="Input 3 2 5 2 4" xfId="13690" xr:uid="{1B4E1C53-8A86-45A1-AA17-AA5B67C91279}"/>
    <cellStyle name="Input 3 2 5 2 4 2" xfId="39521" xr:uid="{A5C5DCE0-61FA-4BF4-AAE3-7AA33E52C7F5}"/>
    <cellStyle name="Input 3 2 5 2 5" xfId="31792" xr:uid="{3612F803-EA57-42ED-9661-50E10092BDE1}"/>
    <cellStyle name="Input 3 2 5 2 6" xfId="58184" xr:uid="{DCE062E1-9CB5-4F45-8377-44B42D64957F}"/>
    <cellStyle name="Input 3 2 5 3" xfId="2766" xr:uid="{81D5E37D-18F7-4A2D-AFA2-29C9589FF3E5}"/>
    <cellStyle name="Input 3 2 5 3 2" xfId="35644" xr:uid="{9FD89632-90A9-46A2-9F08-F55B9C745E02}"/>
    <cellStyle name="Input 3 2 5 4" xfId="22677" xr:uid="{930EC552-FD43-4579-BEC1-7D67AF585CDB}"/>
    <cellStyle name="Input 3 2 5 5" xfId="51402" xr:uid="{DEFC548A-1DB7-418E-BD12-F291DFF885F7}"/>
    <cellStyle name="Input 3 2 6" xfId="647" xr:uid="{E25D8516-22F6-472D-B11B-39744E2B5072}"/>
    <cellStyle name="Input 3 2 6 2" xfId="5025" xr:uid="{5859EC1E-DFB6-4141-A4D7-949F1682E284}"/>
    <cellStyle name="Input 3 2 6 2 2" xfId="7611" xr:uid="{24BC0383-6BAA-490A-8EDC-BE508C0EB484}"/>
    <cellStyle name="Input 3 2 6 2 2 2" xfId="16600" xr:uid="{49E1A3AD-E9FD-4E46-94C7-7749C02BA221}"/>
    <cellStyle name="Input 3 2 6 2 2 2 2" xfId="23888" xr:uid="{BEC675C1-CAEF-4EAD-A282-413928BA88AE}"/>
    <cellStyle name="Input 3 2 6 2 2 3" xfId="38573" xr:uid="{A399A432-61E0-49EF-B201-9C99C40BA34A}"/>
    <cellStyle name="Input 3 2 6 2 3" xfId="10248" xr:uid="{1C58E125-253C-486E-9B8D-5419CEF2BE5A}"/>
    <cellStyle name="Input 3 2 6 2 3 2" xfId="19237" xr:uid="{C11FA7AC-EAEF-4C5E-B30F-BE6664C421CA}"/>
    <cellStyle name="Input 3 2 6 2 3 2 2" xfId="39033" xr:uid="{D4388A69-8F9B-4596-8E12-F500632114BD}"/>
    <cellStyle name="Input 3 2 6 2 3 3" xfId="39959" xr:uid="{F9C1BD97-45D1-4485-AC96-348DCC1B3875}"/>
    <cellStyle name="Input 3 2 6 2 4" xfId="14014" xr:uid="{63E2622C-033B-4D58-A05A-DBB16D3D43EB}"/>
    <cellStyle name="Input 3 2 6 2 4 2" xfId="26863" xr:uid="{93CBEB11-EBEF-42D6-8079-77AE41CD18DC}"/>
    <cellStyle name="Input 3 2 6 2 5" xfId="22474" xr:uid="{4F091226-9B87-4681-8CA4-D3FB434381CA}"/>
    <cellStyle name="Input 3 2 6 2 6" xfId="54007" xr:uid="{DD53A4BD-874C-4220-8405-5429EDAB4A02}"/>
    <cellStyle name="Input 3 2 6 3" xfId="3084" xr:uid="{7D22C5D3-A740-4D91-94C6-CC896CBCD20D}"/>
    <cellStyle name="Input 3 2 6 3 2" xfId="22632" xr:uid="{F9ABE7A7-BC33-4E69-9892-A1B800E0B23E}"/>
    <cellStyle name="Input 3 2 6 4" xfId="25017" xr:uid="{221B55CA-01DA-4C35-82FF-6C2B2923C898}"/>
    <cellStyle name="Input 3 2 6 5" xfId="47339" xr:uid="{DC393B61-E175-45FD-828C-D25BA046FEE7}"/>
    <cellStyle name="Input 3 2 7" xfId="992" xr:uid="{AB5FA37D-646C-4A38-8AB4-786D5C42CAC2}"/>
    <cellStyle name="Input 3 2 7 2" xfId="5346" xr:uid="{480B8D59-7737-4AEF-8E58-3504E5327677}"/>
    <cellStyle name="Input 3 2 7 2 2" xfId="7932" xr:uid="{CBC72DE2-AE73-4519-84C8-37BCAB5A53DC}"/>
    <cellStyle name="Input 3 2 7 2 2 2" xfId="16921" xr:uid="{68ADA921-B84A-4D8D-AB3B-CE4A5C8375BE}"/>
    <cellStyle name="Input 3 2 7 2 2 2 2" xfId="41888" xr:uid="{4D33D47C-35C3-4970-918E-4F628AAE1857}"/>
    <cellStyle name="Input 3 2 7 2 2 3" xfId="42659" xr:uid="{59738B07-B366-41BA-A752-82CFEB36F306}"/>
    <cellStyle name="Input 3 2 7 2 3" xfId="10569" xr:uid="{8D15D54D-9CD3-434C-88A1-94B261EB7957}"/>
    <cellStyle name="Input 3 2 7 2 3 2" xfId="19558" xr:uid="{BD75539B-2EFE-4FE8-8004-48FFF9F75F41}"/>
    <cellStyle name="Input 3 2 7 2 3 2 2" xfId="26858" xr:uid="{734CCF1E-FCD4-48A0-83B9-58646BF87F48}"/>
    <cellStyle name="Input 3 2 7 2 3 3" xfId="40259" xr:uid="{A2829068-8F0D-4ABA-824C-AE1E4197D29C}"/>
    <cellStyle name="Input 3 2 7 2 4" xfId="14335" xr:uid="{1EF2021B-CBB0-44D0-9DED-146EAB628D12}"/>
    <cellStyle name="Input 3 2 7 2 4 2" xfId="29351" xr:uid="{BBCC602C-1867-4AD2-AB01-B41F3504FA19}"/>
    <cellStyle name="Input 3 2 7 2 5" xfId="28845" xr:uid="{45CD067F-7A3B-4A9C-A163-5CC44D5886AA}"/>
    <cellStyle name="Input 3 2 7 3" xfId="3429" xr:uid="{FD8823A7-9F49-4D3E-A3A2-A3D8F5F8B1D7}"/>
    <cellStyle name="Input 3 2 7 3 2" xfId="30158" xr:uid="{2BB9B417-79D4-4F7A-B818-C63482E88761}"/>
    <cellStyle name="Input 3 2 7 4" xfId="30078" xr:uid="{892D0AEA-70C6-46DA-B13C-7B509DEE5C4E}"/>
    <cellStyle name="Input 3 2 7 5" xfId="52648" xr:uid="{2935724A-DAE0-48B2-81D5-AC250A11C094}"/>
    <cellStyle name="Input 3 2 8" xfId="1336" xr:uid="{2AE4BEC5-1C9E-4863-9293-86A6C1F1597A}"/>
    <cellStyle name="Input 3 2 8 2" xfId="5681" xr:uid="{B9A4973C-FF0A-43F7-9891-EEBC35A4FF00}"/>
    <cellStyle name="Input 3 2 8 2 2" xfId="8267" xr:uid="{E24FA906-334F-4199-8094-A4ADAF5F0906}"/>
    <cellStyle name="Input 3 2 8 2 2 2" xfId="17256" xr:uid="{83FA36F2-F11C-4884-8878-A5C5B49E1C4C}"/>
    <cellStyle name="Input 3 2 8 2 2 2 2" xfId="42052" xr:uid="{45CDBDF8-7D84-4D6C-B1E5-18B69E1D53C5}"/>
    <cellStyle name="Input 3 2 8 2 2 3" xfId="26813" xr:uid="{520260B6-F4EE-4C5C-8554-1B5FA804930E}"/>
    <cellStyle name="Input 3 2 8 2 3" xfId="10904" xr:uid="{DA9BA04A-5A51-4AB8-B951-B86CFCE58468}"/>
    <cellStyle name="Input 3 2 8 2 3 2" xfId="19893" xr:uid="{9AB959A2-5EBF-48E8-B24D-B6B0099148B7}"/>
    <cellStyle name="Input 3 2 8 2 3 2 2" xfId="24771" xr:uid="{C05998A5-2E69-432E-B449-DB8E9C9F5061}"/>
    <cellStyle name="Input 3 2 8 2 3 3" xfId="44034" xr:uid="{F18FAFAD-05D4-4EB6-BAD1-77776AD44A0A}"/>
    <cellStyle name="Input 3 2 8 2 4" xfId="14670" xr:uid="{2D213DE9-52AD-4F3C-9B8C-0846C740EB82}"/>
    <cellStyle name="Input 3 2 8 2 4 2" xfId="32163" xr:uid="{9E11BEE0-03D1-4F43-A170-2B5FB08526C1}"/>
    <cellStyle name="Input 3 2 8 2 5" xfId="37028" xr:uid="{1284BFF4-BCA8-40FC-94A1-DB3C66EABA4B}"/>
    <cellStyle name="Input 3 2 8 3" xfId="3773" xr:uid="{E4831CF9-49D1-46E6-A78B-8385C9BB385F}"/>
    <cellStyle name="Input 3 2 8 3 2" xfId="30442" xr:uid="{B4D2B141-00B3-408E-833F-361295BAC947}"/>
    <cellStyle name="Input 3 2 8 4" xfId="23043" xr:uid="{FE6EC651-EA1D-4726-9384-90AF49666FD0}"/>
    <cellStyle name="Input 3 2 9" xfId="1808" xr:uid="{FA876D11-BB8C-4E17-B013-B8FB1D283F80}"/>
    <cellStyle name="Input 3 2 9 2" xfId="6125" xr:uid="{8A1C7A75-6C3F-4EA4-9081-DC27DF1D4C74}"/>
    <cellStyle name="Input 3 2 9 2 2" xfId="8711" xr:uid="{1360B721-9681-4A74-AA40-6499722F37B9}"/>
    <cellStyle name="Input 3 2 9 2 2 2" xfId="17700" xr:uid="{34226A14-A0BE-41DE-9093-90D461A51F1B}"/>
    <cellStyle name="Input 3 2 9 2 2 2 2" xfId="22676" xr:uid="{274A4B48-CB6F-43B6-9689-BC856C8BFAF0}"/>
    <cellStyle name="Input 3 2 9 2 2 3" xfId="38082" xr:uid="{668E2F0C-A9E1-43AC-ABCB-BAA53C5B9A65}"/>
    <cellStyle name="Input 3 2 9 2 3" xfId="11348" xr:uid="{1ED36A7F-8F2C-44D3-B6E0-B31AD0494B57}"/>
    <cellStyle name="Input 3 2 9 2 3 2" xfId="20337" xr:uid="{EF588AF4-8E84-4200-9930-CC0EEA6FFAB2}"/>
    <cellStyle name="Input 3 2 9 2 3 2 2" xfId="31504" xr:uid="{7AB4D4FD-9311-4854-A143-C0AC946E8FC1}"/>
    <cellStyle name="Input 3 2 9 2 3 3" xfId="34458" xr:uid="{29C87E64-98C0-4C0B-98B0-317D458457F6}"/>
    <cellStyle name="Input 3 2 9 2 4" xfId="15114" xr:uid="{13C07649-BCDE-40D5-8978-A7D970734EB9}"/>
    <cellStyle name="Input 3 2 9 2 4 2" xfId="36869" xr:uid="{97FA1C6B-1C15-4C27-A872-DEDF8755858A}"/>
    <cellStyle name="Input 3 2 9 2 5" xfId="38570" xr:uid="{F08D76D9-D222-4072-BA77-9093C08B83D8}"/>
    <cellStyle name="Input 3 2 9 3" xfId="4245" xr:uid="{020958AB-ADC6-4E53-86CC-53ABB670B102}"/>
    <cellStyle name="Input 3 2 9 3 2" xfId="33850" xr:uid="{E017CD5F-C817-4249-BE4A-8D9C9AACEDC5}"/>
    <cellStyle name="Input 3 2 9 4" xfId="29397" xr:uid="{69679971-F8CA-4716-B1AA-4911BEB50BC3}"/>
    <cellStyle name="Input 3 20" xfId="27538" xr:uid="{D426D8C3-55CF-42BB-BECB-9BFB982C6C33}"/>
    <cellStyle name="Input 3 20 2" xfId="45004" xr:uid="{50861973-4576-4887-BC9D-A91DAF0BA00B}"/>
    <cellStyle name="Input 3 20 2 2" xfId="57330" xr:uid="{1DEA93AA-658B-4D23-AD98-0B5A0D39F93F}"/>
    <cellStyle name="Input 3 20 2 3" xfId="50548" xr:uid="{5DA06318-D466-4AB2-8DFB-51D04447F8C5}"/>
    <cellStyle name="Input 3 20 3" xfId="52150" xr:uid="{86D629B2-F096-4C17-BE9F-BB0964F7C46B}"/>
    <cellStyle name="Input 3 20 3 2" xfId="58931" xr:uid="{AC959E57-703F-4610-9E9A-C8D41C6E80F5}"/>
    <cellStyle name="Input 3 20 4" xfId="49001" xr:uid="{7EE21EF1-F370-4F46-9D33-7D2AEF6E6BB6}"/>
    <cellStyle name="Input 3 20 4 2" xfId="55784" xr:uid="{220CFB25-0A25-4E3A-90B4-9C4FC9DCFDE6}"/>
    <cellStyle name="Input 3 20 5" xfId="48665" xr:uid="{DF349830-EFF6-4B29-9B2F-D8599BC7F32D}"/>
    <cellStyle name="Input 3 20 5 2" xfId="55454" xr:uid="{10F7689B-E816-4593-BEB9-AA999CC31252}"/>
    <cellStyle name="Input 3 20 6" xfId="53740" xr:uid="{5D57EB79-C9CB-478C-96E1-702F5B21A639}"/>
    <cellStyle name="Input 3 20 7" xfId="47051" xr:uid="{9AD512C1-5EA3-4121-8B6C-BCE7893D6140}"/>
    <cellStyle name="Input 3 21" xfId="45036" xr:uid="{E33EF5D0-FAE1-414E-A6EB-7EFB3B30ED5C}"/>
    <cellStyle name="Input 3 21 2" xfId="50579" xr:uid="{6C3506F8-DECD-41A8-BA4A-22389DDD8537}"/>
    <cellStyle name="Input 3 21 2 2" xfId="57361" xr:uid="{CA4E3C42-1D34-4EDE-818D-26BA6F49A810}"/>
    <cellStyle name="Input 3 21 3" xfId="52393" xr:uid="{531E5A89-8D27-4EAC-A73A-7805356BFF4A}"/>
    <cellStyle name="Input 3 21 3 2" xfId="59174" xr:uid="{24983AAA-2C90-4455-8B38-3E8A55605DA1}"/>
    <cellStyle name="Input 3 21 4" xfId="48696" xr:uid="{DEE90B85-17D0-428F-A2E1-D3AB17E43048}"/>
    <cellStyle name="Input 3 21 4 2" xfId="55485" xr:uid="{24B0AD3C-04C5-425A-B89D-90257323133B}"/>
    <cellStyle name="Input 3 21 5" xfId="53771" xr:uid="{719CF29B-E0D9-45AF-9031-6A922F0B971F}"/>
    <cellStyle name="Input 3 21 6" xfId="47082" xr:uid="{945C7B48-9E9F-44D0-AA0D-03CD3647A7E0}"/>
    <cellStyle name="Input 3 22" xfId="45087" xr:uid="{3E221A5A-7157-48E6-906F-B1EBB0BD5ACE}"/>
    <cellStyle name="Input 3 22 2" xfId="50617" xr:uid="{F9BD288C-A9BE-4CF6-AD8A-C30D89BF2D21}"/>
    <cellStyle name="Input 3 22 2 2" xfId="57399" xr:uid="{0CF46763-009A-4FF4-8E8C-EEB0E8E076C9}"/>
    <cellStyle name="Input 3 22 3" xfId="52431" xr:uid="{74204923-988C-4EFE-9B72-7BA21EEC0C56}"/>
    <cellStyle name="Input 3 22 3 2" xfId="59212" xr:uid="{9B5A8539-2F2A-4B0F-932E-1D0B1435C5AE}"/>
    <cellStyle name="Input 3 22 4" xfId="48734" xr:uid="{EF7D2719-4CE9-4C9B-A254-F4505962B9CF}"/>
    <cellStyle name="Input 3 22 4 2" xfId="55523" xr:uid="{286722F2-67FA-4AF6-AF86-1C9E054E17E0}"/>
    <cellStyle name="Input 3 22 5" xfId="53809" xr:uid="{75812F09-2979-4756-88E7-10D49729DC3E}"/>
    <cellStyle name="Input 3 22 6" xfId="47120" xr:uid="{EBBCB892-672D-4ADB-A655-68DD29750C2F}"/>
    <cellStyle name="Input 3 23" xfId="45091" xr:uid="{FF127F2A-1E80-4E8A-9B69-3B04823D3391}"/>
    <cellStyle name="Input 3 23 2" xfId="50597" xr:uid="{2E89EFD3-55FE-4D83-B838-B7AD3C547375}"/>
    <cellStyle name="Input 3 23 2 2" xfId="57379" xr:uid="{E0E11C93-0F30-474C-B49F-866147EF7EA4}"/>
    <cellStyle name="Input 3 23 3" xfId="52411" xr:uid="{4F4E659C-70D5-4FED-8A23-A9F3B85BDDC6}"/>
    <cellStyle name="Input 3 23 3 2" xfId="59192" xr:uid="{915FB467-59C1-446B-8193-CEF014A42B96}"/>
    <cellStyle name="Input 3 23 4" xfId="48714" xr:uid="{46F148AC-EC55-4977-9701-19C4E42831BC}"/>
    <cellStyle name="Input 3 23 4 2" xfId="55503" xr:uid="{BAA48D10-DCDF-4745-BA95-571539015CF6}"/>
    <cellStyle name="Input 3 23 5" xfId="53789" xr:uid="{05DBB787-D5FB-4384-B67C-D9C0015E4B8B}"/>
    <cellStyle name="Input 3 23 6" xfId="47100" xr:uid="{85266CB8-59D5-42AA-9254-083C3BE2E45C}"/>
    <cellStyle name="Input 3 24" xfId="45118" xr:uid="{AFB8DE6B-ABD5-4ECD-A011-B073DCC53460}"/>
    <cellStyle name="Input 3 24 2" xfId="50688" xr:uid="{FB3A1506-7491-4905-8571-344F8DFF1476}"/>
    <cellStyle name="Input 3 24 2 2" xfId="57470" xr:uid="{06B26299-8C88-4C48-B59B-04690D3864B6}"/>
    <cellStyle name="Input 3 24 3" xfId="52499" xr:uid="{03F6CD26-CFC8-4231-B714-6C2FC80BE0CB}"/>
    <cellStyle name="Input 3 24 3 2" xfId="59280" xr:uid="{1BF706EF-2CF9-4D83-91F3-69E57C8445DB}"/>
    <cellStyle name="Input 3 24 4" xfId="48803" xr:uid="{F450D1EB-82DA-405C-86FC-18F13373E723}"/>
    <cellStyle name="Input 3 24 4 2" xfId="55589" xr:uid="{1CF897CE-071E-4D74-B4E7-A09E4A877745}"/>
    <cellStyle name="Input 3 24 5" xfId="53877" xr:uid="{21AB6D70-79DA-4003-A201-953B014AD252}"/>
    <cellStyle name="Input 3 24 6" xfId="47191" xr:uid="{871958A7-B56E-4984-B3A8-D310F3EBC0A5}"/>
    <cellStyle name="Input 3 25" xfId="45226" xr:uid="{60822EDD-C822-4041-B47E-F8708E9DCFD3}"/>
    <cellStyle name="Input 3 25 2" xfId="50748" xr:uid="{CEA411D7-1259-4505-B6DA-A7EE4D5B23C3}"/>
    <cellStyle name="Input 3 25 2 2" xfId="57530" xr:uid="{09EECE53-B09C-44C9-A0CD-0A6E8E6BD489}"/>
    <cellStyle name="Input 3 25 3" xfId="52557" xr:uid="{3F87B362-6219-45FD-8196-59CE3CDAF4E1}"/>
    <cellStyle name="Input 3 25 3 2" xfId="59338" xr:uid="{B1FED5DB-DB66-4EDA-B63C-6FDEF6EFCC8D}"/>
    <cellStyle name="Input 3 25 4" xfId="48854" xr:uid="{C4BBCAA3-0E4C-4207-B89D-5A3830797A83}"/>
    <cellStyle name="Input 3 25 4 2" xfId="55636" xr:uid="{C70E2E62-BDBA-4A75-A42C-7582D93B8570}"/>
    <cellStyle name="Input 3 25 5" xfId="53935" xr:uid="{E0FD1603-24B3-4B9F-B0B1-8816B500551F}"/>
    <cellStyle name="Input 3 25 6" xfId="47252" xr:uid="{093C0F23-0684-439C-89CA-FDDED9C9EECB}"/>
    <cellStyle name="Input 3 26" xfId="45237" xr:uid="{5FED992E-E5FD-492B-B0F9-A95D8250CDAC}"/>
    <cellStyle name="Input 3 26 2" xfId="50754" xr:uid="{A0A71404-2EA8-4618-82B0-D8B64235400B}"/>
    <cellStyle name="Input 3 26 2 2" xfId="57536" xr:uid="{363E7AF1-3B05-43AD-B766-0EE39E058310}"/>
    <cellStyle name="Input 3 26 3" xfId="52563" xr:uid="{908AF484-F668-44C6-B12B-B1A8424B6D9B}"/>
    <cellStyle name="Input 3 26 3 2" xfId="59344" xr:uid="{24B5D823-8F09-48B3-BDB4-2D6AECFD4DDD}"/>
    <cellStyle name="Input 3 26 4" xfId="53941" xr:uid="{3D9157DC-221C-40C6-9673-F5FB329D5005}"/>
    <cellStyle name="Input 3 26 5" xfId="47258" xr:uid="{D6CDCE16-C529-4C18-86F1-DD2F3212F125}"/>
    <cellStyle name="Input 3 27" xfId="45291" xr:uid="{C9F3D8E9-0DEF-4C55-AD61-FEF889F4A984}"/>
    <cellStyle name="Input 3 27 2" xfId="55749" xr:uid="{685DD47B-D505-43AA-B6CE-EE553DD57985}"/>
    <cellStyle name="Input 3 27 3" xfId="48966" xr:uid="{F8BB1DAC-38F4-40D9-965C-3765F8D680F0}"/>
    <cellStyle name="Input 3 28" xfId="45332" xr:uid="{91F13197-B38E-4D26-8B03-CB859EA35CEC}"/>
    <cellStyle name="Input 3 28 2" xfId="57779" xr:uid="{1BF8B935-A5B8-4E1C-BE4E-D4E473B3B37F}"/>
    <cellStyle name="Input 3 28 3" xfId="50997" xr:uid="{43D85DF2-35F6-48CC-A476-6FD58B4EF9EB}"/>
    <cellStyle name="Input 3 29" xfId="45345" xr:uid="{A08CFB5D-4936-465F-B3C5-81277CC82DEE}"/>
    <cellStyle name="Input 3 29 2" xfId="52616" xr:uid="{526CE4C2-F045-4D88-83AD-1F7EE6A84758}"/>
    <cellStyle name="Input 3 3" xfId="270" xr:uid="{B0A04407-229E-42F6-AEF1-B3B1CC9FA4AF}"/>
    <cellStyle name="Input 3 3 10" xfId="6572" xr:uid="{15407E37-E425-43C1-AC5E-52940989CD93}"/>
    <cellStyle name="Input 3 3 10 2" xfId="11783" xr:uid="{20081A33-4930-40A6-87FC-0BC298617716}"/>
    <cellStyle name="Input 3 3 10 2 2" xfId="20772" xr:uid="{0C9E5056-3BF3-4806-BC9C-D5692FB7BD55}"/>
    <cellStyle name="Input 3 3 10 2 2 2" xfId="28083" xr:uid="{B643F6DD-E315-4E03-BEB3-84A5A17222DF}"/>
    <cellStyle name="Input 3 3 10 2 3" xfId="31041" xr:uid="{EB440E31-D08D-4B80-8823-6F42B64489EB}"/>
    <cellStyle name="Input 3 3 10 3" xfId="15561" xr:uid="{A5C0677F-E08B-41D7-B334-7809FDCCAB19}"/>
    <cellStyle name="Input 3 3 10 3 2" xfId="40285" xr:uid="{2DC1BC78-6739-4187-874B-407756463A7D}"/>
    <cellStyle name="Input 3 3 10 4" xfId="24408" xr:uid="{19D37D37-A680-4F7A-B18D-4F50245038B9}"/>
    <cellStyle name="Input 3 3 11" xfId="9146" xr:uid="{C7A60A24-A230-4CB1-A4DD-977CCCAF0410}"/>
    <cellStyle name="Input 3 3 11 2" xfId="18135" xr:uid="{C8C74D7C-B86F-4956-93D5-1F050879D8BD}"/>
    <cellStyle name="Input 3 3 11 2 2" xfId="23809" xr:uid="{1EE6E0A5-81BD-44A4-B3B8-142735E744D7}"/>
    <cellStyle name="Input 3 3 11 3" xfId="36803" xr:uid="{EE870786-1C02-4F00-A5D1-6C1950BB0BCB}"/>
    <cellStyle name="Input 3 3 12" xfId="9831" xr:uid="{1B284888-6655-46A9-A219-BADF1FABE2CA}"/>
    <cellStyle name="Input 3 3 12 2" xfId="18820" xr:uid="{474D9B03-4C74-4AC2-815A-6B78210CC144}"/>
    <cellStyle name="Input 3 3 12 2 2" xfId="22559" xr:uid="{2ECBDBFC-7810-4DD9-9379-B5E44ECC7E4A}"/>
    <cellStyle name="Input 3 3 12 3" xfId="24272" xr:uid="{56917406-B372-4BEA-B419-50FE29A83A58}"/>
    <cellStyle name="Input 3 3 13" xfId="2276" xr:uid="{E29DCA58-BD0C-4EA8-AD1F-1441D131E47F}"/>
    <cellStyle name="Input 3 3 13 2" xfId="35197" xr:uid="{55CF3AAD-011F-48EB-9C38-3BC9781B71ED}"/>
    <cellStyle name="Input 3 3 14" xfId="13185" xr:uid="{C4B8B2E4-EB43-486E-82E5-8D39CC3FF8EE}"/>
    <cellStyle name="Input 3 3 14 2" xfId="33802" xr:uid="{2EFDFEA0-A8D1-40D8-A579-B50D1F4120DD}"/>
    <cellStyle name="Input 3 3 15" xfId="33298" xr:uid="{DD449AD2-6EB8-4E69-8030-E3F601521681}"/>
    <cellStyle name="Input 3 3 16" xfId="44309" xr:uid="{FDD65598-36B6-44F7-9A3D-48AE490926F0}"/>
    <cellStyle name="Input 3 3 17" xfId="45554" xr:uid="{A86A5C16-A324-490F-AC4D-6E8F1B4E8AA7}"/>
    <cellStyle name="Input 3 3 2" xfId="405" xr:uid="{52C0038B-3147-4C75-A5E9-8B34D15E5712}"/>
    <cellStyle name="Input 3 3 2 10" xfId="9271" xr:uid="{AA91ACD4-9A31-4F7B-8744-4870FFFF25AC}"/>
    <cellStyle name="Input 3 3 2 10 2" xfId="18260" xr:uid="{B8B007E8-FB19-49EA-9003-B8B884D6DAEB}"/>
    <cellStyle name="Input 3 3 2 10 2 2" xfId="32720" xr:uid="{26344D70-7D17-4AAB-8F5E-6DF80ECDA0BE}"/>
    <cellStyle name="Input 3 3 2 10 3" xfId="29635" xr:uid="{6410AC9E-B7DE-4D30-871E-6392863678A8}"/>
    <cellStyle name="Input 3 3 2 11" xfId="9761" xr:uid="{540DCE82-95CD-482A-8D32-54C021B35643}"/>
    <cellStyle name="Input 3 3 2 11 2" xfId="18750" xr:uid="{C09C5EA8-8C01-4155-89CE-4B527BB7B3CF}"/>
    <cellStyle name="Input 3 3 2 11 2 2" xfId="40440" xr:uid="{DB547656-B12A-47D3-9C2F-2129EC49CA1B}"/>
    <cellStyle name="Input 3 3 2 11 3" xfId="26524" xr:uid="{B50E55AB-D3E6-4C0C-9CFB-AC918BCD89EA}"/>
    <cellStyle name="Input 3 3 2 12" xfId="2411" xr:uid="{BB711E11-3123-45D9-B458-F0A5C6A7E60D}"/>
    <cellStyle name="Input 3 3 2 12 2" xfId="39262" xr:uid="{769FCB71-CC30-4EB9-850A-B55270C4C074}"/>
    <cellStyle name="Input 3 3 2 13" xfId="13320" xr:uid="{C2DB81A7-5845-4F69-902A-C81FAC39FAD5}"/>
    <cellStyle name="Input 3 3 2 13 2" xfId="25600" xr:uid="{33AFA455-C5F5-49C3-A571-0E425762DCA1}"/>
    <cellStyle name="Input 3 3 2 14" xfId="29811" xr:uid="{AA6F73FB-DE4A-4ED5-A5E5-53A23C1FEB5F}"/>
    <cellStyle name="Input 3 3 2 15" xfId="46068" xr:uid="{239A5484-78F0-43E6-A362-BA3D89C5DD6E}"/>
    <cellStyle name="Input 3 3 2 2" xfId="754" xr:uid="{53744798-EC89-41B6-BFB5-9CF782F9862A}"/>
    <cellStyle name="Input 3 3 2 2 2" xfId="5125" xr:uid="{3BF20D89-5B3F-4C53-BAB0-2A4D5D168494}"/>
    <cellStyle name="Input 3 3 2 2 2 2" xfId="7711" xr:uid="{2DD7CCA0-4473-4993-A2E9-F61F5AC36BAD}"/>
    <cellStyle name="Input 3 3 2 2 2 2 2" xfId="16700" xr:uid="{D1203A45-D278-4AFB-B7BB-BF53BEEA941F}"/>
    <cellStyle name="Input 3 3 2 2 2 2 2 2" xfId="37098" xr:uid="{B44BF8B4-39D4-4B7F-9D6F-20B5BD924736}"/>
    <cellStyle name="Input 3 3 2 2 2 2 3" xfId="24733" xr:uid="{D92C5C3D-5535-408A-B634-D0ABC8534103}"/>
    <cellStyle name="Input 3 3 2 2 2 3" xfId="10348" xr:uid="{C743AA3F-9799-4D8A-80F0-86597B270A0F}"/>
    <cellStyle name="Input 3 3 2 2 2 3 2" xfId="19337" xr:uid="{19E47107-8118-43AC-81B8-FE9D4063D4E5}"/>
    <cellStyle name="Input 3 3 2 2 2 3 2 2" xfId="34145" xr:uid="{4739E1A9-18F7-425C-8E8C-A423AEB6A1B5}"/>
    <cellStyle name="Input 3 3 2 2 2 3 3" xfId="44082" xr:uid="{5BA85288-B168-49EF-A78A-0E6D7DD7D908}"/>
    <cellStyle name="Input 3 3 2 2 2 4" xfId="14114" xr:uid="{32FE0293-0BEC-4568-A0DC-5D9263258D0A}"/>
    <cellStyle name="Input 3 3 2 2 2 4 2" xfId="23825" xr:uid="{5DA9FAD8-9BF8-42BF-979B-BB14050FAE87}"/>
    <cellStyle name="Input 3 3 2 2 2 5" xfId="30644" xr:uid="{C7D49ED1-AD6E-4887-8172-225281698FA0}"/>
    <cellStyle name="Input 3 3 2 2 2 6" xfId="56341" xr:uid="{19C82F13-95EC-4714-AAD3-22D9C02A1241}"/>
    <cellStyle name="Input 3 3 2 2 3" xfId="3191" xr:uid="{110B27D0-6F3F-4A52-984B-56E0128B4327}"/>
    <cellStyle name="Input 3 3 2 2 3 2" xfId="29777" xr:uid="{3EA8C79A-75C9-43B2-AF9B-BE10E3967B82}"/>
    <cellStyle name="Input 3 3 2 2 4" xfId="42210" xr:uid="{003424A4-239B-48D7-860F-C92FCD6E80D6}"/>
    <cellStyle name="Input 3 3 2 2 5" xfId="49559" xr:uid="{4B6119C1-D7EB-497E-8090-5BF6C35F92D8}"/>
    <cellStyle name="Input 3 3 2 3" xfId="1099" xr:uid="{452C29E0-0229-4DE4-AC48-E7CCF505255A}"/>
    <cellStyle name="Input 3 3 2 3 2" xfId="5446" xr:uid="{B5574A61-397B-4C1A-9625-5DFFC4881682}"/>
    <cellStyle name="Input 3 3 2 3 2 2" xfId="8032" xr:uid="{45C7D29A-7455-4E2E-89D8-CD25EB58E957}"/>
    <cellStyle name="Input 3 3 2 3 2 2 2" xfId="17021" xr:uid="{1EB18A25-A576-45CB-B2BD-9E1B3C5FEF3F}"/>
    <cellStyle name="Input 3 3 2 3 2 2 2 2" xfId="43995" xr:uid="{4016C1AC-5FF5-4563-BC10-A6668E9F4435}"/>
    <cellStyle name="Input 3 3 2 3 2 2 3" xfId="41186" xr:uid="{4F51078B-1B22-4F6A-A09F-0D4FFEB39387}"/>
    <cellStyle name="Input 3 3 2 3 2 3" xfId="10669" xr:uid="{8DDB70E1-2EC1-4CCB-8A45-1B1682955DF3}"/>
    <cellStyle name="Input 3 3 2 3 2 3 2" xfId="19658" xr:uid="{FF7AA18B-9C69-4CDC-8760-9FFBF54EE86D}"/>
    <cellStyle name="Input 3 3 2 3 2 3 2 2" xfId="22426" xr:uid="{FF0F7F3C-8ED9-4DC1-B500-DCC378DE2DF5}"/>
    <cellStyle name="Input 3 3 2 3 2 3 3" xfId="35129" xr:uid="{ABF00D13-73F2-45F2-9B78-723F0B6EDA4C}"/>
    <cellStyle name="Input 3 3 2 3 2 4" xfId="14435" xr:uid="{FECFE05E-0152-40E0-9633-3D42D097B44B}"/>
    <cellStyle name="Input 3 3 2 3 2 4 2" xfId="23468" xr:uid="{3FC5100A-8D49-4BFA-8EC2-AADD2C62B7B3}"/>
    <cellStyle name="Input 3 3 2 3 2 5" xfId="30792" xr:uid="{436DDDEC-F9DE-40FF-BF50-355780332265}"/>
    <cellStyle name="Input 3 3 2 3 2 6" xfId="58266" xr:uid="{B0A54156-067A-49A1-8BCC-C99210ECEFEC}"/>
    <cellStyle name="Input 3 3 2 3 3" xfId="3536" xr:uid="{E65D4963-3270-4803-8EAD-DEF584AAE43E}"/>
    <cellStyle name="Input 3 3 2 3 3 2" xfId="25541" xr:uid="{0FE82BA9-8060-48FD-9963-AF9B488583B5}"/>
    <cellStyle name="Input 3 3 2 3 4" xfId="30587" xr:uid="{890BFB58-114A-4493-93B2-C93C8CD94FA3}"/>
    <cellStyle name="Input 3 3 2 3 5" xfId="51484" xr:uid="{63C04723-6457-4577-BC73-17EE263A3EF9}"/>
    <cellStyle name="Input 3 3 2 4" xfId="1443" xr:uid="{0668216A-9591-4C85-A258-F4A5E5D566A5}"/>
    <cellStyle name="Input 3 3 2 4 2" xfId="5788" xr:uid="{CFFBA414-7237-4B93-8A1B-8D6ECE3E6BE1}"/>
    <cellStyle name="Input 3 3 2 4 2 2" xfId="8374" xr:uid="{0015FB91-14B9-44EA-8BB5-728CF41AD4C5}"/>
    <cellStyle name="Input 3 3 2 4 2 2 2" xfId="17363" xr:uid="{AC44655C-28E1-437E-AD5C-4A089C73A5BB}"/>
    <cellStyle name="Input 3 3 2 4 2 2 2 2" xfId="27809" xr:uid="{616D68D6-0D7C-4F38-BC7A-B66AB0425DE4}"/>
    <cellStyle name="Input 3 3 2 4 2 2 3" xfId="26592" xr:uid="{0B5719FB-5161-4889-A196-C75C2B04BDB1}"/>
    <cellStyle name="Input 3 3 2 4 2 3" xfId="11011" xr:uid="{03A0BAA8-235D-4A5C-98CC-A67D6E51ACA2}"/>
    <cellStyle name="Input 3 3 2 4 2 3 2" xfId="20000" xr:uid="{C9621F87-868D-44DD-9E96-C67E8347C5BB}"/>
    <cellStyle name="Input 3 3 2 4 2 3 2 2" xfId="41938" xr:uid="{BFB4ED8D-456D-4F05-92CA-20F7D6E8AE6D}"/>
    <cellStyle name="Input 3 3 2 4 2 3 3" xfId="40185" xr:uid="{FC9071C1-E38E-4D40-8E76-08B13C32086A}"/>
    <cellStyle name="Input 3 3 2 4 2 4" xfId="14777" xr:uid="{CC6DE3AD-A0AA-45D4-9441-CCA808AA681F}"/>
    <cellStyle name="Input 3 3 2 4 2 4 2" xfId="28346" xr:uid="{836BB37C-BF26-4824-991C-288DF1B5C62D}"/>
    <cellStyle name="Input 3 3 2 4 2 5" xfId="37555" xr:uid="{E60B8A4D-127F-40CC-BBAD-A351EEB28527}"/>
    <cellStyle name="Input 3 3 2 4 2 6" xfId="54486" xr:uid="{F335EFBF-68B4-42C0-A546-AF9B6A008ADB}"/>
    <cellStyle name="Input 3 3 2 4 3" xfId="3880" xr:uid="{FD677E44-CCFE-4C4D-88E5-DBA24AE2BB6C}"/>
    <cellStyle name="Input 3 3 2 4 3 2" xfId="31660" xr:uid="{E1287525-7DE6-436A-B9C4-B08AAED5ECAF}"/>
    <cellStyle name="Input 3 3 2 4 4" xfId="32588" xr:uid="{52906473-CBF7-4398-B515-A9040E436FBF}"/>
    <cellStyle name="Input 3 3 2 4 5" xfId="47676" xr:uid="{321799CB-2F7D-4645-AC1E-95EC483A57DD}"/>
    <cellStyle name="Input 3 3 2 5" xfId="1619" xr:uid="{DDDB0673-1354-444A-B91B-959B98E32052}"/>
    <cellStyle name="Input 3 3 2 5 2" xfId="5961" xr:uid="{DDC34001-7A4B-498D-AE07-A4D7AB3ACA2A}"/>
    <cellStyle name="Input 3 3 2 5 2 2" xfId="8547" xr:uid="{E8E38A4E-2735-4941-9CC3-C5ACC7FC1962}"/>
    <cellStyle name="Input 3 3 2 5 2 2 2" xfId="17536" xr:uid="{FCD6AA89-10E5-46D4-A690-ADAC66910C95}"/>
    <cellStyle name="Input 3 3 2 5 2 2 2 2" xfId="40697" xr:uid="{951A2DBB-62AC-4A37-986C-A883A69CFA56}"/>
    <cellStyle name="Input 3 3 2 5 2 2 3" xfId="25134" xr:uid="{C5A5B1BE-7E6F-4D10-B453-789B20EE32BD}"/>
    <cellStyle name="Input 3 3 2 5 2 3" xfId="11184" xr:uid="{05D1A1E8-D88E-46EA-9ABD-99D27F8A3A2C}"/>
    <cellStyle name="Input 3 3 2 5 2 3 2" xfId="20173" xr:uid="{68B4ED67-1C63-419F-BDA2-EB258D80E9B4}"/>
    <cellStyle name="Input 3 3 2 5 2 3 2 2" xfId="25832" xr:uid="{E7971C61-2EF5-43BC-A58D-E1DFD96C4097}"/>
    <cellStyle name="Input 3 3 2 5 2 3 3" xfId="33314" xr:uid="{5FC97857-EA65-43BB-AEAA-96CB97A0FC61}"/>
    <cellStyle name="Input 3 3 2 5 2 4" xfId="14950" xr:uid="{17FF88BE-E87F-4313-BDBC-12E7B4FFACC2}"/>
    <cellStyle name="Input 3 3 2 5 2 4 2" xfId="29731" xr:uid="{024D2E71-3D7F-417B-9E94-BB1B7A027000}"/>
    <cellStyle name="Input 3 3 2 5 2 5" xfId="22290" xr:uid="{0427CA93-03F6-41A4-832F-73AF2CF37F13}"/>
    <cellStyle name="Input 3 3 2 5 3" xfId="4056" xr:uid="{31D338D7-2171-4105-8CBB-4AA1FB1C0676}"/>
    <cellStyle name="Input 3 3 2 5 3 2" xfId="36610" xr:uid="{F7C09C34-6322-464C-AFD0-EB18597B4E93}"/>
    <cellStyle name="Input 3 3 2 5 4" xfId="31548" xr:uid="{7FACD51A-66BF-41D7-877F-B7773FA3987F}"/>
    <cellStyle name="Input 3 3 2 5 5" xfId="52926" xr:uid="{4289EED3-7492-47D1-98C1-B070ED0169E7}"/>
    <cellStyle name="Input 3 3 2 6" xfId="2062" xr:uid="{2804CA82-C09C-432F-907D-FE23BD1FA615}"/>
    <cellStyle name="Input 3 3 2 6 2" xfId="6365" xr:uid="{E2FE1F45-7650-4CC2-B375-B9D0B61971D0}"/>
    <cellStyle name="Input 3 3 2 6 2 2" xfId="8951" xr:uid="{01A9028C-5EE3-4509-905F-7E3B34B15A1F}"/>
    <cellStyle name="Input 3 3 2 6 2 2 2" xfId="17940" xr:uid="{9C6657C9-F6B0-481E-9F97-A060C7009F72}"/>
    <cellStyle name="Input 3 3 2 6 2 2 2 2" xfId="32052" xr:uid="{0FF28C04-2275-4A15-B34C-EF94DD857F71}"/>
    <cellStyle name="Input 3 3 2 6 2 2 3" xfId="43594" xr:uid="{4BACDA54-79C1-4B52-8286-271CC0A774DD}"/>
    <cellStyle name="Input 3 3 2 6 2 3" xfId="11588" xr:uid="{105B6E86-67FA-42F9-AD95-96A9C561E895}"/>
    <cellStyle name="Input 3 3 2 6 2 3 2" xfId="20577" xr:uid="{A1D498F9-ABB1-4F3F-9E1F-E8A3F33CD871}"/>
    <cellStyle name="Input 3 3 2 6 2 3 2 2" xfId="40604" xr:uid="{B0EEC8F5-9770-4CE8-BA92-5390F6AABC93}"/>
    <cellStyle name="Input 3 3 2 6 2 3 3" xfId="22492" xr:uid="{8C44FE80-21E8-4AAA-B429-28D316F39873}"/>
    <cellStyle name="Input 3 3 2 6 2 4" xfId="15354" xr:uid="{39CB1972-4670-409E-BAA2-4E1ED67B4403}"/>
    <cellStyle name="Input 3 3 2 6 2 4 2" xfId="29405" xr:uid="{1B3AC8C0-13AF-4749-BDAA-95FBC1DD2EEB}"/>
    <cellStyle name="Input 3 3 2 6 2 5" xfId="40893" xr:uid="{D9049ABB-5754-4AF5-A8FB-4A72B17C7946}"/>
    <cellStyle name="Input 3 3 2 6 3" xfId="4499" xr:uid="{3614977C-A599-407B-A5FF-D4E9F680BDA5}"/>
    <cellStyle name="Input 3 3 2 6 3 2" xfId="29965" xr:uid="{AACC02D4-29C4-4718-B105-AE68EBE55393}"/>
    <cellStyle name="Input 3 3 2 6 4" xfId="24874" xr:uid="{242091F8-42EB-421F-9DEB-A3EC00FF1727}"/>
    <cellStyle name="Input 3 3 2 7" xfId="2872" xr:uid="{A6388FF6-227C-44CA-999C-33B6B4E9ED05}"/>
    <cellStyle name="Input 3 3 2 7 2" xfId="7022" xr:uid="{86AD9457-0BD2-437B-A67C-4048738E85B7}"/>
    <cellStyle name="Input 3 3 2 7 2 2" xfId="12149" xr:uid="{1CE30ADF-9904-4747-B40B-817DF857135F}"/>
    <cellStyle name="Input 3 3 2 7 2 2 2" xfId="21138" xr:uid="{8266808A-E4A3-469A-8000-39273B4F322C}"/>
    <cellStyle name="Input 3 3 2 7 2 2 2 2" xfId="41298" xr:uid="{3C2477F0-7AE4-4013-B980-1DB873DA605A}"/>
    <cellStyle name="Input 3 3 2 7 2 2 3" xfId="37269" xr:uid="{4F380543-BB20-4918-BA46-A712CC57AA88}"/>
    <cellStyle name="Input 3 3 2 7 2 3" xfId="12960" xr:uid="{CA523942-A429-4479-8EF9-D990E2AADB57}"/>
    <cellStyle name="Input 3 3 2 7 2 3 2" xfId="21949" xr:uid="{2893E7A8-AD0C-4968-AA4B-BE16C942D846}"/>
    <cellStyle name="Input 3 3 2 7 2 3 2 2" xfId="34406" xr:uid="{04735EF5-E561-4B3C-B72C-4DC54B20B47B}"/>
    <cellStyle name="Input 3 3 2 7 2 3 3" xfId="30534" xr:uid="{A8E64DD7-834A-4631-BF93-EC84C5F05CB3}"/>
    <cellStyle name="Input 3 3 2 7 2 4" xfId="16011" xr:uid="{E65D911D-5EEE-421A-B7D1-1EB5A669FF99}"/>
    <cellStyle name="Input 3 3 2 7 2 4 2" xfId="36839" xr:uid="{FF962924-131F-4C81-896E-2EB6F7077E1D}"/>
    <cellStyle name="Input 3 3 2 7 2 5" xfId="35564" xr:uid="{40EB9594-FF94-416D-9925-67B2DFF6736E}"/>
    <cellStyle name="Input 3 3 2 7 3" xfId="9585" xr:uid="{02341BD8-D735-4776-8EEF-30C7EA4FCCCE}"/>
    <cellStyle name="Input 3 3 2 7 3 2" xfId="18574" xr:uid="{798D0E7F-2CD6-471A-8384-3C858614BF62}"/>
    <cellStyle name="Input 3 3 2 7 3 2 2" xfId="26042" xr:uid="{30A52E49-146A-4962-876E-EDC272F00527}"/>
    <cellStyle name="Input 3 3 2 7 3 3" xfId="28856" xr:uid="{55A26E4B-2C9A-4EB8-AD13-646F189DB2AA}"/>
    <cellStyle name="Input 3 3 2 7 4" xfId="39518" xr:uid="{339AFA38-CE84-4883-BF51-27F72B8DE44A}"/>
    <cellStyle name="Input 3 3 2 8" xfId="4801" xr:uid="{C51335DA-06BB-4068-9C7B-D93B701F4F0D}"/>
    <cellStyle name="Input 3 3 2 8 2" xfId="7387" xr:uid="{A796F06D-3FA0-42C3-ACA6-4BBC2115FB18}"/>
    <cellStyle name="Input 3 3 2 8 2 2" xfId="16376" xr:uid="{C94F8925-1D9F-47DF-A4C4-217FC135F229}"/>
    <cellStyle name="Input 3 3 2 8 2 2 2" xfId="23334" xr:uid="{F6B01845-1485-49D8-B3A0-B36792DB3ED4}"/>
    <cellStyle name="Input 3 3 2 8 2 3" xfId="36177" xr:uid="{69D2A45C-BAFF-4142-99A6-F3BB0BF08E82}"/>
    <cellStyle name="Input 3 3 2 8 3" xfId="10024" xr:uid="{81F89FC6-F12E-403A-80A3-F0B516EC4CE4}"/>
    <cellStyle name="Input 3 3 2 8 3 2" xfId="19013" xr:uid="{4CC76834-D81A-450E-A1B3-0D8631075D0B}"/>
    <cellStyle name="Input 3 3 2 8 3 2 2" xfId="40994" xr:uid="{8D63244E-463A-48FE-98DE-BD981056FD4B}"/>
    <cellStyle name="Input 3 3 2 8 3 3" xfId="44085" xr:uid="{880A59DA-903D-4024-A6EB-CAB0FE4643C5}"/>
    <cellStyle name="Input 3 3 2 8 4" xfId="13790" xr:uid="{67708C16-174A-4EA8-AF00-E95B0D1C66A9}"/>
    <cellStyle name="Input 3 3 2 8 4 2" xfId="30068" xr:uid="{306EBFB4-251E-40BD-B9E3-BE658C77DBAD}"/>
    <cellStyle name="Input 3 3 2 8 5" xfId="35126" xr:uid="{B19989AB-0066-41D2-8373-99A88E0BAEF8}"/>
    <cellStyle name="Input 3 3 2 9" xfId="6707" xr:uid="{3234997B-C1A1-4B64-88FB-AE50A4D3CC82}"/>
    <cellStyle name="Input 3 3 2 9 2" xfId="11908" xr:uid="{21259C3F-A473-4730-B58F-2A531886D29D}"/>
    <cellStyle name="Input 3 3 2 9 2 2" xfId="20897" xr:uid="{9608AEDD-DF01-4964-AC5C-460AA9A2AB14}"/>
    <cellStyle name="Input 3 3 2 9 2 2 2" xfId="25696" xr:uid="{DC1075C0-88C4-4A63-B6CC-4C121B203920}"/>
    <cellStyle name="Input 3 3 2 9 2 3" xfId="39975" xr:uid="{1E12AA0A-F7DD-4B14-A438-C3D4D0A548FE}"/>
    <cellStyle name="Input 3 3 2 9 3" xfId="15696" xr:uid="{B87223BB-FA90-4E8A-9841-B86DFD74CC14}"/>
    <cellStyle name="Input 3 3 2 9 3 2" xfId="26177" xr:uid="{D54B2D36-9E54-4ED3-9A20-89CE44E9F632}"/>
    <cellStyle name="Input 3 3 2 9 4" xfId="41599" xr:uid="{7DDD5944-12FC-4093-A029-3CAC3FCE6188}"/>
    <cellStyle name="Input 3 3 3" xfId="619" xr:uid="{B2C0ABE9-402C-4484-A603-8A48CF8E2550}"/>
    <cellStyle name="Input 3 3 3 2" xfId="5000" xr:uid="{C013B60C-2818-4D00-AFD5-A1D7035EEA56}"/>
    <cellStyle name="Input 3 3 3 2 2" xfId="7586" xr:uid="{0EAAC539-8A50-46F9-8D53-A502FD2F7B32}"/>
    <cellStyle name="Input 3 3 3 2 2 2" xfId="16575" xr:uid="{BE7B3499-9112-4DB4-A82D-C7AF50166F42}"/>
    <cellStyle name="Input 3 3 3 2 2 2 2" xfId="28190" xr:uid="{F1BC7A43-1042-4D53-B95D-E0B3395BC087}"/>
    <cellStyle name="Input 3 3 3 2 2 3" xfId="22597" xr:uid="{F739A3A2-985C-44F3-8786-02D08C23AEDB}"/>
    <cellStyle name="Input 3 3 3 2 2 4" xfId="56749" xr:uid="{083B98F1-7AC0-4994-8BE0-22F7C600B8B2}"/>
    <cellStyle name="Input 3 3 3 2 3" xfId="10223" xr:uid="{3C824F47-2156-48C7-AF60-10A55DD825C0}"/>
    <cellStyle name="Input 3 3 3 2 3 2" xfId="19212" xr:uid="{37622632-758C-455E-A74E-BEA287D0CE09}"/>
    <cellStyle name="Input 3 3 3 2 3 2 2" xfId="26607" xr:uid="{F9E7F905-A0F6-4C6E-9C98-567D750664A4}"/>
    <cellStyle name="Input 3 3 3 2 3 3" xfId="40221" xr:uid="{0624B4B4-9AFD-4484-B9B5-5D634F61CA22}"/>
    <cellStyle name="Input 3 3 3 2 4" xfId="13989" xr:uid="{ACBAAE70-8911-4D33-A4C6-E2E36DCA5D80}"/>
    <cellStyle name="Input 3 3 3 2 4 2" xfId="43545" xr:uid="{D03CB46F-16DC-4DD6-A7DE-C174273ABBB2}"/>
    <cellStyle name="Input 3 3 3 2 5" xfId="23235" xr:uid="{DEDA8EF8-3896-4FB9-9252-098431845E05}"/>
    <cellStyle name="Input 3 3 3 2 6" xfId="49967" xr:uid="{E84228A1-D1AE-4BE2-93CF-97B9C2A30614}"/>
    <cellStyle name="Input 3 3 3 3" xfId="3056" xr:uid="{32C459A6-DF77-4C96-82AA-52A618636893}"/>
    <cellStyle name="Input 3 3 3 3 2" xfId="26251" xr:uid="{7C25B40E-BB17-42DB-926F-F7C214A77700}"/>
    <cellStyle name="Input 3 3 3 3 2 2" xfId="59046" xr:uid="{02867FCB-F614-471A-9231-F9773447C361}"/>
    <cellStyle name="Input 3 3 3 3 3" xfId="52265" xr:uid="{6DB18A36-E24E-481F-9370-5373DF5B68CD}"/>
    <cellStyle name="Input 3 3 3 4" xfId="31632" xr:uid="{01795F7A-2B2D-4205-B930-ADCC9CD29824}"/>
    <cellStyle name="Input 3 3 3 4 2" xfId="54876" xr:uid="{ED0DB570-CB21-4442-A3F0-9DE13BA0AE6A}"/>
    <cellStyle name="Input 3 3 3 4 3" xfId="48084" xr:uid="{5A2FDE0F-788A-4EB0-B882-A1B2CF204C09}"/>
    <cellStyle name="Input 3 3 3 5" xfId="53176" xr:uid="{5B713246-A7C9-4657-96C8-4EA3229C75E7}"/>
    <cellStyle name="Input 3 3 3 6" xfId="46470" xr:uid="{4FD0D328-A303-4500-858D-14324A643256}"/>
    <cellStyle name="Input 3 3 4" xfId="964" xr:uid="{9154D83D-C13A-4160-B102-99D4B4ED22FC}"/>
    <cellStyle name="Input 3 3 4 2" xfId="5321" xr:uid="{911AED0C-E20A-4FAA-8E0C-55C09EBBDC88}"/>
    <cellStyle name="Input 3 3 4 2 2" xfId="7907" xr:uid="{6F14837F-BF3E-4C53-A2CA-AAC94E4B9821}"/>
    <cellStyle name="Input 3 3 4 2 2 2" xfId="16896" xr:uid="{51E173C3-36A4-4B15-8D5E-DFA4300AC4C9}"/>
    <cellStyle name="Input 3 3 4 2 2 2 2" xfId="26757" xr:uid="{1E5AFB4E-37FD-42E0-B9AB-8C17279B0EE4}"/>
    <cellStyle name="Input 3 3 4 2 2 3" xfId="31857" xr:uid="{917E572A-A16A-46A6-8C09-5EE4BB6AABA3}"/>
    <cellStyle name="Input 3 3 4 2 3" xfId="10544" xr:uid="{B02C3045-7127-4151-9956-9B4C22AA1936}"/>
    <cellStyle name="Input 3 3 4 2 3 2" xfId="19533" xr:uid="{5457B160-9E5F-44CA-981B-3EC7EE3B23AB}"/>
    <cellStyle name="Input 3 3 4 2 3 2 2" xfId="33098" xr:uid="{8586DAA8-47E4-4681-A109-F23B2D78DB5C}"/>
    <cellStyle name="Input 3 3 4 2 3 3" xfId="40499" xr:uid="{24C3CF45-21DF-4595-975F-EADA9D300365}"/>
    <cellStyle name="Input 3 3 4 2 4" xfId="14310" xr:uid="{F92B93DE-A004-4F78-AF3A-7614E8E01B7D}"/>
    <cellStyle name="Input 3 3 4 2 4 2" xfId="35196" xr:uid="{ECC3DBE3-C7F1-49D1-B7C5-75F84E640BF9}"/>
    <cellStyle name="Input 3 3 4 2 5" xfId="37907" xr:uid="{BB6ABB43-B295-4123-8B5C-D43BC69BA48C}"/>
    <cellStyle name="Input 3 3 4 2 6" xfId="55869" xr:uid="{BD446249-E1A0-488B-B098-1BCBC8E99542}"/>
    <cellStyle name="Input 3 3 4 3" xfId="3401" xr:uid="{92DC9BAD-1B3E-409D-A00D-7CEB6805CD2B}"/>
    <cellStyle name="Input 3 3 4 3 2" xfId="23438" xr:uid="{7ADAB1E9-C58F-4C2F-A175-A8DDA86874DC}"/>
    <cellStyle name="Input 3 3 4 4" xfId="23360" xr:uid="{A2F0CC7F-2D18-448A-95B8-0588261047B2}"/>
    <cellStyle name="Input 3 3 4 5" xfId="49087" xr:uid="{3D09DE4D-1C7E-44EC-B399-E4A481092395}"/>
    <cellStyle name="Input 3 3 5" xfId="1308" xr:uid="{4D4C6097-D1CB-4A53-8B13-2A04130A9525}"/>
    <cellStyle name="Input 3 3 5 2" xfId="5653" xr:uid="{91300F46-AC2D-400C-B54F-AAF5A93F0EB6}"/>
    <cellStyle name="Input 3 3 5 2 2" xfId="8239" xr:uid="{A64F6F00-3ABA-46B2-B4EC-9500D5DB873A}"/>
    <cellStyle name="Input 3 3 5 2 2 2" xfId="17228" xr:uid="{FC9CA3EA-9CD9-4EFA-99F0-D53A8AD8FE68}"/>
    <cellStyle name="Input 3 3 5 2 2 2 2" xfId="26861" xr:uid="{8B4F5D54-3563-4D45-AC8B-D93F31EAD429}"/>
    <cellStyle name="Input 3 3 5 2 2 3" xfId="28485" xr:uid="{7359391F-D293-4B9C-B72E-970C0F484AAE}"/>
    <cellStyle name="Input 3 3 5 2 3" xfId="10876" xr:uid="{66DF27D2-CEEC-4A29-85AD-ADA8DB08185D}"/>
    <cellStyle name="Input 3 3 5 2 3 2" xfId="19865" xr:uid="{67ECC857-36C5-4468-9C88-9E290A19E404}"/>
    <cellStyle name="Input 3 3 5 2 3 2 2" xfId="31360" xr:uid="{C031BDEE-2686-4A28-AEFA-54B3BF274B67}"/>
    <cellStyle name="Input 3 3 5 2 3 3" xfId="34493" xr:uid="{B48CD554-F57A-469F-B9FA-7BD22F6AE901}"/>
    <cellStyle name="Input 3 3 5 2 4" xfId="14642" xr:uid="{70AC00B5-3594-4D2E-9408-230D26376D54}"/>
    <cellStyle name="Input 3 3 5 2 4 2" xfId="33000" xr:uid="{F1D5237A-726A-4EFF-84C1-3A6B724750A9}"/>
    <cellStyle name="Input 3 3 5 2 5" xfId="38029" xr:uid="{740B898A-835D-45F6-BC27-66CD105519CB}"/>
    <cellStyle name="Input 3 3 5 2 6" xfId="58355" xr:uid="{B56C38C1-4B5E-4D0B-8DFB-80F77D568790}"/>
    <cellStyle name="Input 3 3 5 3" xfId="3745" xr:uid="{BD4C4B9D-200C-4ECA-A6EA-F02C8CE5D11A}"/>
    <cellStyle name="Input 3 3 5 3 2" xfId="23704" xr:uid="{530350D1-698E-40B3-902E-A19D0F157F17}"/>
    <cellStyle name="Input 3 3 5 4" xfId="30108" xr:uid="{1943BFBC-3CFF-49F7-B003-94F56ACD405B}"/>
    <cellStyle name="Input 3 3 5 5" xfId="51573" xr:uid="{FE0D53A5-2D16-49D8-AC34-03FF7666FA14}"/>
    <cellStyle name="Input 3 3 6" xfId="1799" xr:uid="{91F65160-6A01-4879-925F-3F53F67E20DF}"/>
    <cellStyle name="Input 3 3 6 2" xfId="6116" xr:uid="{8DE2001A-DFA9-4DF6-927C-E5F3DB05B8D2}"/>
    <cellStyle name="Input 3 3 6 2 2" xfId="8702" xr:uid="{400E5348-FE41-4C63-84D7-DF9074F781EA}"/>
    <cellStyle name="Input 3 3 6 2 2 2" xfId="17691" xr:uid="{CBCCFE7B-15DD-4963-B798-285F98998456}"/>
    <cellStyle name="Input 3 3 6 2 2 2 2" xfId="29939" xr:uid="{8714E9AD-ADEE-4DF2-9610-05F0A8F581F5}"/>
    <cellStyle name="Input 3 3 6 2 2 3" xfId="28546" xr:uid="{FD37D28C-4D4D-4923-807C-3223025E2D05}"/>
    <cellStyle name="Input 3 3 6 2 3" xfId="11339" xr:uid="{01BCE8A5-D43D-4274-BA28-8419833CBBE0}"/>
    <cellStyle name="Input 3 3 6 2 3 2" xfId="20328" xr:uid="{CE04EB7C-4C89-42D3-A4AC-C0E4574D64A4}"/>
    <cellStyle name="Input 3 3 6 2 3 2 2" xfId="32635" xr:uid="{CCE26CE7-73D1-4504-9C73-24EA22FF34AF}"/>
    <cellStyle name="Input 3 3 6 2 3 3" xfId="24301" xr:uid="{AF72213C-E7E5-45E3-9F81-30651E5FFF9B}"/>
    <cellStyle name="Input 3 3 6 2 4" xfId="15105" xr:uid="{2C60A8BB-049E-4F43-B637-CE07D4F00FB7}"/>
    <cellStyle name="Input 3 3 6 2 4 2" xfId="38001" xr:uid="{BD45FB9C-E8F4-4CD2-B84E-902AAF60DFFC}"/>
    <cellStyle name="Input 3 3 6 2 5" xfId="26918" xr:uid="{2376071A-E8AD-4070-8515-3F993E4A1928}"/>
    <cellStyle name="Input 3 3 6 2 6" xfId="54038" xr:uid="{E6C6C748-3B75-4E9E-8CD5-F77466BE45CA}"/>
    <cellStyle name="Input 3 3 6 3" xfId="4236" xr:uid="{327CB857-3F84-4319-8B91-338D893CE719}"/>
    <cellStyle name="Input 3 3 6 3 2" xfId="35154" xr:uid="{C4D4C2C3-2467-42B4-A254-CBC4076E29EF}"/>
    <cellStyle name="Input 3 3 6 4" xfId="37331" xr:uid="{D4604D1A-6CD8-4ABA-A073-9A364421E16B}"/>
    <cellStyle name="Input 3 3 6 5" xfId="47370" xr:uid="{05372A03-EB6A-4346-96B0-A76C3E1FFDE9}"/>
    <cellStyle name="Input 3 3 7" xfId="1812" xr:uid="{95B932BC-4915-49E3-811D-4E47D10F130A}"/>
    <cellStyle name="Input 3 3 7 2" xfId="6129" xr:uid="{F673FEF8-16B3-42C7-B8D2-6A461C090A17}"/>
    <cellStyle name="Input 3 3 7 2 2" xfId="8715" xr:uid="{94D0EC3F-675A-44BC-BF46-80217E7ED85B}"/>
    <cellStyle name="Input 3 3 7 2 2 2" xfId="17704" xr:uid="{3298F966-3B41-4087-A924-14CCDE36CAD9}"/>
    <cellStyle name="Input 3 3 7 2 2 2 2" xfId="42008" xr:uid="{8D3C2828-AEA9-4736-A125-9588DCE862C0}"/>
    <cellStyle name="Input 3 3 7 2 2 3" xfId="29989" xr:uid="{D376573F-EB09-44C2-8708-AE6F95A146A3}"/>
    <cellStyle name="Input 3 3 7 2 3" xfId="11352" xr:uid="{739A5CAA-2D49-4A8D-94CA-5E168BF86BEC}"/>
    <cellStyle name="Input 3 3 7 2 3 2" xfId="20341" xr:uid="{6551CC12-496D-470C-97D5-DCE5CE6902FD}"/>
    <cellStyle name="Input 3 3 7 2 3 2 2" xfId="27261" xr:uid="{253D4073-A8B6-461C-9C13-11DBF8BAB091}"/>
    <cellStyle name="Input 3 3 7 2 3 3" xfId="36669" xr:uid="{C8590F90-3DE4-41FD-87F4-B8DD9EA5D812}"/>
    <cellStyle name="Input 3 3 7 2 4" xfId="15118" xr:uid="{51C56B1A-FF74-4A31-B664-C3785013CA48}"/>
    <cellStyle name="Input 3 3 7 2 4 2" xfId="22640" xr:uid="{47573589-B0E9-4DBB-973D-9801F2E19294}"/>
    <cellStyle name="Input 3 3 7 2 5" xfId="30477" xr:uid="{AAD40EE1-C7BF-49A0-B658-4766EE187672}"/>
    <cellStyle name="Input 3 3 7 3" xfId="4249" xr:uid="{8290C09C-FF1D-4E87-BA57-F959A6176642}"/>
    <cellStyle name="Input 3 3 7 3 2" xfId="31607" xr:uid="{93F30847-E228-40B0-9560-E7421EE996A1}"/>
    <cellStyle name="Input 3 3 7 4" xfId="43497" xr:uid="{A5FC525B-8280-486A-80EC-13E4ACF232D6}"/>
    <cellStyle name="Input 3 3 7 5" xfId="52663" xr:uid="{B00ECD96-E2AA-40A6-914E-E9CC0489245D}"/>
    <cellStyle name="Input 3 3 8" xfId="2738" xr:uid="{7A52495D-40B8-4BA4-BC8B-8BD9211AEBFB}"/>
    <cellStyle name="Input 3 3 8 2" xfId="6921" xr:uid="{0EC45294-D4B0-45AB-8927-06B67FBBAE48}"/>
    <cellStyle name="Input 3 3 8 2 2" xfId="12055" xr:uid="{C8D6FD9A-6F33-4E1F-AC56-594EC7DA82F1}"/>
    <cellStyle name="Input 3 3 8 2 2 2" xfId="21044" xr:uid="{7CF91CF9-D269-41D0-B119-2E80843BC58B}"/>
    <cellStyle name="Input 3 3 8 2 2 2 2" xfId="26860" xr:uid="{56AFC47F-32F0-4650-B625-DA02FEEBAD05}"/>
    <cellStyle name="Input 3 3 8 2 2 3" xfId="35367" xr:uid="{19F9CB33-DD50-41B2-B91F-829BD99564DF}"/>
    <cellStyle name="Input 3 3 8 2 3" xfId="12880" xr:uid="{566B46DD-DCB5-4A19-B766-734FC30D7F93}"/>
    <cellStyle name="Input 3 3 8 2 3 2" xfId="21869" xr:uid="{17C7E165-2321-4875-8768-51F768CDB0BC}"/>
    <cellStyle name="Input 3 3 8 2 3 2 2" xfId="25271" xr:uid="{E96A0464-E9B8-479C-9E3E-1F19A27859C2}"/>
    <cellStyle name="Input 3 3 8 2 3 3" xfId="24461" xr:uid="{FF518819-8388-49DC-B8FF-4025B14D4177}"/>
    <cellStyle name="Input 3 3 8 2 4" xfId="15910" xr:uid="{ECF9E01B-C30D-4A07-BE23-081D341F3791}"/>
    <cellStyle name="Input 3 3 8 2 4 2" xfId="33905" xr:uid="{902B695B-58ED-4109-B26A-FAE13ECD4558}"/>
    <cellStyle name="Input 3 3 8 2 5" xfId="43671" xr:uid="{D4F7B268-59CD-4395-8AF4-E562361E2860}"/>
    <cellStyle name="Input 3 3 8 3" xfId="9485" xr:uid="{5F067934-6B62-4A21-B88B-BFC6E9E1A84F}"/>
    <cellStyle name="Input 3 3 8 3 2" xfId="18474" xr:uid="{51D33AE6-5C75-4CC2-98E6-6CE97048B168}"/>
    <cellStyle name="Input 3 3 8 3 2 2" xfId="32158" xr:uid="{272664FF-0297-4F7B-92E7-2C06C350D4EC}"/>
    <cellStyle name="Input 3 3 8 3 3" xfId="35212" xr:uid="{4145EE2A-4D36-4499-929B-37859A453D73}"/>
    <cellStyle name="Input 3 3 8 4" xfId="43444" xr:uid="{BB2B5EBD-9A0A-4E33-871A-1E3F4FD8635A}"/>
    <cellStyle name="Input 3 3 9" xfId="4676" xr:uid="{46AAC65A-961A-4364-9016-A34DCF870034}"/>
    <cellStyle name="Input 3 3 9 2" xfId="7262" xr:uid="{0CF84DAB-EA8B-4BB7-8E11-CD5FDE938A78}"/>
    <cellStyle name="Input 3 3 9 2 2" xfId="16251" xr:uid="{990A8CCA-62D1-4CF6-897C-480ACFEDFD76}"/>
    <cellStyle name="Input 3 3 9 2 2 2" xfId="35038" xr:uid="{FCAD8C0D-3B2F-4E91-A1C6-6374FB133F03}"/>
    <cellStyle name="Input 3 3 9 2 3" xfId="29210" xr:uid="{6637BF5E-1560-46B2-8C6F-581ECD882156}"/>
    <cellStyle name="Input 3 3 9 3" xfId="9899" xr:uid="{C925AAF9-2DB5-4396-9253-2DA1A1B4853A}"/>
    <cellStyle name="Input 3 3 9 3 2" xfId="18888" xr:uid="{C68999C7-3F1C-44D1-8303-0B2B353A821C}"/>
    <cellStyle name="Input 3 3 9 3 2 2" xfId="38761" xr:uid="{A7D9F62A-0515-45BB-A90C-000BB9035FA0}"/>
    <cellStyle name="Input 3 3 9 3 3" xfId="34924" xr:uid="{9300E77E-3FCA-4005-8DA9-E6E3F699FA24}"/>
    <cellStyle name="Input 3 3 9 4" xfId="13665" xr:uid="{CCBB0811-10A5-49B6-BF90-20930057AA8C}"/>
    <cellStyle name="Input 3 3 9 4 2" xfId="29287" xr:uid="{A246A23B-3C63-4215-BDA6-6E85219FD65A}"/>
    <cellStyle name="Input 3 3 9 5" xfId="38362" xr:uid="{A55C8A4E-980E-4816-9BC9-ECC0A6C4F743}"/>
    <cellStyle name="Input 3 30" xfId="45297" xr:uid="{81B96D15-48F2-4FC7-87CC-9D811307ACAD}"/>
    <cellStyle name="Input 3 31" xfId="45431" xr:uid="{B70C6185-25B3-4DA0-871E-CEC2F257EED1}"/>
    <cellStyle name="Input 3 32" xfId="44249" xr:uid="{F4B57F27-BA4D-4E65-B8AE-9CBFA6C31FD0}"/>
    <cellStyle name="Input 3 33" xfId="44146" xr:uid="{4D3D52AB-DDBF-4B4B-85D2-4E3E8588A5DF}"/>
    <cellStyle name="Input 3 34" xfId="45478" xr:uid="{481F5D68-B71B-48FC-ADEC-019A3B19C79A}"/>
    <cellStyle name="Input 3 4" xfId="243" xr:uid="{FB1EE8C4-AC55-42B3-8276-E3E4ADC8AFA2}"/>
    <cellStyle name="Input 3 4 10" xfId="6545" xr:uid="{0C30188D-E870-448D-9336-A3B87C1CB40B}"/>
    <cellStyle name="Input 3 4 10 2" xfId="11764" xr:uid="{6D558060-30F3-44FD-901C-2046D2D4D8AA}"/>
    <cellStyle name="Input 3 4 10 2 2" xfId="20753" xr:uid="{0197D81B-E88D-4B11-B37B-C9D0F1054CD6}"/>
    <cellStyle name="Input 3 4 10 2 2 2" xfId="27953" xr:uid="{591A1C91-F306-430A-B678-F2BD9160EB44}"/>
    <cellStyle name="Input 3 4 10 2 3" xfId="26830" xr:uid="{9C37F0A2-C7C5-46A6-804F-224362D6675E}"/>
    <cellStyle name="Input 3 4 10 3" xfId="15534" xr:uid="{97446BBF-44E8-4D21-BAD7-2F1F9605C889}"/>
    <cellStyle name="Input 3 4 10 3 2" xfId="32296" xr:uid="{066AC46B-D21E-4315-A4CF-77A0C4F40E18}"/>
    <cellStyle name="Input 3 4 10 4" xfId="31782" xr:uid="{3ECBCCB1-1D0E-4BF7-8EA0-031674C16E70}"/>
    <cellStyle name="Input 3 4 11" xfId="9127" xr:uid="{1FBF810B-D010-4025-9050-E5004269616C}"/>
    <cellStyle name="Input 3 4 11 2" xfId="18116" xr:uid="{AC6D15BD-1FC2-4BBF-A022-61D8FCA7C7A9}"/>
    <cellStyle name="Input 3 4 11 2 2" xfId="23653" xr:uid="{7AA4D12A-0856-4359-811C-DFE2BC2C0EC1}"/>
    <cellStyle name="Input 3 4 11 3" xfId="33272" xr:uid="{D188E4AA-09F3-4DF8-B0EA-B4474790524E}"/>
    <cellStyle name="Input 3 4 12" xfId="9751" xr:uid="{A448A90A-33F0-47C4-B2CE-1B99E938A330}"/>
    <cellStyle name="Input 3 4 12 2" xfId="18740" xr:uid="{2F229942-6F96-4529-B984-F19D28F387F9}"/>
    <cellStyle name="Input 3 4 12 2 2" xfId="32077" xr:uid="{F88F7469-406D-4E05-9BBA-9C711EF20A42}"/>
    <cellStyle name="Input 3 4 12 3" xfId="25357" xr:uid="{68844859-5285-4C6F-A291-E64F5804F0F8}"/>
    <cellStyle name="Input 3 4 13" xfId="2249" xr:uid="{545CF6FA-CFB6-498F-BB3F-F52A52583096}"/>
    <cellStyle name="Input 3 4 13 2" xfId="29977" xr:uid="{FDD789A3-FDB0-4073-9BC8-FE6D6FD799FA}"/>
    <cellStyle name="Input 3 4 14" xfId="13158" xr:uid="{DF9E5278-529D-47C9-8383-4D6FA6CB40EE}"/>
    <cellStyle name="Input 3 4 14 2" xfId="22621" xr:uid="{8B6062CD-8D3F-4E20-BE2C-A9D9F51C52E4}"/>
    <cellStyle name="Input 3 4 15" xfId="39733" xr:uid="{FA543803-6760-47B1-9624-ED28CA5E9402}"/>
    <cellStyle name="Input 3 4 16" xfId="44356" xr:uid="{12905846-5E6A-4674-A2E8-ECFC781C3E85}"/>
    <cellStyle name="Input 3 4 17" xfId="45605" xr:uid="{8523F5A5-AD6E-4BB7-B7FB-CB0D80CC6F5D}"/>
    <cellStyle name="Input 3 4 2" xfId="381" xr:uid="{40B7E701-4B06-43F7-910E-8AC9733F92C0}"/>
    <cellStyle name="Input 3 4 2 10" xfId="9252" xr:uid="{FBE37DBA-F638-4866-AC15-F9B0D1271A73}"/>
    <cellStyle name="Input 3 4 2 10 2" xfId="18241" xr:uid="{7F89508D-71FA-4DD7-822B-9173309249DB}"/>
    <cellStyle name="Input 3 4 2 10 2 2" xfId="32584" xr:uid="{207D86E2-3FAC-4D9A-9CDE-3B458DE67E8D}"/>
    <cellStyle name="Input 3 4 2 10 3" xfId="22364" xr:uid="{38E34CE4-3853-4A90-86AE-C69C746DA579}"/>
    <cellStyle name="Input 3 4 2 11" xfId="9746" xr:uid="{A8CCF065-6E2F-429B-A65D-A63194DC2178}"/>
    <cellStyle name="Input 3 4 2 11 2" xfId="18735" xr:uid="{0512B5B9-C68F-4DD6-97EC-BFC366FF2416}"/>
    <cellStyle name="Input 3 4 2 11 2 2" xfId="27498" xr:uid="{125EE9ED-C404-40E1-8360-0DD0CB0567A5}"/>
    <cellStyle name="Input 3 4 2 11 3" xfId="44114" xr:uid="{1C9BE1B5-90B2-4A9D-B47A-D24187834048}"/>
    <cellStyle name="Input 3 4 2 12" xfId="2387" xr:uid="{6E3A0E37-79F6-4699-AF76-57FAEB6FECE2}"/>
    <cellStyle name="Input 3 4 2 12 2" xfId="38020" xr:uid="{232021F1-8991-4696-A2DA-8D4167E4800C}"/>
    <cellStyle name="Input 3 4 2 13" xfId="13296" xr:uid="{384FF655-FC1E-440D-AE66-8E82FB16E20A}"/>
    <cellStyle name="Input 3 4 2 13 2" xfId="34785" xr:uid="{61D02AA7-BF82-4B72-97C5-05E3FEA0E1B5}"/>
    <cellStyle name="Input 3 4 2 14" xfId="26590" xr:uid="{BDCD297D-6044-41E8-8A77-3A451BB34D9C}"/>
    <cellStyle name="Input 3 4 2 15" xfId="46116" xr:uid="{D2CE3428-23CF-451B-8AC6-95EE4BBECC73}"/>
    <cellStyle name="Input 3 4 2 2" xfId="730" xr:uid="{1E41E349-4904-41AD-90E9-BE3AD68DAE2E}"/>
    <cellStyle name="Input 3 4 2 2 2" xfId="5106" xr:uid="{9ED7A057-F869-4B35-A9B2-6595A88BFED5}"/>
    <cellStyle name="Input 3 4 2 2 2 2" xfId="7692" xr:uid="{804A5C8F-D869-4617-BF51-1F1BFCA96F55}"/>
    <cellStyle name="Input 3 4 2 2 2 2 2" xfId="16681" xr:uid="{E0C404C4-D69D-4EE0-98B3-407E3AA7E0EA}"/>
    <cellStyle name="Input 3 4 2 2 2 2 2 2" xfId="36967" xr:uid="{BC0FF0E5-C17D-4365-997A-068187985CA1}"/>
    <cellStyle name="Input 3 4 2 2 2 2 3" xfId="24597" xr:uid="{76AB0E12-D9CF-44C3-B4C6-F5248458BFB4}"/>
    <cellStyle name="Input 3 4 2 2 2 3" xfId="10329" xr:uid="{B71EF4E6-2329-4BC8-9B2D-B07FF9413CFB}"/>
    <cellStyle name="Input 3 4 2 2 2 3 2" xfId="19318" xr:uid="{9F812911-4DAC-429C-88CE-8518C7115236}"/>
    <cellStyle name="Input 3 4 2 2 2 3 2 2" xfId="34027" xr:uid="{0AB7A6D6-5DE5-427C-9D5F-4A1C5150AD2E}"/>
    <cellStyle name="Input 3 4 2 2 2 3 3" xfId="34651" xr:uid="{FB822263-0280-4968-8DA7-26C622F4B323}"/>
    <cellStyle name="Input 3 4 2 2 2 4" xfId="14095" xr:uid="{C4103E32-6ED6-4BB3-BF71-1F5731FE171F}"/>
    <cellStyle name="Input 3 4 2 2 2 4 2" xfId="23692" xr:uid="{CDA7B7AD-7A4B-4AE5-9A14-84D94DAA3C43}"/>
    <cellStyle name="Input 3 4 2 2 2 5" xfId="29280" xr:uid="{494EC8A3-2DF4-42AA-A0F4-5AC806D2F92A}"/>
    <cellStyle name="Input 3 4 2 2 2 6" xfId="56392" xr:uid="{79C54E79-A82C-4550-AF6D-CD3C6314530A}"/>
    <cellStyle name="Input 3 4 2 2 3" xfId="3167" xr:uid="{DB46C29D-4D2B-4E0E-8752-7C67BD346324}"/>
    <cellStyle name="Input 3 4 2 2 3 2" xfId="26556" xr:uid="{F328C174-4FC3-4609-A4AC-EBBE033D19F9}"/>
    <cellStyle name="Input 3 4 2 2 4" xfId="35070" xr:uid="{7B83500B-1A08-4C15-9BC2-587DFA22F2C4}"/>
    <cellStyle name="Input 3 4 2 2 5" xfId="49610" xr:uid="{6B2B78F4-DB40-44E4-99A1-D522786C0675}"/>
    <cellStyle name="Input 3 4 2 3" xfId="1075" xr:uid="{165524CF-9266-478A-AD22-2FA6BE9ED45D}"/>
    <cellStyle name="Input 3 4 2 3 2" xfId="5427" xr:uid="{1FD206AF-71D5-498F-ACA3-A8DFDB1E06C1}"/>
    <cellStyle name="Input 3 4 2 3 2 2" xfId="8013" xr:uid="{5F89DAA9-CFD3-4BC5-AAC7-152281896BC6}"/>
    <cellStyle name="Input 3 4 2 3 2 2 2" xfId="17002" xr:uid="{8B0092CA-8CEF-4620-A2F3-EF060EF5F3C0}"/>
    <cellStyle name="Input 3 4 2 3 2 2 2 2" xfId="43509" xr:uid="{4E3BFABB-0FD1-434C-A31A-D803A707C563}"/>
    <cellStyle name="Input 3 4 2 3 2 2 3" xfId="41063" xr:uid="{59E5EF52-7B99-431A-86FE-5B22EE229770}"/>
    <cellStyle name="Input 3 4 2 3 2 3" xfId="10650" xr:uid="{F77270E3-ED10-49FC-82B7-DE08FB2A7B3D}"/>
    <cellStyle name="Input 3 4 2 3 2 3 2" xfId="19639" xr:uid="{0154FFBD-818F-49BF-90AE-6A3353F51504}"/>
    <cellStyle name="Input 3 4 2 3 2 3 2 2" xfId="23145" xr:uid="{E42E8902-5DB0-4C58-B045-2FBDBB62372F}"/>
    <cellStyle name="Input 3 4 2 3 2 3 3" xfId="40492" xr:uid="{05D2DD2C-5DDF-451C-89D9-AB2F9BAE7778}"/>
    <cellStyle name="Input 3 4 2 3 2 4" xfId="14416" xr:uid="{AC5DCF74-C22F-43B8-A7F1-1CF2D3F08C9C}"/>
    <cellStyle name="Input 3 4 2 3 2 4 2" xfId="23338" xr:uid="{2C1869C4-D5B5-4D36-9DF0-8636FAEFE71F}"/>
    <cellStyle name="Input 3 4 2 3 2 5" xfId="30293" xr:uid="{18F23A0C-B76C-4BDB-9DE9-D78DCCEB5D51}"/>
    <cellStyle name="Input 3 4 2 3 2 6" xfId="57786" xr:uid="{AEEC3583-76CA-4077-8137-065D3D5B00FE}"/>
    <cellStyle name="Input 3 4 2 3 3" xfId="3512" xr:uid="{44996891-0DEC-4083-BA88-C8B0C9212A8F}"/>
    <cellStyle name="Input 3 4 2 3 3 2" xfId="36728" xr:uid="{8E1AF8B4-2C49-4974-9A69-90D66326327E}"/>
    <cellStyle name="Input 3 4 2 3 4" xfId="33246" xr:uid="{7F733815-F94D-49E0-AFCE-1E128AD0A1B5}"/>
    <cellStyle name="Input 3 4 2 3 5" xfId="51004" xr:uid="{ABF2C5B4-92EE-47CE-A66F-ADE4DC62D569}"/>
    <cellStyle name="Input 3 4 2 4" xfId="1419" xr:uid="{469DA931-5697-484F-BB8C-448FD801CC45}"/>
    <cellStyle name="Input 3 4 2 4 2" xfId="5764" xr:uid="{17392548-B884-4E2D-9D63-0E383729B31E}"/>
    <cellStyle name="Input 3 4 2 4 2 2" xfId="8350" xr:uid="{A8B90E55-76B3-4A65-A213-1654F1A5F716}"/>
    <cellStyle name="Input 3 4 2 4 2 2 2" xfId="17339" xr:uid="{5F9BE2B6-B465-489E-9DE2-E7F596B00B16}"/>
    <cellStyle name="Input 3 4 2 4 2 2 2 2" xfId="40182" xr:uid="{CD75FCA5-5B8B-4A2B-BCB6-01AB2CDBA4A9}"/>
    <cellStyle name="Input 3 4 2 4 2 2 3" xfId="24993" xr:uid="{E81F136A-9A23-496E-9DCF-C7571EC7CC92}"/>
    <cellStyle name="Input 3 4 2 4 2 3" xfId="10987" xr:uid="{36DC6AA5-7298-4E9F-B764-1840E7C3A4F6}"/>
    <cellStyle name="Input 3 4 2 4 2 3 2" xfId="19976" xr:uid="{8520C603-6ECA-40DF-8238-E0EB6A9D74D2}"/>
    <cellStyle name="Input 3 4 2 4 2 3 2 2" xfId="25488" xr:uid="{0947A19B-849D-4C5B-AFDE-33619F55FB62}"/>
    <cellStyle name="Input 3 4 2 4 2 3 3" xfId="40290" xr:uid="{C7181188-FE8F-425D-94BD-29DE20485648}"/>
    <cellStyle name="Input 3 4 2 4 2 4" xfId="14753" xr:uid="{B2D2D82D-68FA-4339-8969-6333B11EF9EA}"/>
    <cellStyle name="Input 3 4 2 4 2 4 2" xfId="43320" xr:uid="{58ACCBC0-769C-498E-A4DC-466DAF65D41C}"/>
    <cellStyle name="Input 3 4 2 4 2 5" xfId="23219" xr:uid="{392FC0B3-796B-4883-8102-03CF1539F491}"/>
    <cellStyle name="Input 3 4 2 4 2 6" xfId="54534" xr:uid="{C71738C4-30A8-4024-A027-FA1A4A8299A8}"/>
    <cellStyle name="Input 3 4 2 4 3" xfId="3856" xr:uid="{4582F324-5443-4BD4-8403-2C586EA9D1FA}"/>
    <cellStyle name="Input 3 4 2 4 3 2" xfId="25780" xr:uid="{9FA09105-7C30-46B1-BCC4-BF859458C663}"/>
    <cellStyle name="Input 3 4 2 4 4" xfId="28573" xr:uid="{C6DA8151-8B96-40EA-AC2E-EF4F760E6086}"/>
    <cellStyle name="Input 3 4 2 4 5" xfId="47727" xr:uid="{7F31E780-8E52-4B1A-9B82-D2AF2B043888}"/>
    <cellStyle name="Input 3 4 2 5" xfId="1243" xr:uid="{EF98569D-FB42-4C97-BD3B-66DE34FA8404}"/>
    <cellStyle name="Input 3 4 2 5 2" xfId="5588" xr:uid="{6FE90F36-A8AE-4DC5-A419-4B220873091A}"/>
    <cellStyle name="Input 3 4 2 5 2 2" xfId="8174" xr:uid="{3BC7B67E-5075-4902-A270-7226A2FA1024}"/>
    <cellStyle name="Input 3 4 2 5 2 2 2" xfId="17163" xr:uid="{2A69E807-9676-4F5E-B4E6-4FE3F02E6C97}"/>
    <cellStyle name="Input 3 4 2 5 2 2 2 2" xfId="43950" xr:uid="{2475E0CA-0EE5-4139-B350-3F064BA75C0F}"/>
    <cellStyle name="Input 3 4 2 5 2 2 3" xfId="32810" xr:uid="{0F2AE57A-D2B3-4475-B7BA-EB93D9541CF9}"/>
    <cellStyle name="Input 3 4 2 5 2 3" xfId="10811" xr:uid="{17146987-40E9-4EC2-ABCC-C5BDA81AEF51}"/>
    <cellStyle name="Input 3 4 2 5 2 3 2" xfId="19800" xr:uid="{A0E96892-7601-4992-A7A0-A117CADD004C}"/>
    <cellStyle name="Input 3 4 2 5 2 3 2 2" xfId="22373" xr:uid="{52E9B0BD-A3A2-44D3-970D-0B441ECAA580}"/>
    <cellStyle name="Input 3 4 2 5 2 3 3" xfId="40366" xr:uid="{646FD15D-1A78-4183-9478-BECC6090BA72}"/>
    <cellStyle name="Input 3 4 2 5 2 4" xfId="14577" xr:uid="{8433CF06-0D2F-4464-900B-DE7FC452C892}"/>
    <cellStyle name="Input 3 4 2 5 2 4 2" xfId="27918" xr:uid="{406575AC-E874-45ED-A160-445231B1EAC7}"/>
    <cellStyle name="Input 3 4 2 5 2 5" xfId="43685" xr:uid="{AFC65D08-0B7C-4063-842E-195DD9182ACE}"/>
    <cellStyle name="Input 3 4 2 5 3" xfId="3680" xr:uid="{EA3C0C01-1AB7-4DCC-932D-0AA847C992EB}"/>
    <cellStyle name="Input 3 4 2 5 3 2" xfId="30743" xr:uid="{4641C205-35F4-4F4D-BFD9-7CA2A1AFC88C}"/>
    <cellStyle name="Input 3 4 2 5 4" xfId="39772" xr:uid="{B900D4FD-EB6E-4EEC-8479-95A2FB2F67D1}"/>
    <cellStyle name="Input 3 4 2 5 5" xfId="52955" xr:uid="{B5AAF79F-F6F6-41B9-972C-4FE0976E9FF1}"/>
    <cellStyle name="Input 3 4 2 6" xfId="2038" xr:uid="{B2763F2F-60A6-4280-BEBD-BB9B8BA5C544}"/>
    <cellStyle name="Input 3 4 2 6 2" xfId="6346" xr:uid="{2817BD16-1B6C-4719-8307-0149B143AD52}"/>
    <cellStyle name="Input 3 4 2 6 2 2" xfId="8932" xr:uid="{24EC184E-3F08-4158-8DC4-0E2B7B85E576}"/>
    <cellStyle name="Input 3 4 2 6 2 2 2" xfId="17921" xr:uid="{2DCE649C-88C5-4060-8AB7-886275B96C8A}"/>
    <cellStyle name="Input 3 4 2 6 2 2 2 2" xfId="32388" xr:uid="{248D4607-0056-4165-92C6-3DCD1CC41541}"/>
    <cellStyle name="Input 3 4 2 6 2 2 3" xfId="35396" xr:uid="{7FC14324-6DAA-4561-8944-8140AA1055C6}"/>
    <cellStyle name="Input 3 4 2 6 2 3" xfId="11569" xr:uid="{54ABC3D9-81EB-4D56-89C6-A63F7774F7FA}"/>
    <cellStyle name="Input 3 4 2 6 2 3 2" xfId="20558" xr:uid="{1213C4CD-65CF-476E-9FC3-34E98B40552B}"/>
    <cellStyle name="Input 3 4 2 6 2 3 2 2" xfId="37685" xr:uid="{30AD51A1-43A6-4BE5-8CBA-8ECD1814B5EA}"/>
    <cellStyle name="Input 3 4 2 6 2 3 3" xfId="40385" xr:uid="{6222EBB0-BC15-4F7D-A3F6-4C33E36BDE60}"/>
    <cellStyle name="Input 3 4 2 6 2 4" xfId="15335" xr:uid="{BB9A9B66-6540-424C-ACCF-C7AB812AC7D2}"/>
    <cellStyle name="Input 3 4 2 6 2 4 2" xfId="29094" xr:uid="{267BA269-7A72-4D1C-8DE9-587469714B8B}"/>
    <cellStyle name="Input 3 4 2 6 2 5" xfId="40763" xr:uid="{000E4969-F8C3-41C2-8B2F-0793B2C51EF2}"/>
    <cellStyle name="Input 3 4 2 6 3" xfId="4475" xr:uid="{CBD1BE07-C444-404B-9D0B-1CA0DAE34B2D}"/>
    <cellStyle name="Input 3 4 2 6 3 2" xfId="33134" xr:uid="{6DE17B45-D287-4C55-88F9-3F66708976DF}"/>
    <cellStyle name="Input 3 4 2 6 4" xfId="27140" xr:uid="{0862B44D-10DD-4B1D-B894-B5BE5F0A62B4}"/>
    <cellStyle name="Input 3 4 2 7" xfId="2849" xr:uid="{05CED064-4292-4186-920F-FE37E728963E}"/>
    <cellStyle name="Input 3 4 2 7 2" xfId="6999" xr:uid="{0D03DAEA-EC6D-48D6-B1B3-75A067A8BF40}"/>
    <cellStyle name="Input 3 4 2 7 2 2" xfId="12128" xr:uid="{F38BDF28-3A18-4E12-ABA0-245C1696D541}"/>
    <cellStyle name="Input 3 4 2 7 2 2 2" xfId="21117" xr:uid="{D1169E19-A036-4C44-B02B-C083E4CC50A5}"/>
    <cellStyle name="Input 3 4 2 7 2 2 2 2" xfId="39610" xr:uid="{12085963-3747-4D3B-B819-854FB141BD18}"/>
    <cellStyle name="Input 3 4 2 7 2 2 3" xfId="40951" xr:uid="{CE038EBB-5ACE-4BE6-BECE-7AC82F4FD54C}"/>
    <cellStyle name="Input 3 4 2 7 2 3" xfId="12942" xr:uid="{94314D1D-72F2-438D-9A43-06465881AFA7}"/>
    <cellStyle name="Input 3 4 2 7 2 3 2" xfId="21931" xr:uid="{BC643B40-B817-46A8-8868-58D5D2EDA950}"/>
    <cellStyle name="Input 3 4 2 7 2 3 2 2" xfId="33153" xr:uid="{825FBF13-99A8-4158-B03A-BD6A4919A1B9}"/>
    <cellStyle name="Input 3 4 2 7 2 3 3" xfId="25974" xr:uid="{A4B5F9B3-E0E5-4614-BE2A-B1FE7995CFC4}"/>
    <cellStyle name="Input 3 4 2 7 2 4" xfId="15988" xr:uid="{17DA096B-E052-4B92-B8F0-199E8D643498}"/>
    <cellStyle name="Input 3 4 2 7 2 4 2" xfId="38731" xr:uid="{D135F102-64E2-4C84-9432-A7CE799E3AC7}"/>
    <cellStyle name="Input 3 4 2 7 2 5" xfId="28291" xr:uid="{6EDD8061-5F5B-4CA3-A626-C06E1C541D42}"/>
    <cellStyle name="Input 3 4 2 7 3" xfId="9562" xr:uid="{FC25E557-032F-45EA-9165-75B36DD22CB2}"/>
    <cellStyle name="Input 3 4 2 7 3 2" xfId="18551" xr:uid="{3B4745B1-5FDE-4038-9A24-0679A8400F3D}"/>
    <cellStyle name="Input 3 4 2 7 3 2 2" xfId="32793" xr:uid="{B243FDAF-2386-4471-944D-E7BF7C07D1D5}"/>
    <cellStyle name="Input 3 4 2 7 3 3" xfId="23187" xr:uid="{4826AA45-F116-45DA-BA5F-1EB29A36A887}"/>
    <cellStyle name="Input 3 4 2 7 4" xfId="25835" xr:uid="{9C7D5B37-FC14-4DEF-B218-25F0D676AE5E}"/>
    <cellStyle name="Input 3 4 2 8" xfId="4782" xr:uid="{EB276522-DF09-4189-8A18-DA9D8EF75BD7}"/>
    <cellStyle name="Input 3 4 2 8 2" xfId="7368" xr:uid="{AF20AFA6-1ADA-41F8-BAB4-3AA669B4D78D}"/>
    <cellStyle name="Input 3 4 2 8 2 2" xfId="16357" xr:uid="{0132E6AA-5A17-4DB4-8F49-63ECA57BD9D4}"/>
    <cellStyle name="Input 3 4 2 8 2 2 2" xfId="33485" xr:uid="{2696FA3D-E4A1-405C-884A-BED8C9D432B2}"/>
    <cellStyle name="Input 3 4 2 8 2 3" xfId="36023" xr:uid="{0894DE1C-E80B-4849-9E17-97723A0C7920}"/>
    <cellStyle name="Input 3 4 2 8 3" xfId="10005" xr:uid="{527143DF-6A0F-4C21-BD64-DD391B7439C8}"/>
    <cellStyle name="Input 3 4 2 8 3 2" xfId="18994" xr:uid="{1A0C8E9D-ED8D-49A4-A9A9-1AEF5D260B9D}"/>
    <cellStyle name="Input 3 4 2 8 3 2 2" xfId="40857" xr:uid="{E5DE68C2-5B97-47BB-B6E8-3EB24E214E97}"/>
    <cellStyle name="Input 3 4 2 8 3 3" xfId="34654" xr:uid="{0A0D32B7-F85B-4EDF-A43C-9A4AC523CCD8}"/>
    <cellStyle name="Input 3 4 2 8 4" xfId="13771" xr:uid="{6008B744-6ABE-4C34-B81F-A3C8A024AB05}"/>
    <cellStyle name="Input 3 4 2 8 4 2" xfId="29938" xr:uid="{642FC03B-D1D2-4235-9548-EF1B9ED2D76A}"/>
    <cellStyle name="Input 3 4 2 8 5" xfId="34972" xr:uid="{B839E679-4E07-4FF0-9CDF-2C2FB607B5EC}"/>
    <cellStyle name="Input 3 4 2 9" xfId="6683" xr:uid="{037D58EF-1CE2-435D-807B-92A7394E8AC6}"/>
    <cellStyle name="Input 3 4 2 9 2" xfId="11889" xr:uid="{9643F971-09BF-4186-ABD5-E2D2CA8C8073}"/>
    <cellStyle name="Input 3 4 2 9 2 2" xfId="20878" xr:uid="{BA8DC7C9-CCE8-469B-88A7-75691BE78834}"/>
    <cellStyle name="Input 3 4 2 9 2 2 2" xfId="25566" xr:uid="{32DB993B-DE0D-435E-8510-81682DB3DA56}"/>
    <cellStyle name="Input 3 4 2 9 2 3" xfId="43898" xr:uid="{1E02AB43-CA2D-4E4A-B2AE-862ADAEE978E}"/>
    <cellStyle name="Input 3 4 2 9 3" xfId="15672" xr:uid="{51BD5F96-2F74-4C99-BD3B-87A4BAFA47DD}"/>
    <cellStyle name="Input 3 4 2 9 3 2" xfId="28611" xr:uid="{59B5E6E3-CE9F-41C7-9F69-74CE181BD656}"/>
    <cellStyle name="Input 3 4 2 9 4" xfId="35424" xr:uid="{E4A54307-4138-408A-AC65-7129741DF6FB}"/>
    <cellStyle name="Input 3 4 3" xfId="592" xr:uid="{C59B70A7-2747-42BA-93D6-D28436590E77}"/>
    <cellStyle name="Input 3 4 3 2" xfId="4981" xr:uid="{A41ABB97-6695-49CE-B88C-F7715C98D189}"/>
    <cellStyle name="Input 3 4 3 2 2" xfId="7567" xr:uid="{67E88715-D765-43C3-AD0B-978F5C2857F4}"/>
    <cellStyle name="Input 3 4 3 2 2 2" xfId="16556" xr:uid="{ABC6952D-52DF-4ACE-8677-2A482F69D3EE}"/>
    <cellStyle name="Input 3 4 3 2 2 2 2" xfId="28053" xr:uid="{E0B7BD8E-D6AA-422C-AF90-383DB7CC7DFA}"/>
    <cellStyle name="Input 3 4 3 2 2 3" xfId="22853" xr:uid="{D99CAE44-B29E-47FE-8405-1BA5CE8C3523}"/>
    <cellStyle name="Input 3 4 3 2 2 4" xfId="56797" xr:uid="{5361D50E-299F-4B69-A007-0C1B50A40B65}"/>
    <cellStyle name="Input 3 4 3 2 3" xfId="10204" xr:uid="{78F8EBC4-8E4A-4B5A-8E01-9D1821616B4A}"/>
    <cellStyle name="Input 3 4 3 2 3 2" xfId="19193" xr:uid="{678D5715-5374-43FF-901E-22AFDC498999}"/>
    <cellStyle name="Input 3 4 3 2 3 2 2" xfId="26120" xr:uid="{78D5849B-6D76-48FF-BA43-43965651593D}"/>
    <cellStyle name="Input 3 4 3 2 3 3" xfId="44044" xr:uid="{F937512C-3B78-4FA8-8BA7-E722D65631FD}"/>
    <cellStyle name="Input 3 4 3 2 4" xfId="13970" xr:uid="{CC0DE77D-4CD0-4CFD-B49C-0BFF2C9A2CE2}"/>
    <cellStyle name="Input 3 4 3 2 4 2" xfId="43427" xr:uid="{AC130893-B20C-4014-BA41-561DCAF92D75}"/>
    <cellStyle name="Input 3 4 3 2 5" xfId="34327" xr:uid="{9615D4B6-8B9B-46FF-BA83-67EE183D2A11}"/>
    <cellStyle name="Input 3 4 3 2 6" xfId="50015" xr:uid="{21C52D3F-2C9D-4100-A35C-BA8403FD8A90}"/>
    <cellStyle name="Input 3 4 3 3" xfId="3029" xr:uid="{B3D76337-BA89-4EAB-A5D2-836D6AA7A71D}"/>
    <cellStyle name="Input 3 4 3 3 2" xfId="40155" xr:uid="{9F3596E7-D24F-47DA-AA84-2E24B569E895}"/>
    <cellStyle name="Input 3 4 3 3 2 2" xfId="57942" xr:uid="{D1497F82-82AE-4881-85B9-91EE91BF1F10}"/>
    <cellStyle name="Input 3 4 3 3 3" xfId="51160" xr:uid="{19CA5CFE-79CE-4B19-8153-97A714A8C4D8}"/>
    <cellStyle name="Input 3 4 3 4" xfId="42035" xr:uid="{F728D157-9F46-4766-945A-7E49B12A973F}"/>
    <cellStyle name="Input 3 4 3 4 2" xfId="54924" xr:uid="{C2D2F956-3B40-4617-A109-9AD3D06EEED0}"/>
    <cellStyle name="Input 3 4 3 4 3" xfId="48132" xr:uid="{B5638E14-1261-45DC-BB0A-50F9768FBEC9}"/>
    <cellStyle name="Input 3 4 3 5" xfId="53224" xr:uid="{02EE545D-E962-4A66-9EA4-443FAABECDA9}"/>
    <cellStyle name="Input 3 4 3 6" xfId="46518" xr:uid="{843EBF49-0BBD-49AD-9E9C-AC60F670F5F9}"/>
    <cellStyle name="Input 3 4 4" xfId="937" xr:uid="{25797F12-9C33-4C82-B9DE-6E7129C72C8E}"/>
    <cellStyle name="Input 3 4 4 2" xfId="5302" xr:uid="{43A0486C-2CFA-4292-9CEC-74E62B586CAA}"/>
    <cellStyle name="Input 3 4 4 2 2" xfId="7888" xr:uid="{A395CCED-0065-418D-84A8-284FAC711D0F}"/>
    <cellStyle name="Input 3 4 4 2 2 2" xfId="16877" xr:uid="{4571EC21-F192-431C-8732-CF185C5A256A}"/>
    <cellStyle name="Input 3 4 4 2 2 2 2" xfId="26192" xr:uid="{D0855312-7929-44C9-9677-318C0F03AC7E}"/>
    <cellStyle name="Input 3 4 4 2 2 3" xfId="31736" xr:uid="{72334E67-9020-40FD-9826-63A01E8FC92F}"/>
    <cellStyle name="Input 3 4 4 2 3" xfId="10525" xr:uid="{37C23718-FDC9-45B1-B460-3413B69F4E79}"/>
    <cellStyle name="Input 3 4 4 2 3 2" xfId="19514" xr:uid="{8930EDE7-D639-42CB-BBFC-FB5E38F653BD}"/>
    <cellStyle name="Input 3 4 4 2 3 2 2" xfId="30759" xr:uid="{1ED4E237-1C0E-4D56-9784-4F9AD1E21A85}"/>
    <cellStyle name="Input 3 4 4 2 3 3" xfId="34746" xr:uid="{94624B9C-67CA-42CE-92E1-28136A8BC9F3}"/>
    <cellStyle name="Input 3 4 4 2 4" xfId="14291" xr:uid="{EEC60069-4931-4768-84CE-64C092AF54DA}"/>
    <cellStyle name="Input 3 4 4 2 4 2" xfId="35042" xr:uid="{366F864B-BC9B-4B55-B921-45042B513BD4}"/>
    <cellStyle name="Input 3 4 4 2 5" xfId="34579" xr:uid="{27C361A6-68CE-4D95-802D-7D6871D3EF07}"/>
    <cellStyle name="Input 3 4 4 2 6" xfId="55920" xr:uid="{6E40D01F-6A4B-4071-A295-DADFB215D2E6}"/>
    <cellStyle name="Input 3 4 4 3" xfId="3374" xr:uid="{BB5C9673-BAC7-4941-B626-CAEF5E95736B}"/>
    <cellStyle name="Input 3 4 4 3 2" xfId="43638" xr:uid="{E8F8DFDD-ECE8-499F-8F35-C65A9FE14A3A}"/>
    <cellStyle name="Input 3 4 4 4" xfId="25358" xr:uid="{76C766E6-DAD0-4B64-8E1E-2BC92ACEC886}"/>
    <cellStyle name="Input 3 4 4 5" xfId="49138" xr:uid="{6C46385B-9523-4206-B604-B0F02D349AAD}"/>
    <cellStyle name="Input 3 4 5" xfId="1281" xr:uid="{E9F7D40F-5E5B-441F-91EC-3BFBC86959E0}"/>
    <cellStyle name="Input 3 4 5 2" xfId="5626" xr:uid="{52E40144-1982-436D-8DBA-4DF6E8AE1FDC}"/>
    <cellStyle name="Input 3 4 5 2 2" xfId="8212" xr:uid="{4495DC64-E502-451E-ACE5-51FC9F4A3014}"/>
    <cellStyle name="Input 3 4 5 2 2 2" xfId="17201" xr:uid="{6EC5F05E-E6A8-4E41-9CA5-C76AE13DCD38}"/>
    <cellStyle name="Input 3 4 5 2 2 2 2" xfId="37551" xr:uid="{C9BDEC1A-E9EE-45E6-99BF-5B3FF696995A}"/>
    <cellStyle name="Input 3 4 5 2 2 3" xfId="41353" xr:uid="{1A632155-2116-4551-A7BE-EB0A56D0836E}"/>
    <cellStyle name="Input 3 4 5 2 3" xfId="10849" xr:uid="{9B6B8829-A20C-4A9A-BCED-27E94C369E00}"/>
    <cellStyle name="Input 3 4 5 2 3 2" xfId="19838" xr:uid="{6995E17F-9E0D-4012-B7D6-411BB0974350}"/>
    <cellStyle name="Input 3 4 5 2 3 2 2" xfId="25144" xr:uid="{281E4A81-F004-4179-A85B-6196326E6B4C}"/>
    <cellStyle name="Input 3 4 5 2 3 3" xfId="24261" xr:uid="{CCB38B9E-8DA8-471C-85B5-97639D0D2E4F}"/>
    <cellStyle name="Input 3 4 5 2 4" xfId="14615" xr:uid="{0AAE58AD-2E9A-4F39-AF41-8420E58832B6}"/>
    <cellStyle name="Input 3 4 5 2 4 2" xfId="28185" xr:uid="{BC47CE8D-0C19-49C6-8CD4-BF82AA610248}"/>
    <cellStyle name="Input 3 4 5 2 5" xfId="39729" xr:uid="{6F201D63-C170-4F5A-B9CC-85DB3111E7B7}"/>
    <cellStyle name="Input 3 4 5 2 6" xfId="57997" xr:uid="{2DBA3C43-5D6C-4B24-9356-19FA6D2649BD}"/>
    <cellStyle name="Input 3 4 5 3" xfId="3718" xr:uid="{163BC698-BB85-494F-844C-49490CF0AE07}"/>
    <cellStyle name="Input 3 4 5 3 2" xfId="31464" xr:uid="{5F6DA2DC-25BE-40E9-ACA1-F672C2DEECDF}"/>
    <cellStyle name="Input 3 4 5 4" xfId="24522" xr:uid="{4AB6988D-00DD-4AC4-9405-30C00B8EEB5B}"/>
    <cellStyle name="Input 3 4 5 5" xfId="51215" xr:uid="{69C51253-F181-4074-8645-9B7EE6FE4684}"/>
    <cellStyle name="Input 3 4 6" xfId="1587" xr:uid="{A79145F4-1356-49D2-8939-2BA2A66A43BE}"/>
    <cellStyle name="Input 3 4 6 2" xfId="5932" xr:uid="{4147D451-D10D-4C7C-99D4-69529865478F}"/>
    <cellStyle name="Input 3 4 6 2 2" xfId="8518" xr:uid="{0D040685-66AB-4D2E-BE8E-DC0FBE5398CA}"/>
    <cellStyle name="Input 3 4 6 2 2 2" xfId="17507" xr:uid="{AECBE287-FD2A-4826-A71D-7814C9DD66A9}"/>
    <cellStyle name="Input 3 4 6 2 2 2 2" xfId="22119" xr:uid="{4AF897F8-18AC-4043-A7A4-BC4B1807218F}"/>
    <cellStyle name="Input 3 4 6 2 2 3" xfId="43942" xr:uid="{1222B60D-95FB-4F33-9192-6D0C7BC0BBA0}"/>
    <cellStyle name="Input 3 4 6 2 3" xfId="11155" xr:uid="{10B0E352-E0EA-45BA-B0F0-A6F30CCA098E}"/>
    <cellStyle name="Input 3 4 6 2 3 2" xfId="20144" xr:uid="{ACA9E46B-6056-4239-AB2A-41AAE2985756}"/>
    <cellStyle name="Input 3 4 6 2 3 2 2" xfId="27032" xr:uid="{BF323720-97F5-4CC8-87F6-8EF62DBE7970}"/>
    <cellStyle name="Input 3 4 6 2 3 3" xfId="31155" xr:uid="{C2C7E625-607D-447E-8D0C-BEFB9041500D}"/>
    <cellStyle name="Input 3 4 6 2 4" xfId="14921" xr:uid="{3825C118-BA21-4FD7-8926-C809EF27718E}"/>
    <cellStyle name="Input 3 4 6 2 4 2" xfId="39751" xr:uid="{CD4F8DB4-5DE6-4EF3-A662-11FC37C778AC}"/>
    <cellStyle name="Input 3 4 6 2 5" xfId="29880" xr:uid="{519F9977-6AD9-4873-A877-BABFDB2CAB1D}"/>
    <cellStyle name="Input 3 4 6 2 6" xfId="54086" xr:uid="{ED066E23-2137-449E-8E65-B6FB5D696035}"/>
    <cellStyle name="Input 3 4 6 3" xfId="4024" xr:uid="{3ED8190B-A941-44F9-B9BE-B745E56E6198}"/>
    <cellStyle name="Input 3 4 6 3 2" xfId="42222" xr:uid="{D0696545-C44E-4B5A-990F-364AF00375F9}"/>
    <cellStyle name="Input 3 4 6 4" xfId="34931" xr:uid="{6C5194AA-F208-4D47-8252-5D642D3398FE}"/>
    <cellStyle name="Input 3 4 6 5" xfId="47409" xr:uid="{E343DA33-E764-49BA-AC8B-57B1AC72D2A2}"/>
    <cellStyle name="Input 3 4 7" xfId="1922" xr:uid="{30946533-C999-46E8-B3F5-63BC8084D7DF}"/>
    <cellStyle name="Input 3 4 7 2" xfId="6237" xr:uid="{2137E7E9-7531-40F2-950C-29C027D03C1F}"/>
    <cellStyle name="Input 3 4 7 2 2" xfId="8823" xr:uid="{00522331-C73C-4F49-BC30-FEE93E8A0148}"/>
    <cellStyle name="Input 3 4 7 2 2 2" xfId="17812" xr:uid="{0F0DF1F9-5DA5-4B46-85B7-880BA1F48C04}"/>
    <cellStyle name="Input 3 4 7 2 2 2 2" xfId="36771" xr:uid="{A733577D-9EFF-4080-BBF4-B14FB593E2BE}"/>
    <cellStyle name="Input 3 4 7 2 2 3" xfId="28724" xr:uid="{EBF6DEBE-61E7-4CD0-BA96-2E054F16FE55}"/>
    <cellStyle name="Input 3 4 7 2 3" xfId="11460" xr:uid="{2DA1C300-C9DF-4691-ABCF-1D690763A3AA}"/>
    <cellStyle name="Input 3 4 7 2 3 2" xfId="20449" xr:uid="{D76E5599-347B-4588-A1CC-6624FD3F90BA}"/>
    <cellStyle name="Input 3 4 7 2 3 2 2" xfId="23337" xr:uid="{9346E104-28EF-4701-8543-A2616F6CC560}"/>
    <cellStyle name="Input 3 4 7 2 3 3" xfId="40542" xr:uid="{D5049D90-17E4-4552-83BF-5D9D6AE728C9}"/>
    <cellStyle name="Input 3 4 7 2 4" xfId="15226" xr:uid="{D855D39A-90C8-494E-9AD8-E583C5C6C7B0}"/>
    <cellStyle name="Input 3 4 7 2 4 2" xfId="38984" xr:uid="{C6CB2AAB-1DF7-4D1C-A8D7-8C52C8F2B72B}"/>
    <cellStyle name="Input 3 4 7 2 5" xfId="28142" xr:uid="{D5F7E6DB-4941-4589-AE82-2F51C491E6CA}"/>
    <cellStyle name="Input 3 4 7 3" xfId="4359" xr:uid="{2760A83A-861B-4C89-9482-9F5B66570131}"/>
    <cellStyle name="Input 3 4 7 3 2" xfId="34937" xr:uid="{39821D49-07D0-4B4F-BB7A-0B665050998C}"/>
    <cellStyle name="Input 3 4 7 4" xfId="28208" xr:uid="{5E94E743-4AA8-4EEC-9EA1-FE12492134A4}"/>
    <cellStyle name="Input 3 4 7 5" xfId="52692" xr:uid="{B568B0BF-C99F-4A75-B973-EB8340C48431}"/>
    <cellStyle name="Input 3 4 8" xfId="2711" xr:uid="{34858C43-E75B-4A15-A95F-3DBFBFE5FA4A}"/>
    <cellStyle name="Input 3 4 8 2" xfId="6901" xr:uid="{9780F43D-A41B-4C60-90D7-AF33DDC21D6A}"/>
    <cellStyle name="Input 3 4 8 2 2" xfId="12042" xr:uid="{9D892B25-9C3B-4106-AE3E-9CF025D32E38}"/>
    <cellStyle name="Input 3 4 8 2 2 2" xfId="21031" xr:uid="{5FB9CF19-F396-4F97-BA71-08C8988E7C93}"/>
    <cellStyle name="Input 3 4 8 2 2 2 2" xfId="40349" xr:uid="{035A6B93-79C3-4B1E-9AF5-655BF1DBF09D}"/>
    <cellStyle name="Input 3 4 8 2 2 3" xfId="44079" xr:uid="{CC12A637-A490-40C5-BDA5-AD05EB20B42C}"/>
    <cellStyle name="Input 3 4 8 2 3" xfId="12862" xr:uid="{E74A726F-04AA-4D42-81C2-92593137C82E}"/>
    <cellStyle name="Input 3 4 8 2 3 2" xfId="21851" xr:uid="{1B7169F0-672D-4A28-B252-B2B512A58A3F}"/>
    <cellStyle name="Input 3 4 8 2 3 2 2" xfId="31825" xr:uid="{DA4C2F05-9BB6-4D0B-AE24-3622D9473B24}"/>
    <cellStyle name="Input 3 4 8 2 3 3" xfId="32318" xr:uid="{CFEF533B-0075-4C63-BDFB-45D7FA4F38A8}"/>
    <cellStyle name="Input 3 4 8 2 4" xfId="15890" xr:uid="{76032466-E1F4-4E3A-8C7F-D3E280BCBB9A}"/>
    <cellStyle name="Input 3 4 8 2 4 2" xfId="25782" xr:uid="{95A3194C-1C31-4323-B5B6-5EAD380C15E9}"/>
    <cellStyle name="Input 3 4 8 2 5" xfId="38843" xr:uid="{E8C9DFAE-7D94-4BE6-9A7D-21C08C7CD0AA}"/>
    <cellStyle name="Input 3 4 8 3" xfId="9472" xr:uid="{B24858F5-F4B1-42FB-ABA9-F9C11E5E02D0}"/>
    <cellStyle name="Input 3 4 8 3 2" xfId="18461" xr:uid="{F48D4A8B-CA7C-4827-8DA6-E7F2F37FAD5E}"/>
    <cellStyle name="Input 3 4 8 3 2 2" xfId="35599" xr:uid="{6C212E42-57A9-458C-8503-619CAD48FD82}"/>
    <cellStyle name="Input 3 4 8 3 3" xfId="29074" xr:uid="{452F8C49-0D3B-40B1-A505-84FA2E54BEC5}"/>
    <cellStyle name="Input 3 4 8 4" xfId="23681" xr:uid="{DE27B30D-C899-4CE9-9DEC-167924CAB9E0}"/>
    <cellStyle name="Input 3 4 9" xfId="4657" xr:uid="{0FE322FC-DCFE-4B87-A8D4-DEE8203E0719}"/>
    <cellStyle name="Input 3 4 9 2" xfId="7243" xr:uid="{64CAD924-BD9F-4F40-A26C-6E53A498B7E5}"/>
    <cellStyle name="Input 3 4 9 2 2" xfId="16232" xr:uid="{6F4400E4-F263-43BC-91B5-79F7BC80935A}"/>
    <cellStyle name="Input 3 4 9 2 2 2" xfId="34884" xr:uid="{39D195A0-9202-4D60-B70E-D85FD9EB36DC}"/>
    <cellStyle name="Input 3 4 9 2 3" xfId="29073" xr:uid="{C66E16BA-82A7-4ED6-9B8C-2ABE89BF5353}"/>
    <cellStyle name="Input 3 4 9 3" xfId="9880" xr:uid="{4FE4A7C0-F862-4E28-9525-0EDBCC8CC31F}"/>
    <cellStyle name="Input 3 4 9 3 2" xfId="18869" xr:uid="{474D2861-9A1E-4FC4-8B21-53B14E819575}"/>
    <cellStyle name="Input 3 4 9 3 2 2" xfId="39441" xr:uid="{63119954-CCA7-43D3-819E-EE9E8C4813CD}"/>
    <cellStyle name="Input 3 4 9 3 3" xfId="40445" xr:uid="{3C239CD9-36DD-4A32-B16B-E856091CC274}"/>
    <cellStyle name="Input 3 4 9 4" xfId="13646" xr:uid="{B6CA244D-9EBC-478C-9409-37A6ED1B1B6E}"/>
    <cellStyle name="Input 3 4 9 4 2" xfId="29103" xr:uid="{66F92962-2F19-4045-A937-B2AA9B4D95FA}"/>
    <cellStyle name="Input 3 4 9 5" xfId="38226" xr:uid="{40C558C2-552A-4979-9E36-021E58850485}"/>
    <cellStyle name="Input 3 5" xfId="217" xr:uid="{A226808C-F3D5-4DFD-83F1-A31A5619D1FE}"/>
    <cellStyle name="Input 3 5 10" xfId="9103" xr:uid="{10CC89C8-FE0A-4A55-B6D2-0C4DE2897639}"/>
    <cellStyle name="Input 3 5 10 2" xfId="18092" xr:uid="{CD4B346F-21F4-4DA7-B1DD-8F701CF71EB1}"/>
    <cellStyle name="Input 3 5 10 2 2" xfId="36935" xr:uid="{81053D94-C02C-436D-971D-A9411940334B}"/>
    <cellStyle name="Input 3 5 10 3" xfId="31878" xr:uid="{A5D63548-92F9-4AC4-B865-E8C72B2644AC}"/>
    <cellStyle name="Input 3 5 11" xfId="12457" xr:uid="{69850F5A-638F-4489-A6E0-3C3A76C753C5}"/>
    <cellStyle name="Input 3 5 11 2" xfId="21446" xr:uid="{1A383792-339F-442C-95F1-A50F47541C95}"/>
    <cellStyle name="Input 3 5 11 2 2" xfId="32162" xr:uid="{F4EA3EDE-D678-4CB0-8D99-D3240BB7375E}"/>
    <cellStyle name="Input 3 5 11 3" xfId="24475" xr:uid="{09517EF2-E73C-4506-A529-0F55386F05A8}"/>
    <cellStyle name="Input 3 5 12" xfId="2223" xr:uid="{80518CE8-77D7-4DF4-87AF-9C763106E0FD}"/>
    <cellStyle name="Input 3 5 12 2" xfId="22229" xr:uid="{A8DB896C-E4A1-4381-9D37-67F2F4164EE0}"/>
    <cellStyle name="Input 3 5 13" xfId="13132" xr:uid="{724B42AB-0D44-42CB-900E-E3499C886D3D}"/>
    <cellStyle name="Input 3 5 13 2" xfId="43639" xr:uid="{93BF4E18-C5C4-4FE5-B54C-FC00F6F0D0B3}"/>
    <cellStyle name="Input 3 5 14" xfId="39759" xr:uid="{20986E37-1BE5-46EC-A1B8-A0E20E0E2BBB}"/>
    <cellStyle name="Input 3 5 15" xfId="44418" xr:uid="{690C7A34-5443-4A66-822C-B069DA126D5E}"/>
    <cellStyle name="Input 3 5 16" xfId="45581" xr:uid="{9206EC17-E795-49D4-BECD-C0BE83A9650B}"/>
    <cellStyle name="Input 3 5 2" xfId="566" xr:uid="{1C5E9E65-6D66-403B-9E3E-79B2A936BE66}"/>
    <cellStyle name="Input 3 5 2 2" xfId="4957" xr:uid="{AEB51418-E8D6-4C15-B9F4-5C1E3976B07E}"/>
    <cellStyle name="Input 3 5 2 2 2" xfId="7543" xr:uid="{4D6091FD-1CF1-48A1-A262-78BC29651B90}"/>
    <cellStyle name="Input 3 5 2 2 2 2" xfId="16532" xr:uid="{F23E86FB-2555-46F7-8D21-A46BCBCDE901}"/>
    <cellStyle name="Input 3 5 2 2 2 2 2" xfId="43020" xr:uid="{8A6800FB-82ED-4FA0-8617-61B8FDCA4344}"/>
    <cellStyle name="Input 3 5 2 2 2 3" xfId="27928" xr:uid="{2D275EE7-529A-4EB2-9537-7F8ED2A94ECA}"/>
    <cellStyle name="Input 3 5 2 2 2 4" xfId="56368" xr:uid="{1C4D08E4-A008-44FC-A71D-E2F90104BFE6}"/>
    <cellStyle name="Input 3 5 2 2 3" xfId="10180" xr:uid="{22401D13-D5B7-4B3D-B219-0E2F0CC51D53}"/>
    <cellStyle name="Input 3 5 2 2 3 2" xfId="19169" xr:uid="{4D4F0DD4-6735-43FA-9285-0D3AA877F98A}"/>
    <cellStyle name="Input 3 5 2 2 3 2 2" xfId="24883" xr:uid="{3A5D9F13-84F5-41BC-BEA9-FEABDA0A09E4}"/>
    <cellStyle name="Input 3 5 2 2 3 3" xfId="40322" xr:uid="{6D600FA8-7859-4A01-9F17-93EBEDBD3E46}"/>
    <cellStyle name="Input 3 5 2 2 4" xfId="13946" xr:uid="{54131F0C-A70D-4F07-96D8-F282787A854F}"/>
    <cellStyle name="Input 3 5 2 2 4 2" xfId="42191" xr:uid="{2EA9D294-262F-4B14-B2EC-DC536348C376}"/>
    <cellStyle name="Input 3 5 2 2 5" xfId="36495" xr:uid="{645CF949-15F6-45BA-B114-2E12922DF6A8}"/>
    <cellStyle name="Input 3 5 2 2 6" xfId="49586" xr:uid="{3DC1F766-2E27-46B1-8606-2B1E112DDFCC}"/>
    <cellStyle name="Input 3 5 2 3" xfId="3003" xr:uid="{8C1ACFC4-9D1B-496F-AE64-0FCF96F90D11}"/>
    <cellStyle name="Input 3 5 2 3 2" xfId="42403" xr:uid="{D1C9601B-2BD8-4C84-9CDD-CCD953C9E044}"/>
    <cellStyle name="Input 3 5 2 3 2 2" xfId="59150" xr:uid="{0F2CBC6E-49BF-48BB-899F-321A26BC58EA}"/>
    <cellStyle name="Input 3 5 2 3 3" xfId="52369" xr:uid="{65704336-EA55-4EC4-8EE6-519C9DD3D632}"/>
    <cellStyle name="Input 3 5 2 4" xfId="30981" xr:uid="{A2B36BE8-2ED8-42BE-BD99-9D2D05C8E3F5}"/>
    <cellStyle name="Input 3 5 2 4 2" xfId="54510" xr:uid="{4FB5F9F0-E24C-4B4C-9E46-291D57CC20E2}"/>
    <cellStyle name="Input 3 5 2 4 3" xfId="47703" xr:uid="{1CCE71B7-09B3-49E9-9EA4-748463ECA812}"/>
    <cellStyle name="Input 3 5 2 5" xfId="52943" xr:uid="{05A4222C-DFF7-4899-9CC4-A62C7946DA43}"/>
    <cellStyle name="Input 3 5 2 6" xfId="46092" xr:uid="{EB8DDCDC-8030-4155-BAE0-B8210E331534}"/>
    <cellStyle name="Input 3 5 3" xfId="911" xr:uid="{FD705C0C-2DBD-4146-973D-9AA81E63C9BE}"/>
    <cellStyle name="Input 3 5 3 2" xfId="5278" xr:uid="{289B06E6-4BC5-4F03-A884-404462CD2D6B}"/>
    <cellStyle name="Input 3 5 3 2 2" xfId="7864" xr:uid="{B7A4D99F-67AD-49F2-9870-30C176516916}"/>
    <cellStyle name="Input 3 5 3 2 2 2" xfId="16853" xr:uid="{A600B6F5-6D4B-4DEE-93A5-99480B46620C}"/>
    <cellStyle name="Input 3 5 3 2 2 2 2" xfId="36347" xr:uid="{D9DB28B7-E126-4BAC-84CD-F38EA5091000}"/>
    <cellStyle name="Input 3 5 3 2 2 3" xfId="25872" xr:uid="{40EFBEF2-6EAC-46EC-8E64-1940F6A28F6D}"/>
    <cellStyle name="Input 3 5 3 2 2 4" xfId="56773" xr:uid="{DEC55FF3-8647-4FBE-BCE8-25D4A78226EB}"/>
    <cellStyle name="Input 3 5 3 2 3" xfId="10501" xr:uid="{3DA19CDD-1885-461A-88FC-46D12AA4FD41}"/>
    <cellStyle name="Input 3 5 3 2 3 2" xfId="19490" xr:uid="{6964CA94-9FC0-47E4-844F-8C0DF01FA0A5}"/>
    <cellStyle name="Input 3 5 3 2 3 2 2" xfId="29712" xr:uid="{63463A76-1DC4-449B-A096-F68D42A5A20D}"/>
    <cellStyle name="Input 3 5 3 2 3 3" xfId="35696" xr:uid="{67F1D322-682A-478E-9A50-4DCF3F6F4D4B}"/>
    <cellStyle name="Input 3 5 3 2 4" xfId="14267" xr:uid="{81E4081E-E945-4783-98D3-3709A2EC4C03}"/>
    <cellStyle name="Input 3 5 3 2 4 2" xfId="38890" xr:uid="{AA333A48-5F06-4895-92AC-1D1767CD28DE}"/>
    <cellStyle name="Input 3 5 3 2 5" xfId="32980" xr:uid="{2FAD4681-64A1-48B0-A8DE-45DA176FC039}"/>
    <cellStyle name="Input 3 5 3 2 6" xfId="49991" xr:uid="{32467296-95F1-4042-A648-ED6AC973E49B}"/>
    <cellStyle name="Input 3 5 3 3" xfId="3348" xr:uid="{9CFF99BA-765F-41A7-B5CF-BC121ECC09F6}"/>
    <cellStyle name="Input 3 5 3 3 2" xfId="28658" xr:uid="{32B8A67C-73D0-4CED-8CBB-D3D8F7D3848A}"/>
    <cellStyle name="Input 3 5 3 3 2 2" xfId="57744" xr:uid="{D1F75724-A0B1-492C-A903-50767D30C1D3}"/>
    <cellStyle name="Input 3 5 3 3 3" xfId="50962" xr:uid="{87B01E9B-8BA5-4842-B36F-1C4502608ADE}"/>
    <cellStyle name="Input 3 5 3 4" xfId="30292" xr:uid="{B9760EBC-DC08-4C93-8535-159DB5F84775}"/>
    <cellStyle name="Input 3 5 3 4 2" xfId="54900" xr:uid="{74D576EB-AD75-42FF-A565-1052815C21A5}"/>
    <cellStyle name="Input 3 5 3 4 3" xfId="48108" xr:uid="{948249E4-7E23-4ECD-94E3-B7C738C8833C}"/>
    <cellStyle name="Input 3 5 3 5" xfId="53200" xr:uid="{67DBE8A7-66D6-42DB-8AB3-35C149AFB29C}"/>
    <cellStyle name="Input 3 5 3 6" xfId="46494" xr:uid="{5B03F2AE-BA09-4770-A0F3-CEC0B0DC0AFF}"/>
    <cellStyle name="Input 3 5 4" xfId="1255" xr:uid="{DBE4DCE9-FC9C-4DEF-A0E5-D2D0C0D7B3F1}"/>
    <cellStyle name="Input 3 5 4 2" xfId="5600" xr:uid="{32D4D90D-F6DB-419F-8F04-F20C78E88B4A}"/>
    <cellStyle name="Input 3 5 4 2 2" xfId="8186" xr:uid="{C96FDD2B-C582-4F75-B6FF-E87FDB75CACC}"/>
    <cellStyle name="Input 3 5 4 2 2 2" xfId="17175" xr:uid="{16B0A221-7D54-4474-BF70-62BD6C4D7DD8}"/>
    <cellStyle name="Input 3 5 4 2 2 2 2" xfId="35879" xr:uid="{A7F8956F-FD4D-463B-B68B-BC086681307A}"/>
    <cellStyle name="Input 3 5 4 2 2 3" xfId="37243" xr:uid="{F97DBB0E-73A4-4D74-8F76-7964F41F1715}"/>
    <cellStyle name="Input 3 5 4 2 3" xfId="10823" xr:uid="{4250BF02-E582-43AE-B81B-E5305180578F}"/>
    <cellStyle name="Input 3 5 4 2 3 2" xfId="19812" xr:uid="{91B65691-EA49-486F-955E-0630AC9040B0}"/>
    <cellStyle name="Input 3 5 4 2 3 2 2" xfId="32127" xr:uid="{27ACBFCA-6389-432C-8E03-724E623A8D18}"/>
    <cellStyle name="Input 3 5 4 2 3 3" xfId="43819" xr:uid="{A2D90003-65FA-458C-B13B-4F49F507B639}"/>
    <cellStyle name="Input 3 5 4 2 4" xfId="14589" xr:uid="{1DEA18AA-6B1E-44F1-8467-A6D7C2826983}"/>
    <cellStyle name="Input 3 5 4 2 4 2" xfId="25749" xr:uid="{12B0F3DA-962B-47AE-A9BF-D692C26C771B}"/>
    <cellStyle name="Input 3 5 4 2 5" xfId="25210" xr:uid="{F4121D66-13A3-41DE-A954-5DD84FC1F0CA}"/>
    <cellStyle name="Input 3 5 4 2 6" xfId="55896" xr:uid="{3166446D-62CC-4B85-8F33-2942902DFBCA}"/>
    <cellStyle name="Input 3 5 4 3" xfId="3692" xr:uid="{DFC677D5-DBF8-4331-B88F-86DF8451B338}"/>
    <cellStyle name="Input 3 5 4 3 2" xfId="28887" xr:uid="{8D5EBD19-E8EB-4549-8FD9-59FD096C6580}"/>
    <cellStyle name="Input 3 5 4 4" xfId="42770" xr:uid="{D141470D-5398-4CEC-9BF5-2C0CE1AF77E7}"/>
    <cellStyle name="Input 3 5 4 5" xfId="49114" xr:uid="{975FAD63-24EC-4E3A-8872-F7E06AA8A9CB}"/>
    <cellStyle name="Input 3 5 5" xfId="1671" xr:uid="{1832811C-E0AC-41E9-9AC3-5F062D8FA50A}"/>
    <cellStyle name="Input 3 5 5 2" xfId="5999" xr:uid="{04CE27E9-4318-43AC-BBE6-7EC28CBA8A00}"/>
    <cellStyle name="Input 3 5 5 2 2" xfId="8585" xr:uid="{973D60BB-0172-4033-B8F0-F6B63F209D00}"/>
    <cellStyle name="Input 3 5 5 2 2 2" xfId="17574" xr:uid="{B342AEEB-79FA-41B6-A0CC-F6A51645E1D0}"/>
    <cellStyle name="Input 3 5 5 2 2 2 2" xfId="40960" xr:uid="{7B35BF07-628A-4C8C-880D-EA30BD141903}"/>
    <cellStyle name="Input 3 5 5 2 2 3" xfId="42020" xr:uid="{AD975992-6337-4037-B51F-FD02317F0821}"/>
    <cellStyle name="Input 3 5 5 2 3" xfId="11222" xr:uid="{38746668-8DC7-4D7B-AF36-C8561EC0DEDF}"/>
    <cellStyle name="Input 3 5 5 2 3 2" xfId="20211" xr:uid="{E6AF7281-7062-403D-9A14-AA3B9692DA0B}"/>
    <cellStyle name="Input 3 5 5 2 3 2 2" xfId="38509" xr:uid="{2A4884D7-FEC8-46D6-B063-F87D2C54BD7D}"/>
    <cellStyle name="Input 3 5 5 2 3 3" xfId="38876" xr:uid="{075E06DE-7CDD-400C-86DF-02C796EEF2E0}"/>
    <cellStyle name="Input 3 5 5 2 4" xfId="14988" xr:uid="{B7E58200-BB61-4D9C-ACCA-0A3BEAF29302}"/>
    <cellStyle name="Input 3 5 5 2 4 2" xfId="31487" xr:uid="{42E17765-BA0B-444E-B6A6-7C59A8CA1B27}"/>
    <cellStyle name="Input 3 5 5 2 5" xfId="40310" xr:uid="{277AB56E-936A-4CF4-92B2-37CE391B4B49}"/>
    <cellStyle name="Input 3 5 5 2 6" xfId="57792" xr:uid="{5DC273E5-2150-47F0-ACB9-9B274A1E0CAB}"/>
    <cellStyle name="Input 3 5 5 3" xfId="4108" xr:uid="{5A912B40-AC46-41F8-AA37-A98405492703}"/>
    <cellStyle name="Input 3 5 5 3 2" xfId="30421" xr:uid="{16E853D8-2147-4D60-BFC4-CC7ABB4D6C4B}"/>
    <cellStyle name="Input 3 5 5 4" xfId="26541" xr:uid="{5D147935-9404-4589-BD52-2BCDB578EB31}"/>
    <cellStyle name="Input 3 5 5 5" xfId="51010" xr:uid="{D8B59377-2098-4717-B8D3-049823E3B852}"/>
    <cellStyle name="Input 3 5 6" xfId="1677" xr:uid="{43CC42B0-BC74-4228-9B18-974C140D298C}"/>
    <cellStyle name="Input 3 5 6 2" xfId="6005" xr:uid="{1502460B-8110-482F-A945-45062F2ED27F}"/>
    <cellStyle name="Input 3 5 6 2 2" xfId="8591" xr:uid="{B1781034-7E1C-4450-B55A-01F68F2C2376}"/>
    <cellStyle name="Input 3 5 6 2 2 2" xfId="17580" xr:uid="{57B07FC5-DD9D-4771-8766-B987DE8F7D58}"/>
    <cellStyle name="Input 3 5 6 2 2 2 2" xfId="23013" xr:uid="{C741EE3C-D9D6-4CA4-9477-64007A041B04}"/>
    <cellStyle name="Input 3 5 6 2 2 3" xfId="30081" xr:uid="{3B82EBAF-CAA9-4F7D-BD6D-45B296717C43}"/>
    <cellStyle name="Input 3 5 6 2 3" xfId="11228" xr:uid="{8FC54AEF-F380-45C8-B268-CD0324E55311}"/>
    <cellStyle name="Input 3 5 6 2 3 2" xfId="20217" xr:uid="{2097D60F-294F-410B-A5D4-DFF4BF6E973E}"/>
    <cellStyle name="Input 3 5 6 2 3 2 2" xfId="31816" xr:uid="{A3DAA0BB-F642-43EC-8863-AD1C8DC7D577}"/>
    <cellStyle name="Input 3 5 6 2 3 3" xfId="22912" xr:uid="{D82A6967-EFA2-415E-B65F-CA29FC05A603}"/>
    <cellStyle name="Input 3 5 6 2 4" xfId="14994" xr:uid="{582D7816-8038-473E-A713-936C0E010144}"/>
    <cellStyle name="Input 3 5 6 2 4 2" xfId="35176" xr:uid="{00E3C617-7C0F-4ED9-8733-81DEDF245E64}"/>
    <cellStyle name="Input 3 5 6 2 5" xfId="43611" xr:uid="{7705231F-C3EB-4668-BF8F-F854954DAA2A}"/>
    <cellStyle name="Input 3 5 6 2 6" xfId="54062" xr:uid="{5F7F0F9D-02A2-4E24-9D2B-A810B89904B2}"/>
    <cellStyle name="Input 3 5 6 3" xfId="4114" xr:uid="{30E67BC9-B347-4C5F-B545-63CB5F62B311}"/>
    <cellStyle name="Input 3 5 6 3 2" xfId="27613" xr:uid="{CEC991B7-658E-42EA-A8D2-288CB9D468B7}"/>
    <cellStyle name="Input 3 5 6 4" xfId="41496" xr:uid="{5F5D0D27-7001-463F-B271-61919ED2114C}"/>
    <cellStyle name="Input 3 5 6 5" xfId="47389" xr:uid="{97263C1C-2116-49BF-B9E1-AA21A8DE11E1}"/>
    <cellStyle name="Input 3 5 7" xfId="2685" xr:uid="{AFD76A29-9DC4-4FB8-9D80-86019D97CFC9}"/>
    <cellStyle name="Input 3 5 7 2" xfId="6875" xr:uid="{A2D27CEF-622D-4795-A4B2-09192EBAAFC3}"/>
    <cellStyle name="Input 3 5 7 2 2" xfId="12017" xr:uid="{1D756FA3-91CF-4344-99E4-37977F2A89F4}"/>
    <cellStyle name="Input 3 5 7 2 2 2" xfId="21006" xr:uid="{FAEDBF8A-F4C9-4489-8139-93BC36AEC99E}"/>
    <cellStyle name="Input 3 5 7 2 2 2 2" xfId="34740" xr:uid="{8C05F4E1-8475-48C6-8DBF-20B749D7A243}"/>
    <cellStyle name="Input 3 5 7 2 2 3" xfId="31096" xr:uid="{8DEED462-6373-4585-A631-A0875176993E}"/>
    <cellStyle name="Input 3 5 7 2 3" xfId="12842" xr:uid="{9D3D289F-1965-4B52-BDC4-C32C9025EE79}"/>
    <cellStyle name="Input 3 5 7 2 3 2" xfId="21831" xr:uid="{8DF9BF07-29FD-4C31-9287-C6348B04F4B3}"/>
    <cellStyle name="Input 3 5 7 2 3 2 2" xfId="30875" xr:uid="{2A0AD778-EA1D-41B8-B319-1575266EAEFA}"/>
    <cellStyle name="Input 3 5 7 2 3 3" xfId="24420" xr:uid="{4B05CDA8-03D1-47C0-BBF6-C41D71145D28}"/>
    <cellStyle name="Input 3 5 7 2 4" xfId="15864" xr:uid="{FFB3E3DC-268C-42A6-AC1A-27E103D41C30}"/>
    <cellStyle name="Input 3 5 7 2 4 2" xfId="22586" xr:uid="{799AB857-191C-4919-A989-5D526C94E93C}"/>
    <cellStyle name="Input 3 5 7 2 5" xfId="41295" xr:uid="{744EEF46-CF6B-4090-9EDB-C1012635657C}"/>
    <cellStyle name="Input 3 5 7 3" xfId="9446" xr:uid="{C8CEAD8B-EC49-42BA-929A-737CAA2573F5}"/>
    <cellStyle name="Input 3 5 7 3 2" xfId="18435" xr:uid="{26198403-35C0-4993-ACA8-0665DB3C62F1}"/>
    <cellStyle name="Input 3 5 7 3 2 2" xfId="38849" xr:uid="{CFB72764-CECF-4CA1-8ED7-5D6246A72456}"/>
    <cellStyle name="Input 3 5 7 3 3" xfId="37575" xr:uid="{DD75C0E1-9036-49E6-A286-F09B01B15A8D}"/>
    <cellStyle name="Input 3 5 7 4" xfId="40810" xr:uid="{0ACFC3F6-FE11-4CC2-97A9-AF29F08EC250}"/>
    <cellStyle name="Input 3 5 7 5" xfId="52680" xr:uid="{B602F765-5E6B-482E-84EA-31CD1CADF988}"/>
    <cellStyle name="Input 3 5 8" xfId="2554" xr:uid="{7144D6A6-E541-4822-9CB0-6B9BF3DACFAA}"/>
    <cellStyle name="Input 3 5 8 2" xfId="6795" xr:uid="{754B4414-837A-44FD-BEA0-1F54132ED5C2}"/>
    <cellStyle name="Input 3 5 8 2 2" xfId="15784" xr:uid="{3F83B2DE-9608-429A-A483-60495A221E9B}"/>
    <cellStyle name="Input 3 5 8 2 2 2" xfId="38433" xr:uid="{4BD4DD66-40B0-42F4-8A2F-0B825832E314}"/>
    <cellStyle name="Input 3 5 8 2 3" xfId="43031" xr:uid="{34B75089-8131-4E23-B9FB-176D43918097}"/>
    <cellStyle name="Input 3 5 8 3" xfId="9365" xr:uid="{5FBBD506-4353-4496-827F-2E5E174A636F}"/>
    <cellStyle name="Input 3 5 8 3 2" xfId="18354" xr:uid="{81ECEC2B-BCF8-4421-A60E-136AA15512F0}"/>
    <cellStyle name="Input 3 5 8 3 2 2" xfId="42538" xr:uid="{E7E0A5F8-A890-4513-AFC9-82EC2D56F2DF}"/>
    <cellStyle name="Input 3 5 8 3 3" xfId="32868" xr:uid="{B3CA741F-6492-4183-8C29-6048318995FB}"/>
    <cellStyle name="Input 3 5 8 4" xfId="13408" xr:uid="{A8050C66-31B2-4645-85D4-3C2F411A2F2D}"/>
    <cellStyle name="Input 3 5 8 4 2" xfId="22387" xr:uid="{BB792BCB-7109-4507-BFA3-0F2AC62C8A1A}"/>
    <cellStyle name="Input 3 5 8 5" xfId="38187" xr:uid="{82BA9516-0EDF-4756-A361-2853D4A54836}"/>
    <cellStyle name="Input 3 5 9" xfId="6519" xr:uid="{241B4FFB-5D4F-445D-BB3E-DD28DFD50471}"/>
    <cellStyle name="Input 3 5 9 2" xfId="11740" xr:uid="{A07B3DB5-53F3-4763-8AF5-CF48ADB26F47}"/>
    <cellStyle name="Input 3 5 9 2 2" xfId="20729" xr:uid="{9886AED7-FB4E-4E91-B481-C4D1B65A4CC4}"/>
    <cellStyle name="Input 3 5 9 2 2 2" xfId="26255" xr:uid="{DC64DC19-5FF1-410F-A62B-55C80A404A24}"/>
    <cellStyle name="Input 3 5 9 2 3" xfId="32285" xr:uid="{1B4C847A-D2FE-480C-9285-78660A7518FF}"/>
    <cellStyle name="Input 3 5 9 3" xfId="15508" xr:uid="{0C608CC1-FB73-4BFB-9A64-FD56B6F4C2E2}"/>
    <cellStyle name="Input 3 5 9 3 2" xfId="36602" xr:uid="{6008D48A-F1F5-4F0A-BEDD-6F5633DB2175}"/>
    <cellStyle name="Input 3 5 9 4" xfId="29212" xr:uid="{6C3ED543-B965-4C05-9F12-BB43B871207A}"/>
    <cellStyle name="Input 3 6" xfId="357" xr:uid="{1E1E3F80-8997-48EE-9216-0FBAE9A98E65}"/>
    <cellStyle name="Input 3 6 10" xfId="9228" xr:uid="{A6EAC047-2941-4F7F-B4EB-938B32A55BED}"/>
    <cellStyle name="Input 3 6 10 2" xfId="18217" xr:uid="{A968D419-35C3-46DC-B26F-5C1B72F1C9E5}"/>
    <cellStyle name="Input 3 6 10 2 2" xfId="28569" xr:uid="{8F31F35B-59B0-4369-9E15-28FEE135B510}"/>
    <cellStyle name="Input 3 6 10 3" xfId="28304" xr:uid="{DC3F6CEA-9D7B-4871-8E4E-EC04F63194DA}"/>
    <cellStyle name="Input 3 6 11" xfId="9780" xr:uid="{72EF08D8-063F-4FFE-BC0E-1FB6C6D78D3C}"/>
    <cellStyle name="Input 3 6 11 2" xfId="18769" xr:uid="{F87CB87A-5E4E-466E-BA0C-26453636F22F}"/>
    <cellStyle name="Input 3 6 11 2 2" xfId="33333" xr:uid="{32DBDD0E-7B7F-4AB5-B08F-8B6EF8793EC5}"/>
    <cellStyle name="Input 3 6 11 3" xfId="44033" xr:uid="{D57B143A-9E8B-4AF2-A22A-00CBBF6AC7E6}"/>
    <cellStyle name="Input 3 6 12" xfId="2363" xr:uid="{5AC41F48-65EB-4BEE-9B8F-E3D1C1F1711C}"/>
    <cellStyle name="Input 3 6 12 2" xfId="33490" xr:uid="{B75C2E35-5C04-42EB-A94F-006EBDBA3F96}"/>
    <cellStyle name="Input 3 6 13" xfId="13272" xr:uid="{11C25A8E-0D24-419E-A4A4-E6559DAB11DA}"/>
    <cellStyle name="Input 3 6 13 2" xfId="23948" xr:uid="{7151A607-3DD0-43AD-8762-7ACF45929CD5}"/>
    <cellStyle name="Input 3 6 14" xfId="24991" xr:uid="{5FBA069A-4099-49D1-9EA5-2865922B28D3}"/>
    <cellStyle name="Input 3 6 15" xfId="44372" xr:uid="{A9A4E825-2175-4B2F-AB07-4BCB05FA3623}"/>
    <cellStyle name="Input 3 6 16" xfId="45668" xr:uid="{19A0A942-07ED-4363-9F48-96409CD4D274}"/>
    <cellStyle name="Input 3 6 2" xfId="706" xr:uid="{8BD626EC-65E2-4EDF-AAC2-78462EBB15B7}"/>
    <cellStyle name="Input 3 6 2 2" xfId="5082" xr:uid="{8F1E8282-606D-428E-8433-7CDDAB04ED3F}"/>
    <cellStyle name="Input 3 6 2 2 2" xfId="7668" xr:uid="{3A00A844-3528-4529-ACCE-0D9F3DC56E83}"/>
    <cellStyle name="Input 3 6 2 2 2 2" xfId="16657" xr:uid="{5F794022-E739-44B7-AAE8-35FC08F43748}"/>
    <cellStyle name="Input 3 6 2 2 2 2 2" xfId="34250" xr:uid="{26334B56-D9B7-4041-B6D7-BF67EE14D993}"/>
    <cellStyle name="Input 3 6 2 2 2 3" xfId="41445" xr:uid="{E3994132-4A4B-4C3D-B3EA-A94C2EA468EB}"/>
    <cellStyle name="Input 3 6 2 2 2 4" xfId="56455" xr:uid="{EE356E97-2A2A-4D4A-AE28-6C7F2F67B2A7}"/>
    <cellStyle name="Input 3 6 2 2 3" xfId="10305" xr:uid="{7952CCFB-C283-4305-AB8A-E820977717AA}"/>
    <cellStyle name="Input 3 6 2 2 3 2" xfId="19294" xr:uid="{6F98AA05-13AA-40BD-AC50-01FE740D57A2}"/>
    <cellStyle name="Input 3 6 2 2 3 2 2" xfId="32791" xr:uid="{541B0428-71F6-4B82-AF87-1B9885FF81AD}"/>
    <cellStyle name="Input 3 6 2 2 3 3" xfId="31040" xr:uid="{E53F777F-67F0-4C47-AD22-6146CC438299}"/>
    <cellStyle name="Input 3 6 2 2 4" xfId="14071" xr:uid="{5B03EF46-8CB5-4F40-B2E0-0E3A520423B2}"/>
    <cellStyle name="Input 3 6 2 2 4 2" xfId="36969" xr:uid="{0D9B3C89-30AA-4EF8-899A-A1F5F199912F}"/>
    <cellStyle name="Input 3 6 2 2 5" xfId="22898" xr:uid="{3A540E95-A06C-469E-97FC-AC0D48856C2B}"/>
    <cellStyle name="Input 3 6 2 2 6" xfId="49673" xr:uid="{F2201806-9E55-4E92-AE59-AA4E8AF7168A}"/>
    <cellStyle name="Input 3 6 2 3" xfId="3143" xr:uid="{4F3E7603-D3EB-4537-9ADF-B9A6E67EFB2D}"/>
    <cellStyle name="Input 3 6 2 3 2" xfId="24876" xr:uid="{14701E1B-403E-4068-9B20-6BB5D957F1DE}"/>
    <cellStyle name="Input 3 6 2 3 2 2" xfId="58006" xr:uid="{4F9699CB-548B-49D4-AB1F-B67AD6E9D446}"/>
    <cellStyle name="Input 3 6 2 3 3" xfId="51224" xr:uid="{055F686E-87F5-4894-988D-7A83499FB8BE}"/>
    <cellStyle name="Input 3 6 2 4" xfId="39811" xr:uid="{05FA4FB4-228C-40E9-814F-E691F68C68F0}"/>
    <cellStyle name="Input 3 6 2 4 2" xfId="54594" xr:uid="{EC644F61-0404-4E8F-8E43-06A16EDFD3FA}"/>
    <cellStyle name="Input 3 6 2 4 3" xfId="47790" xr:uid="{55673E7D-F2FF-4C01-8DE0-AC9DBD14DFCF}"/>
    <cellStyle name="Input 3 6 2 5" xfId="52989" xr:uid="{1FF6D73A-7DEA-4F03-84EA-6755ABB70C51}"/>
    <cellStyle name="Input 3 6 2 6" xfId="46176" xr:uid="{023C9F10-4316-45CF-992F-A1A0CE01609D}"/>
    <cellStyle name="Input 3 6 3" xfId="1051" xr:uid="{2A03003B-7733-4DD8-A541-7644E3D8AE30}"/>
    <cellStyle name="Input 3 6 3 2" xfId="5403" xr:uid="{B4DF81A4-2E78-4DCD-B6E6-F9A6C1B75A73}"/>
    <cellStyle name="Input 3 6 3 2 2" xfId="7989" xr:uid="{A818E5EA-B464-466E-8DA5-09D069CBB6D5}"/>
    <cellStyle name="Input 3 6 3 2 2 2" xfId="16978" xr:uid="{EA157CBB-C38D-479B-82AF-D5335474E70E}"/>
    <cellStyle name="Input 3 6 3 2 2 2 2" xfId="42228" xr:uid="{9290B2FC-F099-4592-90DD-825A8F98DB32}"/>
    <cellStyle name="Input 3 6 3 2 2 3" xfId="33760" xr:uid="{740BB719-1282-475B-B74D-F18ADF20246E}"/>
    <cellStyle name="Input 3 6 3 2 2 4" xfId="56857" xr:uid="{BB6E0AE8-A07E-4F7E-BCE4-71479B67F90B}"/>
    <cellStyle name="Input 3 6 3 2 3" xfId="10626" xr:uid="{E1FFBD15-8ADE-4A3C-9531-189D46C36C81}"/>
    <cellStyle name="Input 3 6 3 2 3 2" xfId="19615" xr:uid="{F779D71C-53A3-4809-8FEF-C189ABD79860}"/>
    <cellStyle name="Input 3 6 3 2 3 2 2" xfId="28202" xr:uid="{40FD238A-17C5-4376-B20E-5E8ED7274F6A}"/>
    <cellStyle name="Input 3 6 3 2 3 3" xfId="33345" xr:uid="{6B1CE281-9F01-4A22-94D0-94D253EBBB42}"/>
    <cellStyle name="Input 3 6 3 2 4" xfId="14392" xr:uid="{B47D2902-F814-4CC5-AABA-B85FA75EB70A}"/>
    <cellStyle name="Input 3 6 3 2 4 2" xfId="32377" xr:uid="{5D7DBF42-5C3C-4D85-B787-5542146D4188}"/>
    <cellStyle name="Input 3 6 3 2 5" xfId="29269" xr:uid="{85119F6C-F842-42A3-8EDF-4E7C68C66840}"/>
    <cellStyle name="Input 3 6 3 2 6" xfId="50075" xr:uid="{EE5B025B-0792-4B85-9AE2-4C47A55F561E}"/>
    <cellStyle name="Input 3 6 3 3" xfId="3488" xr:uid="{8A9ECBBB-3B65-472A-8451-A7DCCF6B1F24}"/>
    <cellStyle name="Input 3 6 3 3 2" xfId="32097" xr:uid="{0DE6C26A-778C-4F38-B11A-8DF536DD07FC}"/>
    <cellStyle name="Input 3 6 3 3 2 2" xfId="58416" xr:uid="{324F165F-1548-44DE-83F3-50508B9A0BCE}"/>
    <cellStyle name="Input 3 6 3 3 3" xfId="51635" xr:uid="{CD1FF9B5-3824-42AE-A2AD-928564DD4788}"/>
    <cellStyle name="Input 3 6 3 4" xfId="31855" xr:uid="{35BB046E-434C-4DB9-BCCC-BDB72AAD802F}"/>
    <cellStyle name="Input 3 6 3 4 2" xfId="54984" xr:uid="{E2BDCFB2-E4F6-4C01-9D0E-E219D8F47A2A}"/>
    <cellStyle name="Input 3 6 3 4 3" xfId="48192" xr:uid="{EB80E269-85A7-4647-887F-30C93ACF5072}"/>
    <cellStyle name="Input 3 6 3 5" xfId="53284" xr:uid="{A0E8C01E-C9E0-46A5-B30D-06838010D1D6}"/>
    <cellStyle name="Input 3 6 3 6" xfId="46578" xr:uid="{85CD7EBF-4DAD-468A-B80D-8F73DD15B5FB}"/>
    <cellStyle name="Input 3 6 4" xfId="1395" xr:uid="{1EA31D01-2145-49FB-AEBA-FA6673D511B3}"/>
    <cellStyle name="Input 3 6 4 2" xfId="5740" xr:uid="{BCCEB3EC-0C4A-4204-8D68-49353C6127DF}"/>
    <cellStyle name="Input 3 6 4 2 2" xfId="8326" xr:uid="{C924E8DF-CB19-4134-B57D-7CD82AA6A6D2}"/>
    <cellStyle name="Input 3 6 4 2 2 2" xfId="17315" xr:uid="{F6EFD138-3054-4F0E-BFDC-9F4922968AF7}"/>
    <cellStyle name="Input 3 6 4 2 2 2 2" xfId="38583" xr:uid="{AA8228DD-9086-42B1-BAF0-760F4D9CBEC3}"/>
    <cellStyle name="Input 3 6 4 2 2 3" xfId="27365" xr:uid="{2A72642E-D1CF-4E7B-BBAD-0BFD2C7AB2FC}"/>
    <cellStyle name="Input 3 6 4 2 3" xfId="10963" xr:uid="{762A44BC-A6EA-41E9-9D30-C8B3C868073E}"/>
    <cellStyle name="Input 3 6 4 2 3 2" xfId="19952" xr:uid="{6D5413B9-8F18-44E1-9C2B-B40B17DC3784}"/>
    <cellStyle name="Input 3 6 4 2 3 2 2" xfId="43747" xr:uid="{6715453B-017B-44F0-B21D-0ECCB0AB244A}"/>
    <cellStyle name="Input 3 6 4 2 3 3" xfId="25394" xr:uid="{C0123DFC-FCCA-40D3-B065-908C1AC2F61F}"/>
    <cellStyle name="Input 3 6 4 2 4" xfId="14729" xr:uid="{A5FCE8BA-81C0-43D6-A296-1D7684F2F156}"/>
    <cellStyle name="Input 3 6 4 2 4 2" xfId="42070" xr:uid="{2225CBEC-B501-4157-8976-E6AFCE262A4E}"/>
    <cellStyle name="Input 3 6 4 2 5" xfId="36643" xr:uid="{0DF0123A-B591-47F5-947D-CB76DB7E0C98}"/>
    <cellStyle name="Input 3 6 4 2 6" xfId="55983" xr:uid="{6633B682-641A-4ED6-80E5-2136D51F1BDD}"/>
    <cellStyle name="Input 3 6 4 3" xfId="3832" xr:uid="{1DF401F2-7E13-4CBE-8425-622B4AE8B7C3}"/>
    <cellStyle name="Input 3 6 4 3 2" xfId="24538" xr:uid="{8C49061F-01C6-4857-B5D8-3E190169447A}"/>
    <cellStyle name="Input 3 6 4 4" xfId="35972" xr:uid="{D17B11F8-EB8C-4DEB-BDEE-3C205B004F22}"/>
    <cellStyle name="Input 3 6 4 5" xfId="49201" xr:uid="{1F306F19-0749-4BC7-9064-BA13B2C659B8}"/>
    <cellStyle name="Input 3 6 5" xfId="1759" xr:uid="{19705180-53F5-4D01-808C-4F06EFE93B76}"/>
    <cellStyle name="Input 3 6 5 2" xfId="6080" xr:uid="{8B3D705E-6A3C-497F-9D3B-68A8A74EE895}"/>
    <cellStyle name="Input 3 6 5 2 2" xfId="8666" xr:uid="{421F4E2B-85A5-4CF6-898D-A23B4EECAF09}"/>
    <cellStyle name="Input 3 6 5 2 2 2" xfId="17655" xr:uid="{F9EAE0FD-3255-424F-BCB4-DC8298F9C8A6}"/>
    <cellStyle name="Input 3 6 5 2 2 2 2" xfId="23943" xr:uid="{83156F81-ADFA-4EF0-8075-57337FEBFED5}"/>
    <cellStyle name="Input 3 6 5 2 2 3" xfId="43997" xr:uid="{7C4A5F75-6765-491E-A6DD-7A5479940B2F}"/>
    <cellStyle name="Input 3 6 5 2 3" xfId="11303" xr:uid="{445F6B9C-2541-4528-A694-5975D1886B34}"/>
    <cellStyle name="Input 3 6 5 2 3 2" xfId="20292" xr:uid="{F6B1E179-2B0E-488C-BFCB-3DF0BB0E13E1}"/>
    <cellStyle name="Input 3 6 5 2 3 2 2" xfId="33144" xr:uid="{95ED8B72-1D06-488E-8902-10499F99AEA3}"/>
    <cellStyle name="Input 3 6 5 2 3 3" xfId="24257" xr:uid="{A6FDBDCA-FB20-4411-861E-B5614E9D144D}"/>
    <cellStyle name="Input 3 6 5 2 4" xfId="15069" xr:uid="{D9037AB6-4AF5-4831-99A2-D82DA6566D15}"/>
    <cellStyle name="Input 3 6 5 2 4 2" xfId="33258" xr:uid="{FB68E1DE-E903-469B-AE30-758F5B2F6738}"/>
    <cellStyle name="Input 3 6 5 2 5" xfId="35190" xr:uid="{264C84FB-A578-4BF9-B50F-548E44BC5034}"/>
    <cellStyle name="Input 3 6 5 2 6" xfId="58085" xr:uid="{76C7A01E-F0E2-4508-944E-770115268B15}"/>
    <cellStyle name="Input 3 6 5 3" xfId="4196" xr:uid="{A40B13F1-28AE-4B6F-AAE8-62E94884B2FD}"/>
    <cellStyle name="Input 3 6 5 3 2" xfId="30950" xr:uid="{7CEAD806-2038-4C41-9BAE-D936B177C37C}"/>
    <cellStyle name="Input 3 6 5 4" xfId="40875" xr:uid="{F1D9B12D-2331-4C79-9208-BE3B65403ECF}"/>
    <cellStyle name="Input 3 6 5 5" xfId="51303" xr:uid="{B53C9D11-EDBA-4B67-829C-03AF6249CD93}"/>
    <cellStyle name="Input 3 6 6" xfId="2014" xr:uid="{BF3360EB-7161-468C-BE90-E16F2FBB80B3}"/>
    <cellStyle name="Input 3 6 6 2" xfId="6322" xr:uid="{F7F45F47-245D-4B88-90D0-A9275161E5D9}"/>
    <cellStyle name="Input 3 6 6 2 2" xfId="8908" xr:uid="{76158665-1196-4D37-8484-8614A5F4FCA1}"/>
    <cellStyle name="Input 3 6 6 2 2 2" xfId="17897" xr:uid="{B58E6C23-63DA-4469-AA33-078CE9277A2D}"/>
    <cellStyle name="Input 3 6 6 2 2 2 2" xfId="27562" xr:uid="{1F2722B9-BE30-4D1D-B61A-01DF398A7CFE}"/>
    <cellStyle name="Input 3 6 6 2 2 3" xfId="28287" xr:uid="{1C4217D2-646C-4D8C-A85C-A4C451B732AE}"/>
    <cellStyle name="Input 3 6 6 2 3" xfId="11545" xr:uid="{BAFAC91D-4BC9-4F62-AD45-9B726F9CCE21}"/>
    <cellStyle name="Input 3 6 6 2 3 2" xfId="20534" xr:uid="{49EFD8F4-15E8-40EF-9B57-ABE7641D892E}"/>
    <cellStyle name="Input 3 6 6 2 3 2 2" xfId="30432" xr:uid="{36D2E29E-6F23-4F50-B0A9-8DE19504157E}"/>
    <cellStyle name="Input 3 6 6 2 3 3" xfId="26384" xr:uid="{74D98A62-9237-45DC-BB73-46E779E90CA1}"/>
    <cellStyle name="Input 3 6 6 2 4" xfId="15311" xr:uid="{7B1B2EC2-B857-4A21-AC05-53DCF1C5A4BD}"/>
    <cellStyle name="Input 3 6 6 2 4 2" xfId="22825" xr:uid="{3A9A8EFD-CAFB-47D4-9252-FF321649CC68}"/>
    <cellStyle name="Input 3 6 6 2 5" xfId="38687" xr:uid="{CFE0F88A-2280-41BC-A5BC-8A8DA09AC2FD}"/>
    <cellStyle name="Input 3 6 6 2 6" xfId="54146" xr:uid="{A3B5363E-F590-4350-A027-37166F3831D8}"/>
    <cellStyle name="Input 3 6 6 3" xfId="4451" xr:uid="{43605037-8716-46FC-9C85-4079BA95774E}"/>
    <cellStyle name="Input 3 6 6 3 2" xfId="37655" xr:uid="{051F0EE3-AEFC-4B0D-BF97-BF3C6EDBFAD4}"/>
    <cellStyle name="Input 3 6 6 4" xfId="31280" xr:uid="{86FF0C45-84B0-4C29-9B47-560C41B0E292}"/>
    <cellStyle name="Input 3 6 6 5" xfId="47434" xr:uid="{26E31EA6-8F87-413B-915A-69A78DF7D735}"/>
    <cellStyle name="Input 3 6 7" xfId="2825" xr:uid="{E8D84463-0F13-4E83-A83B-3FE19652EB9E}"/>
    <cellStyle name="Input 3 6 7 2" xfId="6975" xr:uid="{7100FBF4-CA6E-4AA6-B741-943F4695F18E}"/>
    <cellStyle name="Input 3 6 7 2 2" xfId="12104" xr:uid="{7D0E0317-F11E-4845-8650-CD41FABA1233}"/>
    <cellStyle name="Input 3 6 7 2 2 2" xfId="21093" xr:uid="{B0C9524E-FFCE-4DEA-A1E7-A6AF0ACEE06C}"/>
    <cellStyle name="Input 3 6 7 2 2 2 2" xfId="38341" xr:uid="{EFF82692-F9FE-4008-B428-5443B452E3C1}"/>
    <cellStyle name="Input 3 6 7 2 2 3" xfId="33653" xr:uid="{5C2C6FBA-AB8F-46C6-BDF7-76ED67E1682B}"/>
    <cellStyle name="Input 3 6 7 2 3" xfId="12922" xr:uid="{CF81D062-E9A8-478E-ABB4-36E02022BD1E}"/>
    <cellStyle name="Input 3 6 7 2 3 2" xfId="21911" xr:uid="{D9F21864-6FA8-43DA-B5FF-8E448B43D67C}"/>
    <cellStyle name="Input 3 6 7 2 3 2 2" xfId="41398" xr:uid="{1546B645-54A2-4806-AE2B-0B54CBD815AA}"/>
    <cellStyle name="Input 3 6 7 2 3 3" xfId="38276" xr:uid="{F4387F87-0DCA-4F67-8866-C006D99D6ED5}"/>
    <cellStyle name="Input 3 6 7 2 4" xfId="15964" xr:uid="{1F89B72E-0C10-4100-8CD2-B8A2903DBA7C}"/>
    <cellStyle name="Input 3 6 7 2 4 2" xfId="37960" xr:uid="{CC7BA323-B999-4E8D-BF32-7962254A544C}"/>
    <cellStyle name="Input 3 6 7 2 5" xfId="43248" xr:uid="{3E1DC500-29A2-4D65-B047-3D2C71ECCB24}"/>
    <cellStyle name="Input 3 6 7 3" xfId="9538" xr:uid="{88DFF4B6-76CC-4D40-BF67-D2144C73DB13}"/>
    <cellStyle name="Input 3 6 7 3 2" xfId="18527" xr:uid="{2D8A459D-AA64-4190-AD55-FA5C46CF2B10}"/>
    <cellStyle name="Input 3 6 7 3 2 2" xfId="36135" xr:uid="{0B64EB46-6543-486B-9C85-8BE8D7F51959}"/>
    <cellStyle name="Input 3 6 7 3 3" xfId="28455" xr:uid="{BCFB4EF6-711F-4C00-B55F-19740C0A81C8}"/>
    <cellStyle name="Input 3 6 7 4" xfId="24588" xr:uid="{50FF3414-408F-4E60-BE9A-5815F57CDBB6}"/>
    <cellStyle name="Input 3 6 7 5" xfId="52726" xr:uid="{A43FF6CB-FA27-47DF-A1EE-7F70E26A3789}"/>
    <cellStyle name="Input 3 6 8" xfId="4758" xr:uid="{4B65DF9B-3CDA-4B35-903C-52998FC5971E}"/>
    <cellStyle name="Input 3 6 8 2" xfId="7344" xr:uid="{02493C18-FE3B-4EBB-AB1B-96881D2CD6E1}"/>
    <cellStyle name="Input 3 6 8 2 2" xfId="16333" xr:uid="{E91DAE94-12AF-4E58-AF83-9FCF5DF06CDE}"/>
    <cellStyle name="Input 3 6 8 2 2 2" xfId="30701" xr:uid="{7DB961EC-B6C9-4F3F-B6DF-06876A5277BA}"/>
    <cellStyle name="Input 3 6 8 2 3" xfId="31173" xr:uid="{21E99B1B-9C13-41F1-BBA7-F7363A70B496}"/>
    <cellStyle name="Input 3 6 8 3" xfId="9981" xr:uid="{B3229922-403A-4AED-A952-BE8527024A74}"/>
    <cellStyle name="Input 3 6 8 3 2" xfId="18970" xr:uid="{6CD14447-33B8-44F1-8C55-5C88B25411A1}"/>
    <cellStyle name="Input 3 6 8 3 2 2" xfId="33561" xr:uid="{106DA923-6355-47DC-9E2E-D14BC3CB40C4}"/>
    <cellStyle name="Input 3 6 8 3 3" xfId="31043" xr:uid="{06580022-4B9A-434B-BDCB-EB20835598BD}"/>
    <cellStyle name="Input 3 6 8 4" xfId="13747" xr:uid="{4A3476A1-45A2-43F8-A69B-CE70B84B1A91}"/>
    <cellStyle name="Input 3 6 8 4 2" xfId="33107" xr:uid="{7EB63ECD-0846-44E0-80C0-36DB02C6F81D}"/>
    <cellStyle name="Input 3 6 8 5" xfId="40594" xr:uid="{B78EDFBB-1B69-45EC-8BE3-AC5EDE998F02}"/>
    <cellStyle name="Input 3 6 9" xfId="6659" xr:uid="{2B257266-19E0-4D28-ADF9-E1D6259A70D4}"/>
    <cellStyle name="Input 3 6 9 2" xfId="11865" xr:uid="{5A92D899-D915-4A8E-BD49-84007BA30149}"/>
    <cellStyle name="Input 3 6 9 2 2" xfId="20854" xr:uid="{1A02F788-87E6-4F57-84AE-E6EB351E5DC2}"/>
    <cellStyle name="Input 3 6 9 2 2 2" xfId="24325" xr:uid="{50514610-77C7-41B2-9F20-B488EF847A9F}"/>
    <cellStyle name="Input 3 6 9 2 3" xfId="37514" xr:uid="{96B970AE-67F9-43F4-9886-394F25F10B7D}"/>
    <cellStyle name="Input 3 6 9 3" xfId="15648" xr:uid="{7FF6E77F-9BE8-454C-9F41-A97910C6508C}"/>
    <cellStyle name="Input 3 6 9 3 2" xfId="43363" xr:uid="{D5300A78-F518-4FB8-8DC7-5F46634BF9BF}"/>
    <cellStyle name="Input 3 6 9 4" xfId="40976" xr:uid="{D9E723D1-C282-4EA3-80A7-003E68DCCBFE}"/>
    <cellStyle name="Input 3 7" xfId="504" xr:uid="{71084710-51E7-4FC9-9CCD-1752C0D392B3}"/>
    <cellStyle name="Input 3 7 10" xfId="44470" xr:uid="{3E7365A3-3D2F-43E9-86BF-A73B1921B787}"/>
    <cellStyle name="Input 3 7 11" xfId="45704" xr:uid="{A5B324F3-EACA-493C-8BDD-828EAC93B0F1}"/>
    <cellStyle name="Input 3 7 2" xfId="853" xr:uid="{1BED3D3D-98CA-4D01-9292-E02F2B428DB1}"/>
    <cellStyle name="Input 3 7 2 2" xfId="5222" xr:uid="{0B468DAF-0814-4AC5-B57F-8BAB3DD63941}"/>
    <cellStyle name="Input 3 7 2 2 2" xfId="7808" xr:uid="{0C6942C7-3419-4044-B26D-A7E4437457AA}"/>
    <cellStyle name="Input 3 7 2 2 2 2" xfId="16797" xr:uid="{E96F7489-3782-4743-B324-D59CC076B395}"/>
    <cellStyle name="Input 3 7 2 2 2 2 2" xfId="34822" xr:uid="{E2C0F6DE-D43D-4C4D-A320-CD25C57B501D}"/>
    <cellStyle name="Input 3 7 2 2 2 3" xfId="38682" xr:uid="{150C2D3F-BCF2-4FB3-887E-D9447AD4F571}"/>
    <cellStyle name="Input 3 7 2 2 2 4" xfId="56491" xr:uid="{B128E1AB-6798-468D-B317-EAE549032821}"/>
    <cellStyle name="Input 3 7 2 2 3" xfId="10445" xr:uid="{3E8D5DE3-44C4-48C5-B42E-6C77C37E9D8F}"/>
    <cellStyle name="Input 3 7 2 2 3 2" xfId="19434" xr:uid="{4631659B-C565-4F6C-B7D4-9A69C7C3DFCD}"/>
    <cellStyle name="Input 3 7 2 2 3 2 2" xfId="39375" xr:uid="{B737A738-1107-4004-BD9A-2578BD4E779E}"/>
    <cellStyle name="Input 3 7 2 2 3 3" xfId="42710" xr:uid="{2FDD8FA8-0CA3-4275-9FF7-3C26834C4FA4}"/>
    <cellStyle name="Input 3 7 2 2 4" xfId="14211" xr:uid="{E9F692FC-7A1E-4A4B-AF15-93321A37AF2E}"/>
    <cellStyle name="Input 3 7 2 2 4 2" xfId="39756" xr:uid="{D8348F12-FDAD-47B2-8D30-E44DEFD4B06C}"/>
    <cellStyle name="Input 3 7 2 2 5" xfId="42012" xr:uid="{66E7CDC2-F1A4-4C97-8F3E-58C82FB406BA}"/>
    <cellStyle name="Input 3 7 2 2 6" xfId="49709" xr:uid="{11C298AD-B131-49FE-8DF2-D6FFB8FDFBC7}"/>
    <cellStyle name="Input 3 7 2 3" xfId="3290" xr:uid="{B67A9464-8FBB-46DB-A025-44709C5D1D25}"/>
    <cellStyle name="Input 3 7 2 3 2" xfId="41021" xr:uid="{5132DFE7-1899-4D9B-B09B-ABAEA8264743}"/>
    <cellStyle name="Input 3 7 2 3 2 2" xfId="58499" xr:uid="{AC892174-35F8-4C81-988B-7025495452F4}"/>
    <cellStyle name="Input 3 7 2 3 3" xfId="51718" xr:uid="{20B429B8-F0A5-4114-B4BB-2A3DAD252E38}"/>
    <cellStyle name="Input 3 7 2 4" xfId="42968" xr:uid="{59445C1F-B779-49EB-8AFA-E08DB40C8281}"/>
    <cellStyle name="Input 3 7 2 4 2" xfId="54630" xr:uid="{9B77461D-A5E3-4A00-9677-EF21724E3DC8}"/>
    <cellStyle name="Input 3 7 2 4 3" xfId="47826" xr:uid="{32902632-7A9E-40E5-8949-B3B1C4F45E60}"/>
    <cellStyle name="Input 3 7 2 5" xfId="53010" xr:uid="{BF73FA5F-D179-450B-889F-ABB9CCDF49D6}"/>
    <cellStyle name="Input 3 7 2 6" xfId="46212" xr:uid="{ADE50072-6F59-4018-8EA9-53B125C00F40}"/>
    <cellStyle name="Input 3 7 3" xfId="1198" xr:uid="{EDB8E57B-B597-490C-B737-07094C1875A7}"/>
    <cellStyle name="Input 3 7 3 2" xfId="5543" xr:uid="{8B24B457-08DC-4436-A1D0-62C40F23D2E0}"/>
    <cellStyle name="Input 3 7 3 2 2" xfId="8129" xr:uid="{2CF8195E-0EDB-48AB-9F2A-BA13D72ADBD4}"/>
    <cellStyle name="Input 3 7 3 2 2 2" xfId="17118" xr:uid="{F1AEDDD1-7BD1-40AF-8F0A-AF12B0551BD2}"/>
    <cellStyle name="Input 3 7 3 2 2 2 2" xfId="24873" xr:uid="{2E35FF01-85C2-4A5E-A9E5-3298980D181A}"/>
    <cellStyle name="Input 3 7 3 2 2 3" xfId="27168" xr:uid="{AD99B86B-B7A4-4E83-8D33-91C283CFF7DE}"/>
    <cellStyle name="Input 3 7 3 2 2 4" xfId="56893" xr:uid="{F88B96B6-31A0-4E5F-8FBC-0D7799868A98}"/>
    <cellStyle name="Input 3 7 3 2 3" xfId="10766" xr:uid="{EA0BB803-21FA-4BBB-A17F-4A4E2F8A781B}"/>
    <cellStyle name="Input 3 7 3 2 3 2" xfId="19755" xr:uid="{EDFBD840-F36A-43F3-A118-4199EF8146DB}"/>
    <cellStyle name="Input 3 7 3 2 3 2 2" xfId="31596" xr:uid="{7D49E453-3B10-4CC8-BAFF-FA711AD3C097}"/>
    <cellStyle name="Input 3 7 3 2 3 3" xfId="32265" xr:uid="{5C384641-D356-4508-91E9-E610F9222973}"/>
    <cellStyle name="Input 3 7 3 2 4" xfId="14532" xr:uid="{AFA50AE6-61C2-45DF-8DC5-AE4EEFD3D27B}"/>
    <cellStyle name="Input 3 7 3 2 4 2" xfId="23209" xr:uid="{3C440048-B778-40D3-810F-2786A773055A}"/>
    <cellStyle name="Input 3 7 3 2 5" xfId="27304" xr:uid="{4B9BED99-9777-49F5-A6B1-74F34DE13FD6}"/>
    <cellStyle name="Input 3 7 3 2 6" xfId="50111" xr:uid="{1FD77D5F-204B-49EC-B227-855A8B832C21}"/>
    <cellStyle name="Input 3 7 3 3" xfId="3635" xr:uid="{38335A09-8B8B-481D-BAF9-A8B9748D19DF}"/>
    <cellStyle name="Input 3 7 3 3 2" xfId="40088" xr:uid="{0065AE3D-8E56-47E5-9630-A8A6398DA982}"/>
    <cellStyle name="Input 3 7 3 3 2 2" xfId="57927" xr:uid="{E5E7F9DF-6760-430B-9314-03EEE84807A4}"/>
    <cellStyle name="Input 3 7 3 3 3" xfId="51145" xr:uid="{6931B15D-5ADC-4B3A-B7B1-E98CC4175855}"/>
    <cellStyle name="Input 3 7 3 4" xfId="36608" xr:uid="{F878367A-C7F7-434B-A4F3-10DBAE738D84}"/>
    <cellStyle name="Input 3 7 3 4 2" xfId="55020" xr:uid="{1F3DB7E6-58AB-492E-8534-EAD27EB8994F}"/>
    <cellStyle name="Input 3 7 3 4 3" xfId="48228" xr:uid="{3E0B967E-D0F7-4285-8C34-BA5696704A88}"/>
    <cellStyle name="Input 3 7 3 5" xfId="53320" xr:uid="{E8504295-91E5-4338-B9DB-01B328D99A38}"/>
    <cellStyle name="Input 3 7 3 6" xfId="46614" xr:uid="{5726B06D-A868-4EC3-9DE0-F2E418462F00}"/>
    <cellStyle name="Input 3 7 4" xfId="1542" xr:uid="{13E9D5F5-1C37-47EE-945D-44EC73C3F779}"/>
    <cellStyle name="Input 3 7 4 2" xfId="5887" xr:uid="{4B98ECC7-BCC2-4CD3-A1FD-4F7B643838B2}"/>
    <cellStyle name="Input 3 7 4 2 2" xfId="8473" xr:uid="{BAD1E1A2-AA7E-4692-9C6C-AC36E472A286}"/>
    <cellStyle name="Input 3 7 4 2 2 2" xfId="17462" xr:uid="{D2E11078-FDBC-4B11-8EE5-5BBB08744E99}"/>
    <cellStyle name="Input 3 7 4 2 2 2 2" xfId="39646" xr:uid="{ECFA60EE-FC1D-4E2A-9A7F-29A23411A4E8}"/>
    <cellStyle name="Input 3 7 4 2 2 3" xfId="24898" xr:uid="{6C0ED8F8-3871-4363-9D7F-3229BF5E65E8}"/>
    <cellStyle name="Input 3 7 4 2 3" xfId="11110" xr:uid="{69DA2857-06A1-4EC0-A102-C282BAFC289B}"/>
    <cellStyle name="Input 3 7 4 2 3 2" xfId="20099" xr:uid="{D55C232E-25AD-4D5A-96DC-FD91E162564C}"/>
    <cellStyle name="Input 3 7 4 2 3 2 2" xfId="42922" xr:uid="{FA0258FE-7759-4119-8BBB-4DE1501FA976}"/>
    <cellStyle name="Input 3 7 4 2 3 3" xfId="32242" xr:uid="{5FB25F8D-61EC-4F2E-9AD9-F5556B5CA46F}"/>
    <cellStyle name="Input 3 7 4 2 4" xfId="14876" xr:uid="{E9E6A0CE-D4E2-4DAF-AE43-1FCB0B046B1B}"/>
    <cellStyle name="Input 3 7 4 2 4 2" xfId="22792" xr:uid="{045F459B-DD86-4CD7-B2B5-567D20F92F78}"/>
    <cellStyle name="Input 3 7 4 2 5" xfId="32391" xr:uid="{5D5E9010-9160-4BD3-8376-97C2AF499690}"/>
    <cellStyle name="Input 3 7 4 2 6" xfId="56019" xr:uid="{AB1C9234-108A-443E-A48B-E5755D2D5D14}"/>
    <cellStyle name="Input 3 7 4 3" xfId="3979" xr:uid="{E1D1D5E0-DB53-40F0-8C1E-68BD626FAD2B}"/>
    <cellStyle name="Input 3 7 4 3 2" xfId="35993" xr:uid="{6C441741-80E6-4B25-AC5F-BCDEC4E9E91B}"/>
    <cellStyle name="Input 3 7 4 4" xfId="28751" xr:uid="{187984A7-3C2C-4562-8678-8D48013E606E}"/>
    <cellStyle name="Input 3 7 4 5" xfId="49237" xr:uid="{86ECD64F-1B38-427D-BD63-E5D41A313B12}"/>
    <cellStyle name="Input 3 7 5" xfId="1854" xr:uid="{899C5DC2-B82E-44BA-B7CE-AE4E6724D16F}"/>
    <cellStyle name="Input 3 7 5 2" xfId="6170" xr:uid="{3555F62F-F1CA-45A0-AE9A-832A9E6BA141}"/>
    <cellStyle name="Input 3 7 5 2 2" xfId="8756" xr:uid="{857C5AB3-ACF2-447A-852F-E3B9AFC8E95D}"/>
    <cellStyle name="Input 3 7 5 2 2 2" xfId="17745" xr:uid="{D1A5FEBB-A88C-4266-9D9E-2E8223358B74}"/>
    <cellStyle name="Input 3 7 5 2 2 2 2" xfId="25957" xr:uid="{634871A7-6E50-412B-8A65-0917E89878B4}"/>
    <cellStyle name="Input 3 7 5 2 2 3" xfId="41064" xr:uid="{D1DB3246-F6B1-4BDC-A158-F03C2F7C5D24}"/>
    <cellStyle name="Input 3 7 5 2 3" xfId="11393" xr:uid="{442F87D5-A19A-4018-B4BE-44815A9BBE6D}"/>
    <cellStyle name="Input 3 7 5 2 3 2" xfId="20382" xr:uid="{03B4B88A-4F14-4E13-880B-6ADA4E0F4371}"/>
    <cellStyle name="Input 3 7 5 2 3 2 2" xfId="23140" xr:uid="{2CF2260B-4C95-4510-A359-DDA44B897FAC}"/>
    <cellStyle name="Input 3 7 5 2 3 3" xfId="34632" xr:uid="{3C74A9AB-822B-4BEF-965D-5F16BC7102E8}"/>
    <cellStyle name="Input 3 7 5 2 4" xfId="15159" xr:uid="{2353FCC1-4F04-4300-8657-C9E9F328B9FE}"/>
    <cellStyle name="Input 3 7 5 2 4 2" xfId="32886" xr:uid="{0CEE5856-6849-4B81-A2AB-D04A320706E6}"/>
    <cellStyle name="Input 3 7 5 2 5" xfId="39046" xr:uid="{2E7B8550-18B2-4BCD-A435-285F09D0EE68}"/>
    <cellStyle name="Input 3 7 5 2 6" xfId="57804" xr:uid="{B482E35C-A588-4294-A233-F2F0F3371869}"/>
    <cellStyle name="Input 3 7 5 3" xfId="4291" xr:uid="{F2FC80FD-55DC-4306-8109-0B943F2F5CB1}"/>
    <cellStyle name="Input 3 7 5 3 2" xfId="27642" xr:uid="{B0952039-443D-476B-9D60-ECD9562797F3}"/>
    <cellStyle name="Input 3 7 5 4" xfId="39013" xr:uid="{8F1453B5-C27D-432A-BF0E-F514C0499516}"/>
    <cellStyle name="Input 3 7 5 5" xfId="51022" xr:uid="{3C186CB1-99CB-47D5-BCD2-12B435ECC973}"/>
    <cellStyle name="Input 3 7 6" xfId="2161" xr:uid="{B6E91353-3AE9-48DA-9517-FCC988A7B332}"/>
    <cellStyle name="Input 3 7 6 2" xfId="6462" xr:uid="{7801C8D5-F1E8-4450-B05A-129C28BAB3DA}"/>
    <cellStyle name="Input 3 7 6 2 2" xfId="9048" xr:uid="{60993B40-A78B-4AEA-87AC-948E4DC8527C}"/>
    <cellStyle name="Input 3 7 6 2 2 2" xfId="18037" xr:uid="{A974D6A5-7E69-455E-81E9-F25E2739A2A4}"/>
    <cellStyle name="Input 3 7 6 2 2 2 2" xfId="26218" xr:uid="{1A52A9A9-A93B-4742-9CD2-2B176511A39D}"/>
    <cellStyle name="Input 3 7 6 2 2 3" xfId="28056" xr:uid="{F64BBA0C-1ED5-46D6-A730-02AB98FB7DB8}"/>
    <cellStyle name="Input 3 7 6 2 3" xfId="11685" xr:uid="{9F9B88CF-53F2-4B16-A6C0-6F49813FC815}"/>
    <cellStyle name="Input 3 7 6 2 3 2" xfId="20674" xr:uid="{05F717E8-1A73-4B04-8C0E-2617C60D0BC8}"/>
    <cellStyle name="Input 3 7 6 2 3 2 2" xfId="25011" xr:uid="{A6A2861A-C09E-4245-8357-BB4113705879}"/>
    <cellStyle name="Input 3 7 6 2 3 3" xfId="40203" xr:uid="{279A579E-E860-41C8-9584-027612C1CB37}"/>
    <cellStyle name="Input 3 7 6 2 4" xfId="15451" xr:uid="{177A44C8-2B7D-4402-9CFC-2C7B721CAC89}"/>
    <cellStyle name="Input 3 7 6 2 4 2" xfId="36167" xr:uid="{FABAB94D-8875-4232-B811-C7B4A5F5F1B0}"/>
    <cellStyle name="Input 3 7 6 2 5" xfId="40634" xr:uid="{EEE42D6F-75E8-41B3-8D23-15904E263ED7}"/>
    <cellStyle name="Input 3 7 6 2 6" xfId="54182" xr:uid="{9573CA09-DB29-49BA-974F-30C869DA271C}"/>
    <cellStyle name="Input 3 7 6 3" xfId="4598" xr:uid="{BB1FB765-89B5-40C5-98F8-14C191B78291}"/>
    <cellStyle name="Input 3 7 6 3 2" xfId="28680" xr:uid="{7A23357C-AE78-43B7-9F68-77D976A613B0}"/>
    <cellStyle name="Input 3 7 6 4" xfId="28592" xr:uid="{A7EF0FE6-E43F-4E30-A89E-859FBCAAE7D4}"/>
    <cellStyle name="Input 3 7 6 5" xfId="47445" xr:uid="{DA1DE641-A974-4306-9B94-850B92C0DB75}"/>
    <cellStyle name="Input 3 7 7" xfId="4898" xr:uid="{98D1A3E9-DD0B-4CC7-9907-5CB4F519660D}"/>
    <cellStyle name="Input 3 7 7 2" xfId="7484" xr:uid="{875AA261-62D2-4AE8-B270-58EC9FF1D5F7}"/>
    <cellStyle name="Input 3 7 7 2 2" xfId="16473" xr:uid="{E5DA78A5-51D5-4226-9937-59954786AFAF}"/>
    <cellStyle name="Input 3 7 7 2 2 2" xfId="34297" xr:uid="{1A28779B-D6ED-48E2-A92B-896CC3ACAB78}"/>
    <cellStyle name="Input 3 7 7 2 3" xfId="30896" xr:uid="{8BF83AD0-AECE-445A-BDF8-A7B66A1564EB}"/>
    <cellStyle name="Input 3 7 7 3" xfId="10121" xr:uid="{F9E064B0-B53D-42B5-BD52-78C2D1A80AF9}"/>
    <cellStyle name="Input 3 7 7 3 2" xfId="19110" xr:uid="{984F750D-13FC-4265-A2AB-E1281618BACD}"/>
    <cellStyle name="Input 3 7 7 3 2 2" xfId="22543" xr:uid="{50BB210C-358E-406B-A2FE-B2743FCE2E49}"/>
    <cellStyle name="Input 3 7 7 3 3" xfId="42745" xr:uid="{8717BFDE-C613-4928-97D9-27FAB6B48A1D}"/>
    <cellStyle name="Input 3 7 7 4" xfId="13887" xr:uid="{E9D3AB3F-4C8D-41A5-9E17-F8F2DB31DCAB}"/>
    <cellStyle name="Input 3 7 7 4 2" xfId="29809" xr:uid="{7E704FA9-1DF6-44B0-B522-F4F1BCBD5448}"/>
    <cellStyle name="Input 3 7 7 5" xfId="36913" xr:uid="{48B0C4FC-D5CC-4F33-99DB-DB28D3A84970}"/>
    <cellStyle name="Input 3 7 7 6" xfId="52747" xr:uid="{924E6100-1D97-4256-96AA-80476A0C95BA}"/>
    <cellStyle name="Input 3 7 8" xfId="2510" xr:uid="{6A77EF45-2529-4DAC-B1E0-BBEB55D5255E}"/>
    <cellStyle name="Input 3 7 8 2" xfId="40606" xr:uid="{311F65BB-20E0-4FEB-83BA-3CB9FA037E4E}"/>
    <cellStyle name="Input 3 7 9" xfId="26011" xr:uid="{68EFF8EA-021C-478A-8C2A-4BFBAB7E4525}"/>
    <cellStyle name="Input 3 8" xfId="200" xr:uid="{12661895-FC1E-44C9-93C5-4055A108DF08}"/>
    <cellStyle name="Input 3 8 2" xfId="2569" xr:uid="{09F168DC-DAA1-4E7E-B907-8700CC563CFA}"/>
    <cellStyle name="Input 3 8 2 2" xfId="6810" xr:uid="{6FF07D8C-CA6A-470E-901C-176677803B98}"/>
    <cellStyle name="Input 3 8 2 2 2" xfId="15799" xr:uid="{2ECF8A93-6418-4930-8038-8C2509D14402}"/>
    <cellStyle name="Input 3 8 2 2 2 2" xfId="24985" xr:uid="{E99382D8-1184-4C91-BE34-DAEAAAAA74D2}"/>
    <cellStyle name="Input 3 8 2 2 2 3" xfId="56538" xr:uid="{F10E7544-E669-4B9B-9B02-37E45A18E584}"/>
    <cellStyle name="Input 3 8 2 2 3" xfId="29061" xr:uid="{5AFF4419-C2AC-45CC-AEC0-5A11508566E3}"/>
    <cellStyle name="Input 3 8 2 2 4" xfId="49756" xr:uid="{0006891B-DE47-4659-B79E-6BEFCF1887D3}"/>
    <cellStyle name="Input 3 8 2 3" xfId="9380" xr:uid="{0478D593-569C-444F-AB65-EC706133A00F}"/>
    <cellStyle name="Input 3 8 2 3 2" xfId="18369" xr:uid="{9DD31C9D-71AA-4F43-A55A-0DDF35267DD1}"/>
    <cellStyle name="Input 3 8 2 3 2 2" xfId="24503" xr:uid="{6DD12A9F-8D86-4AB2-948D-11D01AA8B745}"/>
    <cellStyle name="Input 3 8 2 3 2 3" xfId="58092" xr:uid="{992E670E-75E6-4F8B-ADB0-AE305D298B7A}"/>
    <cellStyle name="Input 3 8 2 3 3" xfId="35450" xr:uid="{89E6CC7E-357A-4919-A8F7-680E935E3EC0}"/>
    <cellStyle name="Input 3 8 2 3 4" xfId="51310" xr:uid="{75C6314D-23EB-4264-9010-67DF471B397E}"/>
    <cellStyle name="Input 3 8 2 4" xfId="13423" xr:uid="{0C1A94EC-72B4-4436-81D8-48C6B7CA69F3}"/>
    <cellStyle name="Input 3 8 2 4 2" xfId="37704" xr:uid="{CD8AD0E8-4735-4789-A455-9D29889D21F8}"/>
    <cellStyle name="Input 3 8 2 4 2 2" xfId="54674" xr:uid="{FD08B687-0A2A-4492-92D6-408A7759E5AE}"/>
    <cellStyle name="Input 3 8 2 4 3" xfId="47873" xr:uid="{AB26A5D3-B099-410F-ABB7-214AEF604A59}"/>
    <cellStyle name="Input 3 8 2 5" xfId="24774" xr:uid="{714B1019-B243-46C5-AB89-FD63582787F3}"/>
    <cellStyle name="Input 3 8 2 5 2" xfId="53034" xr:uid="{DC12BE6A-5CA5-44E9-BF76-C1A3E26E7325}"/>
    <cellStyle name="Input 3 8 2 6" xfId="46259" xr:uid="{82D521B4-A588-4DE0-8CDB-461C02F1EBB5}"/>
    <cellStyle name="Input 3 8 3" xfId="2668" xr:uid="{09F38742-6A4D-4605-8110-56E577D00FCE}"/>
    <cellStyle name="Input 3 8 3 2" xfId="41435" xr:uid="{D07CFC32-ADC4-4976-95BF-BDF142EC6C58}"/>
    <cellStyle name="Input 3 8 3 2 2" xfId="56937" xr:uid="{07189D60-E4A5-4CFF-B5CA-4C93A042D414}"/>
    <cellStyle name="Input 3 8 3 2 3" xfId="50155" xr:uid="{C6CAEE5A-BAE2-4BBD-A338-22B54F9675BC}"/>
    <cellStyle name="Input 3 8 3 3" xfId="48903" xr:uid="{142F12B8-22F2-4BA1-85BB-6BEE45C8FAEB}"/>
    <cellStyle name="Input 3 8 3 3 2" xfId="55684" xr:uid="{F7CF1F0A-C3CE-4011-9995-E60BA83E63D7}"/>
    <cellStyle name="Input 3 8 3 4" xfId="48272" xr:uid="{9C5C3CFC-0881-4635-A319-038D756B33D2}"/>
    <cellStyle name="Input 3 8 3 4 2" xfId="55064" xr:uid="{4F916217-163A-4C3C-B93E-3710F3352DF3}"/>
    <cellStyle name="Input 3 8 3 5" xfId="53364" xr:uid="{1A844A96-42BB-4F5C-8198-8BDF16342810}"/>
    <cellStyle name="Input 3 8 3 6" xfId="46658" xr:uid="{2D550F77-3EBD-4BA8-8885-9DC95AD71422}"/>
    <cellStyle name="Input 3 8 4" xfId="41475" xr:uid="{9A098D51-5876-4620-9021-DF51FB3F36C3}"/>
    <cellStyle name="Input 3 8 4 2" xfId="56066" xr:uid="{B9FC4836-DF64-4453-B81A-F7A9DA0F81C5}"/>
    <cellStyle name="Input 3 8 4 3" xfId="49284" xr:uid="{CBD54B30-441F-47E9-BAF7-A6D96D83366A}"/>
    <cellStyle name="Input 3 8 5" xfId="44506" xr:uid="{292CD234-485A-476B-9FBE-51FAA7843692}"/>
    <cellStyle name="Input 3 8 5 2" xfId="58439" xr:uid="{C7B4DDF8-6599-47BC-B879-5E40F56D89A6}"/>
    <cellStyle name="Input 3 8 5 3" xfId="51658" xr:uid="{C218F23A-AC0F-4B86-A447-FBC8C97A7F3E}"/>
    <cellStyle name="Input 3 8 6" xfId="45751" xr:uid="{60E5A33D-5171-4409-915E-7A880DF85053}"/>
    <cellStyle name="Input 3 8 6 2" xfId="54226" xr:uid="{3714B6DB-4A1D-4989-8335-E719FAB5D133}"/>
    <cellStyle name="Input 3 8 7" xfId="52771" xr:uid="{BCAE65AC-49EE-4AEA-A164-1CCBA08E9D1E}"/>
    <cellStyle name="Input 3 9" xfId="549" xr:uid="{569E43C0-AF56-4908-ABDC-28F3AEBE61F3}"/>
    <cellStyle name="Input 3 9 2" xfId="4942" xr:uid="{71EBB875-E2F7-4F69-B0BC-B92783E0903F}"/>
    <cellStyle name="Input 3 9 2 2" xfId="7528" xr:uid="{33DAFD14-BB1B-412D-8C98-2C9095A5E604}"/>
    <cellStyle name="Input 3 9 2 2 2" xfId="16517" xr:uid="{EC3C00E4-0BD9-44C3-A2BE-5FC40336C69C}"/>
    <cellStyle name="Input 3 9 2 2 2 2" xfId="38910" xr:uid="{57679D36-ABBA-4E37-B53C-97E02DBC0C58}"/>
    <cellStyle name="Input 3 9 2 2 2 3" xfId="56579" xr:uid="{008C576E-5FF8-470A-B585-454690EB065A}"/>
    <cellStyle name="Input 3 9 2 2 3" xfId="34885" xr:uid="{9ACDAC5D-C480-4764-9AEC-49645D02655D}"/>
    <cellStyle name="Input 3 9 2 2 4" xfId="49797" xr:uid="{A8FA892E-554C-4A96-98C2-EB6EA6250343}"/>
    <cellStyle name="Input 3 9 2 3" xfId="10165" xr:uid="{C7AB658A-05C6-493F-9AB5-EFF32EAE42A9}"/>
    <cellStyle name="Input 3 9 2 3 2" xfId="19154" xr:uid="{A53AEDAB-4B29-4267-BE21-C5AB65265693}"/>
    <cellStyle name="Input 3 9 2 3 2 2" xfId="38316" xr:uid="{FF5AF3E6-15F2-419C-BAF3-C48EFC5866EA}"/>
    <cellStyle name="Input 3 9 2 3 2 3" xfId="57714" xr:uid="{D630399A-DA11-48B5-B600-BC3F9F2D3891}"/>
    <cellStyle name="Input 3 9 2 3 3" xfId="26517" xr:uid="{799544AF-245E-4193-AC81-0C8D32512FCB}"/>
    <cellStyle name="Input 3 9 2 3 4" xfId="50932" xr:uid="{7B94C620-9671-4E14-A237-11C5F13B4391}"/>
    <cellStyle name="Input 3 9 2 4" xfId="13931" xr:uid="{0E4EAB24-3DAB-48DF-8161-00373D54DEB8}"/>
    <cellStyle name="Input 3 9 2 4 2" xfId="33757" xr:uid="{98A19EC8-CD1C-4236-8A14-DF644019C748}"/>
    <cellStyle name="Input 3 9 2 4 2 2" xfId="54712" xr:uid="{9ED336A1-590F-447B-9C1E-823D3C713B95}"/>
    <cellStyle name="Input 3 9 2 4 3" xfId="47914" xr:uid="{AE8C42C8-0400-4FAF-98C8-17A5A7067D18}"/>
    <cellStyle name="Input 3 9 2 5" xfId="24857" xr:uid="{648CEB54-7902-4535-B997-C2EB209638CA}"/>
    <cellStyle name="Input 3 9 2 5 2" xfId="53057" xr:uid="{701D7657-891D-4D26-A718-B15D7D257C21}"/>
    <cellStyle name="Input 3 9 2 6" xfId="46300" xr:uid="{95B06354-97F3-4143-BDF3-F00B0A300329}"/>
    <cellStyle name="Input 3 9 3" xfId="2986" xr:uid="{BC6F28BC-D636-4045-997E-3CBE1806E28C}"/>
    <cellStyle name="Input 3 9 3 2" xfId="38413" xr:uid="{828F575F-A52B-4076-9216-890F2B2BEF92}"/>
    <cellStyle name="Input 3 9 3 2 2" xfId="56975" xr:uid="{A2174A03-FD00-4AC5-BD8D-FCAE76081755}"/>
    <cellStyle name="Input 3 9 3 2 3" xfId="50193" xr:uid="{921240FC-B325-481E-93BC-14B5B8B31F29}"/>
    <cellStyle name="Input 3 9 3 3" xfId="51236" xr:uid="{7C998389-B3D5-4F6B-9E13-5F805BBAA776}"/>
    <cellStyle name="Input 3 9 3 3 2" xfId="58018" xr:uid="{D51C1550-6B29-4C78-B0F0-206A17209FFC}"/>
    <cellStyle name="Input 3 9 3 4" xfId="48310" xr:uid="{EF474E81-1F3E-4D84-8D94-2CC2395F32F2}"/>
    <cellStyle name="Input 3 9 3 4 2" xfId="55102" xr:uid="{20E4B371-CE3A-4D2B-A32B-87FD55B59326}"/>
    <cellStyle name="Input 3 9 3 5" xfId="53402" xr:uid="{333AD07B-23EE-4364-BE04-F7006EBFD0A9}"/>
    <cellStyle name="Input 3 9 3 6" xfId="46696" xr:uid="{DC1E8F84-FB45-4392-9ACC-101D805F308A}"/>
    <cellStyle name="Input 3 9 4" xfId="31160" xr:uid="{22971A36-11A5-4200-96AA-6384979E1448}"/>
    <cellStyle name="Input 3 9 4 2" xfId="56107" xr:uid="{D0AF5054-5317-4CB5-BA84-B4F5C2D722D8}"/>
    <cellStyle name="Input 3 9 4 3" xfId="49325" xr:uid="{03A22BF3-3655-442A-9BF0-E96D047B0AF5}"/>
    <cellStyle name="Input 3 9 5" xfId="44558" xr:uid="{DE715AC7-4CD8-4930-BEBA-E959E2E48353}"/>
    <cellStyle name="Input 3 9 5 2" xfId="58081" xr:uid="{0483FCD0-9A95-4A2A-A2D2-31B68BBB6AAD}"/>
    <cellStyle name="Input 3 9 5 3" xfId="51299" xr:uid="{0DD92F2B-729D-4F9A-BC13-4EDE8CD7B3AB}"/>
    <cellStyle name="Input 3 9 6" xfId="45792" xr:uid="{ADE7C68D-0DF2-45A9-A838-3699D331DB08}"/>
    <cellStyle name="Input 3 9 6 2" xfId="54264" xr:uid="{DAF9DE84-4F5C-44D5-8593-0A07544043F3}"/>
    <cellStyle name="Input 3 9 7" xfId="52794" xr:uid="{74EABCEA-5885-4D88-AFD1-9800727CE123}"/>
    <cellStyle name="Input 4" xfId="101" xr:uid="{3F76A4FC-C469-46A9-86F3-4910E9C88B1C}"/>
    <cellStyle name="Input 4 10" xfId="901" xr:uid="{B2132B47-C696-4B66-A10B-671BDC6FE529}"/>
    <cellStyle name="Input 4 10 2" xfId="5268" xr:uid="{F9D7BAD3-2120-4A4E-ABB4-3C7B6BDC8C26}"/>
    <cellStyle name="Input 4 10 2 2" xfId="7854" xr:uid="{A2BA8923-86C2-4768-9438-22C1C8E8A9AA}"/>
    <cellStyle name="Input 4 10 2 2 2" xfId="16843" xr:uid="{ABAD0ACC-1589-4C4A-9FE1-33E3529F0E02}"/>
    <cellStyle name="Input 4 10 2 2 2 2" xfId="25840" xr:uid="{EAE8CE70-A503-4D2C-83FD-D46F0EF482D4}"/>
    <cellStyle name="Input 4 10 2 2 2 3" xfId="56621" xr:uid="{E60139DB-418E-48FC-A777-1E80C17B0951}"/>
    <cellStyle name="Input 4 10 2 2 3" xfId="27231" xr:uid="{A5F89004-9155-433A-B547-5FF8969756D5}"/>
    <cellStyle name="Input 4 10 2 2 4" xfId="49839" xr:uid="{E8F34E8E-8209-4507-9075-5C2B012731E7}"/>
    <cellStyle name="Input 4 10 2 3" xfId="10491" xr:uid="{625DCDA7-CD07-4BCA-8DAD-2E5D9D73DA5F}"/>
    <cellStyle name="Input 4 10 2 3 2" xfId="19480" xr:uid="{3EF4EF9A-B045-439A-9A7A-1C1F02A8ACE5}"/>
    <cellStyle name="Input 4 10 2 3 2 2" xfId="35542" xr:uid="{0BBA2D72-6D6C-4EAA-BF03-E737F2B420F5}"/>
    <cellStyle name="Input 4 10 2 3 2 3" xfId="58193" xr:uid="{7C04A8AF-4517-4B54-8C6A-1B031AA7D801}"/>
    <cellStyle name="Input 4 10 2 3 3" xfId="43917" xr:uid="{1B2DF04A-9F5C-48B6-BCFC-4E5B36F255BE}"/>
    <cellStyle name="Input 4 10 2 3 4" xfId="51411" xr:uid="{55509955-11F2-4C64-B24E-5E770890FEC4}"/>
    <cellStyle name="Input 4 10 2 4" xfId="14257" xr:uid="{74249412-73EF-499A-920E-3D0759FA7C47}"/>
    <cellStyle name="Input 4 10 2 4 2" xfId="22228" xr:uid="{B6065354-1E79-4F87-BF90-EAFA702ED137}"/>
    <cellStyle name="Input 4 10 2 4 2 2" xfId="54754" xr:uid="{E8689DAE-B50A-422C-B369-5E08C1DBF32D}"/>
    <cellStyle name="Input 4 10 2 4 3" xfId="47956" xr:uid="{0D839E4A-74CA-480D-8F69-81EA221FE33D}"/>
    <cellStyle name="Input 4 10 2 5" xfId="31574" xr:uid="{DF7B2D57-2F98-4A97-AFA0-DB67FF621541}"/>
    <cellStyle name="Input 4 10 2 5 2" xfId="53082" xr:uid="{4C5AF532-9B79-4903-950F-4444EE4C9526}"/>
    <cellStyle name="Input 4 10 2 6" xfId="46342" xr:uid="{B559A384-23CF-4DE2-AB88-3DC4A9CC6801}"/>
    <cellStyle name="Input 4 10 3" xfId="3338" xr:uid="{B5734371-FDF6-4918-8837-F87E1AC2289F}"/>
    <cellStyle name="Input 4 10 3 2" xfId="43731" xr:uid="{31787A21-137C-42BA-B589-4AC5CEBADCF4}"/>
    <cellStyle name="Input 4 10 3 2 2" xfId="57017" xr:uid="{34DF43B7-3727-47F3-84F3-B8D1157CD766}"/>
    <cellStyle name="Input 4 10 3 2 3" xfId="50235" xr:uid="{341A90EB-3295-4CC0-821B-E53D8664B790}"/>
    <cellStyle name="Input 4 10 3 3" xfId="51568" xr:uid="{FD15AFCB-7C84-4405-92FB-E037EF02FE07}"/>
    <cellStyle name="Input 4 10 3 3 2" xfId="58350" xr:uid="{33633093-C225-424B-B696-BB586798E41E}"/>
    <cellStyle name="Input 4 10 3 4" xfId="48352" xr:uid="{26874B3D-49D2-4EAE-803B-9A99D221B72D}"/>
    <cellStyle name="Input 4 10 3 4 2" xfId="55144" xr:uid="{5BFA26BF-D7D0-410E-B7C9-B199345397D1}"/>
    <cellStyle name="Input 4 10 3 5" xfId="53442" xr:uid="{98017463-C186-4EA3-AFC4-825ED6604E4F}"/>
    <cellStyle name="Input 4 10 3 6" xfId="46738" xr:uid="{FF07E3D5-268C-419B-B8E2-93BCD405A1AB}"/>
    <cellStyle name="Input 4 10 4" xfId="22915" xr:uid="{A262BFB0-5D85-4C33-982A-AAB5584A20A3}"/>
    <cellStyle name="Input 4 10 4 2" xfId="56149" xr:uid="{3B4C5176-F075-4C25-B8AA-C2C3992BF1FB}"/>
    <cellStyle name="Input 4 10 4 3" xfId="49367" xr:uid="{CF9030AB-5750-46A2-9432-DD06BAEA3E64}"/>
    <cellStyle name="Input 4 10 5" xfId="44554" xr:uid="{3732E3E1-6CC9-4759-86FE-C00C1B4C9CD9}"/>
    <cellStyle name="Input 4 10 5 2" xfId="58603" xr:uid="{862A413B-5EC2-4418-93B1-E41140A78B04}"/>
    <cellStyle name="Input 4 10 5 3" xfId="51822" xr:uid="{8D2947D8-BB80-49DF-9D9B-5C5ED1EBACD8}"/>
    <cellStyle name="Input 4 10 6" xfId="47487" xr:uid="{9193B8A8-45E6-42C4-9D9A-BE316BF54B57}"/>
    <cellStyle name="Input 4 10 6 2" xfId="54306" xr:uid="{3382B5D9-59CB-45AF-A688-C5C3EBF7CC6D}"/>
    <cellStyle name="Input 4 10 7" xfId="52815" xr:uid="{93C3CB35-931C-4E2E-8816-CF708369F94A}"/>
    <cellStyle name="Input 4 10 8" xfId="45879" xr:uid="{BEDD07C2-35AB-4D4E-9831-A36582C2DFD4}"/>
    <cellStyle name="Input 4 11" xfId="1245" xr:uid="{8284268B-648B-433B-8979-36863635B153}"/>
    <cellStyle name="Input 4 11 2" xfId="5590" xr:uid="{E9BAC9D7-9AC7-48C6-837F-DDAB47A4B148}"/>
    <cellStyle name="Input 4 11 2 2" xfId="8176" xr:uid="{9FC900F5-3345-4E11-9043-7E5C4A8153CB}"/>
    <cellStyle name="Input 4 11 2 2 2" xfId="17165" xr:uid="{D0B569C4-2D4D-4721-B2E1-AF70ED92BDFB}"/>
    <cellStyle name="Input 4 11 2 2 2 2" xfId="40103" xr:uid="{8EA3CE91-A821-4C43-8183-87454CD6E3DD}"/>
    <cellStyle name="Input 4 11 2 2 2 3" xfId="56660" xr:uid="{1942ECFF-2157-46B2-AD25-288CFB0F5EB3}"/>
    <cellStyle name="Input 4 11 2 2 3" xfId="29233" xr:uid="{D9ED72EF-9850-44EE-8FD9-E71166ECCF2B}"/>
    <cellStyle name="Input 4 11 2 2 4" xfId="49878" xr:uid="{5BEE620A-D058-4E8F-9563-741A6AA613E2}"/>
    <cellStyle name="Input 4 11 2 3" xfId="10813" xr:uid="{166BF204-2B0F-45A9-A002-EB2C80D5B5B9}"/>
    <cellStyle name="Input 4 11 2 3 2" xfId="19802" xr:uid="{000B0140-6D0E-4DCE-99B3-3D78CF9CF18A}"/>
    <cellStyle name="Input 4 11 2 3 2 2" xfId="26319" xr:uid="{0DD4412A-DFA6-456D-A9A2-4694D2C729ED}"/>
    <cellStyle name="Input 4 11 2 3 2 3" xfId="58102" xr:uid="{ECE23806-59A8-40FB-AD8D-AB57257D3C6D}"/>
    <cellStyle name="Input 4 11 2 3 3" xfId="24216" xr:uid="{E5BBDEA8-60A1-4B6D-B7D9-4756FFA98E29}"/>
    <cellStyle name="Input 4 11 2 3 4" xfId="51320" xr:uid="{DA5BDB2E-8F27-42A6-B274-23132AE5A27B}"/>
    <cellStyle name="Input 4 11 2 4" xfId="14579" xr:uid="{DD734613-4F4A-47D9-B859-F22E1B94F992}"/>
    <cellStyle name="Input 4 11 2 4 2" xfId="27093" xr:uid="{6D78439B-638B-40DD-94C8-E5410BD38B2B}"/>
    <cellStyle name="Input 4 11 2 4 2 2" xfId="54790" xr:uid="{2A7AC9AD-3601-4F77-93A3-A451D6F2E232}"/>
    <cellStyle name="Input 4 11 2 4 3" xfId="47995" xr:uid="{BF204981-88B6-4D81-A953-67D857E72239}"/>
    <cellStyle name="Input 4 11 2 5" xfId="39838" xr:uid="{F4D22EB8-9E41-4A4B-9916-44D13BA35166}"/>
    <cellStyle name="Input 4 11 2 5 2" xfId="53103" xr:uid="{0D5EB520-CB50-490F-8953-CC85A2223B46}"/>
    <cellStyle name="Input 4 11 2 6" xfId="46381" xr:uid="{8886DC09-F46B-4261-A9D2-5C17A7D9B9C1}"/>
    <cellStyle name="Input 4 11 3" xfId="3682" xr:uid="{585F4B2A-D1BC-4FC1-A47C-4D87B76E91CD}"/>
    <cellStyle name="Input 4 11 3 2" xfId="26806" xr:uid="{7EC15ECA-9C46-4ECD-9D5E-47C50BE09892}"/>
    <cellStyle name="Input 4 11 3 2 2" xfId="57053" xr:uid="{80280FB8-6497-4F7B-8D27-A86FD7F986D3}"/>
    <cellStyle name="Input 4 11 3 2 3" xfId="50271" xr:uid="{11ABED2B-9735-4369-8109-1DC41529B7AE}"/>
    <cellStyle name="Input 4 11 3 3" xfId="52275" xr:uid="{DFBE5E46-66FE-4646-B9DD-6E215405A4CE}"/>
    <cellStyle name="Input 4 11 3 3 2" xfId="59056" xr:uid="{064DEC26-103B-4B9F-A448-AF6CA43EAC57}"/>
    <cellStyle name="Input 4 11 3 4" xfId="48388" xr:uid="{CA40CCB7-5C27-47EF-9ECD-07E19F4FC273}"/>
    <cellStyle name="Input 4 11 3 4 2" xfId="55180" xr:uid="{D3400508-6A83-4F81-B41C-C500FD32E6EA}"/>
    <cellStyle name="Input 4 11 3 5" xfId="53470" xr:uid="{0E056EAF-CAE5-4E76-880B-3459D8A94DEA}"/>
    <cellStyle name="Input 4 11 3 6" xfId="46774" xr:uid="{7485815B-D99E-463C-82C6-DF3186750BFE}"/>
    <cellStyle name="Input 4 11 4" xfId="41392" xr:uid="{3291B37B-EC54-432C-9299-7345F28BD32E}"/>
    <cellStyle name="Input 4 11 4 2" xfId="56188" xr:uid="{99B0653E-AF24-4ECC-A117-CB899433094A}"/>
    <cellStyle name="Input 4 11 4 3" xfId="49406" xr:uid="{FE1C1645-16D4-4967-93D9-F6EABFD03CD6}"/>
    <cellStyle name="Input 4 11 5" xfId="44601" xr:uid="{FAD4F003-9517-4D03-9562-B1AD22559E08}"/>
    <cellStyle name="Input 4 11 5 2" xfId="55681" xr:uid="{0A28DB50-101C-4948-BDC4-EBBA000CD01A}"/>
    <cellStyle name="Input 4 11 5 3" xfId="48900" xr:uid="{0FDBAD50-2743-45E9-BEA9-E011BEFF2C43}"/>
    <cellStyle name="Input 4 11 6" xfId="47526" xr:uid="{8C816D1C-E3EE-4589-8C49-F5CAC38196D1}"/>
    <cellStyle name="Input 4 11 6 2" xfId="54342" xr:uid="{8EDE1654-7342-4126-80CF-287F88144B80}"/>
    <cellStyle name="Input 4 11 7" xfId="52836" xr:uid="{7C4537B1-EA85-404A-912D-FEEA23942998}"/>
    <cellStyle name="Input 4 11 8" xfId="45915" xr:uid="{08186ACF-1799-48BB-8735-04446CB97A67}"/>
    <cellStyle name="Input 4 12" xfId="188" xr:uid="{3BCB5975-430E-4E3B-B30B-148F92F41864}"/>
    <cellStyle name="Input 4 12 2" xfId="2977" xr:uid="{480C16CE-028E-48B2-9B61-F07EDB6A6BF2}"/>
    <cellStyle name="Input 4 12 2 2" xfId="7127" xr:uid="{0A7CF864-3712-4B11-8E31-BFC443D394AA}"/>
    <cellStyle name="Input 4 12 2 2 2" xfId="16116" xr:uid="{92AC1909-82CD-4B37-A684-6BDC748F3F0D}"/>
    <cellStyle name="Input 4 12 2 2 2 2" xfId="37484" xr:uid="{BF9E8AC4-9928-4D72-B7A0-C6AE0DD12EC1}"/>
    <cellStyle name="Input 4 12 2 2 3" xfId="41028" xr:uid="{98202BA3-AECC-45BB-88AE-0EEACFC12106}"/>
    <cellStyle name="Input 4 12 2 2 4" xfId="56238" xr:uid="{6040B959-1368-41EA-A2ED-0770CF4B098B}"/>
    <cellStyle name="Input 4 12 2 3" xfId="9690" xr:uid="{B4D4337D-62DB-44FC-A7BD-D65528CAA19B}"/>
    <cellStyle name="Input 4 12 2 3 2" xfId="18679" xr:uid="{72A74873-C8AA-4A2B-8FBA-DC164B34D365}"/>
    <cellStyle name="Input 4 12 2 3 2 2" xfId="35117" xr:uid="{B8A3F450-B3C5-4CA4-8B55-3DD93848FC4D}"/>
    <cellStyle name="Input 4 12 2 3 3" xfId="26650" xr:uid="{8207990C-6B03-4A09-970F-299C4A70C8FF}"/>
    <cellStyle name="Input 4 12 2 4" xfId="13530" xr:uid="{646F0D1A-E77A-411A-8602-A1E376779BE7}"/>
    <cellStyle name="Input 4 12 2 4 2" xfId="34759" xr:uid="{95647852-1759-466C-9F69-B563A00C1C01}"/>
    <cellStyle name="Input 4 12 2 5" xfId="27379" xr:uid="{75727530-F96C-42DE-8E1C-B44844BDC965}"/>
    <cellStyle name="Input 4 12 2 6" xfId="49456" xr:uid="{8B679FD1-AE46-4DE2-BA4B-C3D9514B340A}"/>
    <cellStyle name="Input 4 12 3" xfId="2656" xr:uid="{C121D61D-22E9-4F22-8238-06750A0E8470}"/>
    <cellStyle name="Input 4 12 3 2" xfId="39040" xr:uid="{A044CAD5-E541-4553-A6ED-608B13935052}"/>
    <cellStyle name="Input 4 12 3 2 2" xfId="58563" xr:uid="{7B210B4D-313D-4FA8-9BAC-04A841DA8EB4}"/>
    <cellStyle name="Input 4 12 3 3" xfId="51782" xr:uid="{2CDAE8F0-7315-4AF5-9452-30589D4CC74C}"/>
    <cellStyle name="Input 4 12 4" xfId="30422" xr:uid="{19A00AFB-3FC3-4A0F-B079-38D3992BDF92}"/>
    <cellStyle name="Input 4 12 4 2" xfId="54386" xr:uid="{BFB6A318-A47C-4CE6-93B1-4FCCC236EC03}"/>
    <cellStyle name="Input 4 12 4 3" xfId="47574" xr:uid="{A2F9229E-60A7-468C-8381-9D98BE522D89}"/>
    <cellStyle name="Input 4 12 5" xfId="44620" xr:uid="{F9DE09A6-B13C-42C8-A5DE-C2AE86647995}"/>
    <cellStyle name="Input 4 12 5 2" xfId="52867" xr:uid="{DD75A1A8-AF33-441D-8414-9EDD80B5A101}"/>
    <cellStyle name="Input 4 12 6" xfId="45965" xr:uid="{E2F40EAF-3673-435F-9551-C21F445829D2}"/>
    <cellStyle name="Input 4 13" xfId="1819" xr:uid="{F3135375-134B-49E8-B010-C6D6346E0E32}"/>
    <cellStyle name="Input 4 13 2" xfId="6136" xr:uid="{4B65CB82-E95E-43BC-B948-2DCDEED23F77}"/>
    <cellStyle name="Input 4 13 2 2" xfId="8722" xr:uid="{B4853D2A-842D-46F8-905E-ED522D34C8A4}"/>
    <cellStyle name="Input 4 13 2 2 2" xfId="17711" xr:uid="{27BDA5E7-ACC0-4CE5-B8A3-874D37E63C32}"/>
    <cellStyle name="Input 4 13 2 2 2 2" xfId="39274" xr:uid="{4C6D78C1-B8D4-4E22-B23F-B2E561B9594B}"/>
    <cellStyle name="Input 4 13 2 2 3" xfId="36127" xr:uid="{CA11BB95-7CA3-41B9-B3F2-2BAF2BB69523}"/>
    <cellStyle name="Input 4 13 2 2 4" xfId="56215" xr:uid="{F8501E50-6500-4C1A-AFFA-576E3263C176}"/>
    <cellStyle name="Input 4 13 2 3" xfId="11359" xr:uid="{0ACD1BC4-C92C-418C-9B34-DF835242E7A4}"/>
    <cellStyle name="Input 4 13 2 3 2" xfId="20348" xr:uid="{447A5284-7CE4-44A4-832D-2D5311E73811}"/>
    <cellStyle name="Input 4 13 2 3 2 2" xfId="42181" xr:uid="{F36568B3-E519-46C5-98B5-34C0214628F9}"/>
    <cellStyle name="Input 4 13 2 3 3" xfId="43926" xr:uid="{1E959295-B5EB-462C-9941-35475469AB96}"/>
    <cellStyle name="Input 4 13 2 4" xfId="15125" xr:uid="{9BB2FAAC-FF46-4715-ABF3-2C72F963CCF9}"/>
    <cellStyle name="Input 4 13 2 4 2" xfId="25694" xr:uid="{4D570E45-DFCA-4BBB-99EA-6665D7310379}"/>
    <cellStyle name="Input 4 13 2 5" xfId="36684" xr:uid="{4F248885-5789-44E3-94E3-9A607F203809}"/>
    <cellStyle name="Input 4 13 2 6" xfId="49433" xr:uid="{AADD041F-1BC1-4405-8ACD-CB1C25EBA185}"/>
    <cellStyle name="Input 4 13 3" xfId="4256" xr:uid="{ED913582-CD89-46C7-A88D-678B0B0477A3}"/>
    <cellStyle name="Input 4 13 3 2" xfId="22934" xr:uid="{948B43E8-94D3-48A1-B361-5AF8620D28D9}"/>
    <cellStyle name="Input 4 13 3 2 2" xfId="58986" xr:uid="{413D6EE4-8F96-477C-BC18-790BCBF82D60}"/>
    <cellStyle name="Input 4 13 3 3" xfId="52205" xr:uid="{9F035B5A-24B2-4A0C-8F5B-26E4E524327B}"/>
    <cellStyle name="Input 4 13 4" xfId="27638" xr:uid="{0306D174-D53E-4D16-B54B-26CD5D60AA66}"/>
    <cellStyle name="Input 4 13 4 2" xfId="54366" xr:uid="{69506152-1771-41BB-8C83-92311CFD85AB}"/>
    <cellStyle name="Input 4 13 4 3" xfId="47553" xr:uid="{E142062E-2376-4D19-A278-C2A7F834B982}"/>
    <cellStyle name="Input 4 13 5" xfId="44652" xr:uid="{543ED746-C6A2-406F-A55B-6BCF84A2AE66}"/>
    <cellStyle name="Input 4 13 5 2" xfId="52850" xr:uid="{206D1196-C1B1-4F8A-99F5-A16AA29DDFC0}"/>
    <cellStyle name="Input 4 13 6" xfId="45942" xr:uid="{1F03B129-D100-484D-891C-E28DDAD133EE}"/>
    <cellStyle name="Input 4 14" xfId="2967" xr:uid="{3AA077BB-629B-4756-80FF-909E6A022C68}"/>
    <cellStyle name="Input 4 14 2" xfId="7117" xr:uid="{962CF419-B476-438A-892F-518367ABF893}"/>
    <cellStyle name="Input 4 14 2 2" xfId="16106" xr:uid="{6579998E-1755-41C5-A701-BFD665BC0715}"/>
    <cellStyle name="Input 4 14 2 2 2" xfId="35983" xr:uid="{24E28535-15F1-4341-A785-F800EC0AAF12}"/>
    <cellStyle name="Input 4 14 2 2 3" xfId="57129" xr:uid="{CF56CA93-5D05-4417-99D1-2AB8630B15B1}"/>
    <cellStyle name="Input 4 14 2 3" xfId="32749" xr:uid="{B8F13C9A-0DF2-4818-8579-52AD415C3A52}"/>
    <cellStyle name="Input 4 14 2 4" xfId="50347" xr:uid="{F7024768-DA44-4D53-A1EE-8BDF94796326}"/>
    <cellStyle name="Input 4 14 3" xfId="9680" xr:uid="{11AD85C8-29B3-4147-996D-D7878CC59912}"/>
    <cellStyle name="Input 4 14 3 2" xfId="18669" xr:uid="{26D07CD3-2075-4485-91CD-6C0EC0D5F3A8}"/>
    <cellStyle name="Input 4 14 3 2 2" xfId="33681" xr:uid="{E67C5A78-DBA2-4D33-AB6C-BF9DEF286ED7}"/>
    <cellStyle name="Input 4 14 3 2 3" xfId="58218" xr:uid="{72096B54-E334-41D2-B368-1EB7B1CCC064}"/>
    <cellStyle name="Input 4 14 3 3" xfId="34440" xr:uid="{A939E8A7-1884-49EF-B093-12EA54851502}"/>
    <cellStyle name="Input 4 14 3 4" xfId="51436" xr:uid="{D663E25E-E811-49E3-A21E-060F8F62300E}"/>
    <cellStyle name="Input 4 14 4" xfId="13520" xr:uid="{C367F60B-D504-4929-8673-9D11B812857C}"/>
    <cellStyle name="Input 4 14 4 2" xfId="33187" xr:uid="{4B23B29F-2B62-407B-90A2-E98CB1CC72B3}"/>
    <cellStyle name="Input 4 14 4 2 2" xfId="55256" xr:uid="{46746044-7420-44C3-9E64-42308F70DCF6}"/>
    <cellStyle name="Input 4 14 4 3" xfId="48464" xr:uid="{E2D21C2D-21FF-4435-9BC5-BC620DCBA22C}"/>
    <cellStyle name="Input 4 14 5" xfId="38315" xr:uid="{6A979BB4-F294-454C-961F-0D2E89E20D55}"/>
    <cellStyle name="Input 4 14 5 2" xfId="53542" xr:uid="{478C25EE-6246-47D8-B107-8C92FA08E89A}"/>
    <cellStyle name="Input 4 14 6" xfId="44723" xr:uid="{5605299F-A171-4C1C-9DF7-7922E68039DF}"/>
    <cellStyle name="Input 4 14 7" xfId="46850" xr:uid="{504EC3D6-209F-479D-8EED-4A084AAEB830}"/>
    <cellStyle name="Input 4 15" xfId="6509" xr:uid="{50FB522E-C83C-45E6-8DA4-5504A048FE71}"/>
    <cellStyle name="Input 4 15 2" xfId="11730" xr:uid="{6BF3AFF9-9935-4019-BE67-4BF77DB995AD}"/>
    <cellStyle name="Input 4 15 2 2" xfId="20719" xr:uid="{AFE31534-5CDA-486E-B4FB-1950EBB1007F}"/>
    <cellStyle name="Input 4 15 2 2 2" xfId="25487" xr:uid="{DA04E721-29F6-4392-A6C8-781CEBB8EAE5}"/>
    <cellStyle name="Input 4 15 2 2 3" xfId="57125" xr:uid="{EA2DB19D-980E-4373-B512-124043304C1B}"/>
    <cellStyle name="Input 4 15 2 3" xfId="36524" xr:uid="{899F1A1F-7DF7-4BC9-9C48-8E56AA3EBD7C}"/>
    <cellStyle name="Input 4 15 2 4" xfId="50343" xr:uid="{10155AFB-63DE-49D5-A4A3-77A7AF8E6457}"/>
    <cellStyle name="Input 4 15 3" xfId="15498" xr:uid="{8E3D39C7-37CA-400D-9393-180384826355}"/>
    <cellStyle name="Input 4 15 3 2" xfId="26065" xr:uid="{596FBC50-E502-4697-A98E-C3E3596B05B1}"/>
    <cellStyle name="Input 4 15 3 2 2" xfId="58727" xr:uid="{2052D8C5-99DD-4DDB-B5D4-5FEF83218D39}"/>
    <cellStyle name="Input 4 15 3 3" xfId="51946" xr:uid="{80CE16E4-BAC5-44FD-88B9-F674C7F58B78}"/>
    <cellStyle name="Input 4 15 4" xfId="28078" xr:uid="{D23BA5E9-B788-4EFF-B728-FB524E4CFE1D}"/>
    <cellStyle name="Input 4 15 4 2" xfId="58601" xr:uid="{11C21E8B-527C-4A5C-AE44-5C18A6A2551E}"/>
    <cellStyle name="Input 4 15 4 3" xfId="51820" xr:uid="{ACBA88B0-E3EC-46B8-900C-D528641474D6}"/>
    <cellStyle name="Input 4 15 5" xfId="44759" xr:uid="{60BF9666-64A8-47CB-BB10-BF6BB39276AC}"/>
    <cellStyle name="Input 4 15 5 2" xfId="55252" xr:uid="{9C37AD1F-7ABD-47E8-B08D-24C3A46CA116}"/>
    <cellStyle name="Input 4 15 5 3" xfId="48460" xr:uid="{709977A9-2DF5-4B6C-A232-7D762E7AE17D}"/>
    <cellStyle name="Input 4 15 6" xfId="53538" xr:uid="{8515E33A-3711-4857-8211-374CE34CD0A2}"/>
    <cellStyle name="Input 4 15 7" xfId="46846" xr:uid="{5AA5E55E-E048-4C64-9D25-24F3DE0774E4}"/>
    <cellStyle name="Input 4 16" xfId="9093" xr:uid="{B77D3562-08E1-498F-8249-93AFA8EBB7B8}"/>
    <cellStyle name="Input 4 16 2" xfId="18082" xr:uid="{0D8B3128-6B88-4F10-8338-C4A050F8DB34}"/>
    <cellStyle name="Input 4 16 2 2" xfId="28926" xr:uid="{CBAA5BEF-9E4F-4D8B-8F45-217494D69560}"/>
    <cellStyle name="Input 4 16 2 2 2" xfId="57161" xr:uid="{52F38283-230D-4DBA-85CC-3B4F5A8CB6A6}"/>
    <cellStyle name="Input 4 16 2 3" xfId="50379" xr:uid="{5F9FAECE-5B91-4AD0-95EC-04C76C321259}"/>
    <cellStyle name="Input 4 16 3" xfId="25022" xr:uid="{BB5075AD-FCB9-4D2A-82E3-84F1B9326DB8}"/>
    <cellStyle name="Input 4 16 3 2" xfId="58762" xr:uid="{4F6E6C8E-9DF8-4996-A8F5-A82C2760F4EE}"/>
    <cellStyle name="Input 4 16 3 3" xfId="51981" xr:uid="{8685BA21-5482-4BBC-B666-FB3D74815374}"/>
    <cellStyle name="Input 4 16 4" xfId="44805" xr:uid="{50A30B84-0159-4381-90D3-1797BBE3315B}"/>
    <cellStyle name="Input 4 16 4 2" xfId="58636" xr:uid="{7A6B7B70-2D28-4263-9370-A0BA437A13FE}"/>
    <cellStyle name="Input 4 16 4 3" xfId="51855" xr:uid="{8DFEE685-F277-4CFE-A25B-A765AEB0BC3D}"/>
    <cellStyle name="Input 4 16 5" xfId="48496" xr:uid="{3BD449A2-5F5A-42A4-8035-EFAF0E3788EA}"/>
    <cellStyle name="Input 4 16 5 2" xfId="55288" xr:uid="{508B0758-D68C-46ED-A6CA-0AEE1D816C00}"/>
    <cellStyle name="Input 4 16 6" xfId="53574" xr:uid="{3F322683-D4C8-458E-9A89-A2F7DEDA78CB}"/>
    <cellStyle name="Input 4 16 7" xfId="46882" xr:uid="{31D8D793-3E3A-4DCF-98A6-AB1E6FDD8DB3}"/>
    <cellStyle name="Input 4 17" xfId="9753" xr:uid="{2B747C73-0F2A-4A55-9DAD-DDB037AC7441}"/>
    <cellStyle name="Input 4 17 2" xfId="18742" xr:uid="{566E8FE0-DC0D-4B33-8E7E-0EB1BCA25EF1}"/>
    <cellStyle name="Input 4 17 2 2" xfId="28609" xr:uid="{514E37CA-1C48-4D34-8429-F3839BDD43C3}"/>
    <cellStyle name="Input 4 17 2 2 2" xfId="57091" xr:uid="{0E391C00-F3EC-49EA-9B1D-9DD7E555E69E}"/>
    <cellStyle name="Input 4 17 2 3" xfId="50309" xr:uid="{52FEC906-4A8A-46AE-84BB-369E3EA74E9D}"/>
    <cellStyle name="Input 4 17 3" xfId="42753" xr:uid="{C1310C20-DD3E-47E0-8161-04974E52F28F}"/>
    <cellStyle name="Input 4 17 3 2" xfId="58696" xr:uid="{064D2401-F1A3-4B58-A10C-D6C2B613C6E2}"/>
    <cellStyle name="Input 4 17 3 3" xfId="51915" xr:uid="{D7B9CF78-D2D2-4012-B3F8-6A39D0CF2C88}"/>
    <cellStyle name="Input 4 17 4" xfId="44851" xr:uid="{F1CB9DD8-8974-4DFC-9207-C656B50596B4}"/>
    <cellStyle name="Input 4 17 4 2" xfId="59097" xr:uid="{985D31AE-AC98-4169-B935-C633FAB626B2}"/>
    <cellStyle name="Input 4 17 4 3" xfId="52316" xr:uid="{233B46CE-11FD-49C5-A3B7-96369C29DF59}"/>
    <cellStyle name="Input 4 17 5" xfId="48426" xr:uid="{9B0A9E5B-44E7-41FD-A505-178A8D818551}"/>
    <cellStyle name="Input 4 17 5 2" xfId="55218" xr:uid="{71564090-55B3-4C9A-94F0-B74B023274B7}"/>
    <cellStyle name="Input 4 17 6" xfId="53504" xr:uid="{89E4DA27-B791-4F9A-B2CC-60E21BB1A0A0}"/>
    <cellStyle name="Input 4 17 7" xfId="46812" xr:uid="{C001C628-58B0-4D11-B4CF-CAD6B2851532}"/>
    <cellStyle name="Input 4 18" xfId="2213" xr:uid="{C7957A84-3A2C-4E34-A028-0CC036E562E6}"/>
    <cellStyle name="Input 4 18 2" xfId="26481" xr:uid="{5C70CAFA-9BD1-4AE8-ADEA-7AF0C89D954E}"/>
    <cellStyle name="Input 4 18 2 2" xfId="57256" xr:uid="{07C7DF55-2A8E-4095-90AE-68CDF5419A75}"/>
    <cellStyle name="Input 4 18 2 3" xfId="50474" xr:uid="{0EC37ADA-2C6B-4BFB-8638-F35C495A8B1E}"/>
    <cellStyle name="Input 4 18 3" xfId="44883" xr:uid="{0326ED94-8B75-40AF-9964-0709488A44F3}"/>
    <cellStyle name="Input 4 18 3 2" xfId="58857" xr:uid="{1294088E-0E15-42FC-B4E7-6B0C1E1CD4C2}"/>
    <cellStyle name="Input 4 18 3 3" xfId="52076" xr:uid="{71420442-4560-454B-A846-2AA0D788EA0B}"/>
    <cellStyle name="Input 4 18 4" xfId="51107" xr:uid="{CECC5BDE-038F-4407-B2FD-4AB740076AF4}"/>
    <cellStyle name="Input 4 18 4 2" xfId="57889" xr:uid="{D21E3822-6D6A-44DC-96BC-DD84B1FC0241}"/>
    <cellStyle name="Input 4 18 5" xfId="48591" xr:uid="{1AE667B9-62AF-48B7-8189-0DA4A512CB19}"/>
    <cellStyle name="Input 4 18 5 2" xfId="55380" xr:uid="{9A4ABF04-F0B3-416E-AE30-FEA80F820443}"/>
    <cellStyle name="Input 4 18 6" xfId="53666" xr:uid="{97397D20-B0B9-4998-B94B-CE8E17AFDB3F}"/>
    <cellStyle name="Input 4 18 7" xfId="46977" xr:uid="{1386CE4E-4BD2-4852-9A15-D3EB74DC8981}"/>
    <cellStyle name="Input 4 19" xfId="13122" xr:uid="{A572BEAE-DCD5-41A8-8013-59C3DDB2A481}"/>
    <cellStyle name="Input 4 19 2" xfId="42870" xr:uid="{51854802-874F-4976-98DA-B3C7CEA74609}"/>
    <cellStyle name="Input 4 19 2 2" xfId="57185" xr:uid="{92900248-5620-4DF5-8491-7B873DFA8552}"/>
    <cellStyle name="Input 4 19 2 3" xfId="50403" xr:uid="{A20AE02E-A487-4324-BD83-9A4C228D1609}"/>
    <cellStyle name="Input 4 19 3" xfId="44941" xr:uid="{C1FE5804-2141-48A1-B07B-57FA69E57893}"/>
    <cellStyle name="Input 4 19 3 2" xfId="58786" xr:uid="{82F8AC65-DA1F-42BD-B98F-CC7BCBD3A0CC}"/>
    <cellStyle name="Input 4 19 3 3" xfId="52005" xr:uid="{8F8B40D4-F0F6-4F82-A8E7-F2EC52724833}"/>
    <cellStyle name="Input 4 19 4" xfId="50839" xr:uid="{7C57C7FB-17D1-4608-A628-B5A241FFD4AC}"/>
    <cellStyle name="Input 4 19 4 2" xfId="57621" xr:uid="{0C52A597-0080-4B5E-BDBB-9B83DBD00CB2}"/>
    <cellStyle name="Input 4 19 5" xfId="48520" xr:uid="{707B2C1E-321D-47A2-A2A0-C5550E08D281}"/>
    <cellStyle name="Input 4 19 5 2" xfId="55309" xr:uid="{D546DF99-7F85-4323-B023-265154DAB63C}"/>
    <cellStyle name="Input 4 19 6" xfId="53595" xr:uid="{8B9287B5-C1F4-4D4D-9FAE-D11C50DFA72A}"/>
    <cellStyle name="Input 4 19 7" xfId="46906" xr:uid="{41EC3B71-0127-4119-9C21-830F63CE7D5F}"/>
    <cellStyle name="Input 4 2" xfId="151" xr:uid="{77BBADDE-22B3-4842-876E-586528987C06}"/>
    <cellStyle name="Input 4 2 10" xfId="1962" xr:uid="{5A62B2ED-C543-4AB7-B6F6-34CC3E73448A}"/>
    <cellStyle name="Input 4 2 10 2" xfId="6270" xr:uid="{184F18FD-649A-4706-B044-2A8A4BB85D72}"/>
    <cellStyle name="Input 4 2 10 2 2" xfId="8856" xr:uid="{B6967AE3-60BA-4CE3-8DE2-3F110D1DD692}"/>
    <cellStyle name="Input 4 2 10 2 2 2" xfId="17845" xr:uid="{E8E61B81-5D79-4DF5-BE71-A642705EC079}"/>
    <cellStyle name="Input 4 2 10 2 2 2 2" xfId="24661" xr:uid="{264079CC-F491-4576-A5E8-DBE4DBD9B670}"/>
    <cellStyle name="Input 4 2 10 2 2 3" xfId="22627" xr:uid="{CFAA368F-2B2A-4883-A964-2C84BB5F808E}"/>
    <cellStyle name="Input 4 2 10 2 3" xfId="11493" xr:uid="{BD5A25A5-466E-4EF6-AEB9-8603E510D4C2}"/>
    <cellStyle name="Input 4 2 10 2 3 2" xfId="20482" xr:uid="{0DDCD295-A37F-4B49-8E6B-341ED5C95F4B}"/>
    <cellStyle name="Input 4 2 10 2 3 2 2" xfId="37017" xr:uid="{B58CBC9B-F1FB-4C76-B625-4AA9C81B3ADB}"/>
    <cellStyle name="Input 4 2 10 2 3 3" xfId="42564" xr:uid="{86E84E26-E5A8-40B7-8E3C-C3E90A136D3E}"/>
    <cellStyle name="Input 4 2 10 2 4" xfId="15259" xr:uid="{2901483B-B0D2-4C38-87D6-471E50E89497}"/>
    <cellStyle name="Input 4 2 10 2 4 2" xfId="33114" xr:uid="{59FAB4DE-36EC-41DE-A4ED-924DB1F170E8}"/>
    <cellStyle name="Input 4 2 10 2 5" xfId="43480" xr:uid="{36210E83-2092-4278-B4F4-FDBE19C5A861}"/>
    <cellStyle name="Input 4 2 10 3" xfId="4399" xr:uid="{79353B51-5689-4FDC-860F-282559842F85}"/>
    <cellStyle name="Input 4 2 10 3 2" xfId="23755" xr:uid="{F0A4A3DC-E2AB-438F-AD36-B71AFDAF0BC5}"/>
    <cellStyle name="Input 4 2 10 4" xfId="27694" xr:uid="{8D53A67B-6399-48E8-ABAB-54210CEFB26F}"/>
    <cellStyle name="Input 4 2 11" xfId="2616" xr:uid="{1A60FEEA-2C14-4ED5-8C49-9B78658F1D9D}"/>
    <cellStyle name="Input 4 2 11 2" xfId="6857" xr:uid="{8FE217FE-67D2-4E6E-A14F-95273080BF4C}"/>
    <cellStyle name="Input 4 2 11 2 2" xfId="15846" xr:uid="{90369548-F92C-4261-A539-1EC0495A7FEC}"/>
    <cellStyle name="Input 4 2 11 2 2 2" xfId="42857" xr:uid="{B12645BE-884C-4355-89C8-A7F1E221844B}"/>
    <cellStyle name="Input 4 2 11 2 3" xfId="28357" xr:uid="{708A9168-AB94-4728-A00B-33A9BF1D9C6E}"/>
    <cellStyle name="Input 4 2 11 3" xfId="9427" xr:uid="{4F0206FF-0228-4664-AF1D-A7B2AC450F98}"/>
    <cellStyle name="Input 4 2 11 3 2" xfId="18416" xr:uid="{16AD2E13-9BB9-493D-BE97-45994EBA473B}"/>
    <cellStyle name="Input 4 2 11 3 2 2" xfId="39431" xr:uid="{9EB8C090-6AC9-4E18-8E22-CE9A93D4B7D7}"/>
    <cellStyle name="Input 4 2 11 3 3" xfId="37918" xr:uid="{2668FC19-63AD-48EB-85F3-5F91FFDD069C}"/>
    <cellStyle name="Input 4 2 11 4" xfId="13470" xr:uid="{FF95B3A2-8D5A-4B1C-85B4-A608F507C067}"/>
    <cellStyle name="Input 4 2 11 4 2" xfId="36855" xr:uid="{BCF6A465-2121-49A9-883F-899236CE400F}"/>
    <cellStyle name="Input 4 2 11 5" xfId="39677" xr:uid="{3776FF4E-BF97-4E03-9474-7CF28E37432A}"/>
    <cellStyle name="Input 4 2 12" xfId="6607" xr:uid="{B504CAF0-FAB1-487E-B294-C4341221182F}"/>
    <cellStyle name="Input 4 2 12 2" xfId="11813" xr:uid="{B1253E93-73F2-4228-9EC5-9397DCEC81E6}"/>
    <cellStyle name="Input 4 2 12 2 2" xfId="20802" xr:uid="{15DF9FAE-C688-4951-99AB-C8AD13F1FE80}"/>
    <cellStyle name="Input 4 2 12 2 2 2" xfId="38480" xr:uid="{85DBE766-1C81-4341-B43C-8830BC0BDA10}"/>
    <cellStyle name="Input 4 2 12 2 3" xfId="25370" xr:uid="{D4A3D354-264A-43E5-A796-7AEF4B59E88C}"/>
    <cellStyle name="Input 4 2 12 3" xfId="15596" xr:uid="{25DBEB2B-8617-46D6-8B9E-A5E6787F2299}"/>
    <cellStyle name="Input 4 2 12 3 2" xfId="27969" xr:uid="{544FB0D4-331F-4914-AFBB-A7607CD5A110}"/>
    <cellStyle name="Input 4 2 12 4" xfId="34798" xr:uid="{1BFD861D-A85A-4B44-A144-BEFFF5CC596B}"/>
    <cellStyle name="Input 4 2 13" xfId="9176" xr:uid="{9E01C13E-E54F-4802-AF50-610A31C8199D}"/>
    <cellStyle name="Input 4 2 13 2" xfId="18165" xr:uid="{C4B7E6DE-8E43-4B65-85C9-E7A884724B08}"/>
    <cellStyle name="Input 4 2 13 2 2" xfId="31881" xr:uid="{8FEE7E67-9C14-4828-8725-D045B8A68537}"/>
    <cellStyle name="Input 4 2 13 3" xfId="22658" xr:uid="{54166CC7-1D9F-4686-A59B-4EA3BCA3BD1C}"/>
    <cellStyle name="Input 4 2 14" xfId="12753" xr:uid="{E9DBBC0D-0D95-4BE6-A8BD-006E0057C836}"/>
    <cellStyle name="Input 4 2 14 2" xfId="21742" xr:uid="{0389C272-F195-444E-98ED-96C9306FE0D4}"/>
    <cellStyle name="Input 4 2 14 2 2" xfId="22271" xr:uid="{1F986226-0595-4CA2-94EB-27EA1C42BCCB}"/>
    <cellStyle name="Input 4 2 14 3" xfId="25661" xr:uid="{845C1276-D42D-4432-AA71-0EBA6FD72B39}"/>
    <cellStyle name="Input 4 2 15" xfId="2311" xr:uid="{793F010D-D47E-47E2-A307-68F4B53B6A87}"/>
    <cellStyle name="Input 4 2 15 2" xfId="37362" xr:uid="{3D3592E6-D620-4A81-B6B8-991701DEA195}"/>
    <cellStyle name="Input 4 2 16" xfId="13220" xr:uid="{3734F180-ED3C-434F-9077-62B33E8BE2F4}"/>
    <cellStyle name="Input 4 2 16 2" xfId="29363" xr:uid="{709D313E-8FA5-4944-BFC2-C20FD7CE16E1}"/>
    <cellStyle name="Input 4 2 17" xfId="26912" xr:uid="{003CE82C-75A1-4140-9AF7-5CD6090A66A6}"/>
    <cellStyle name="Input 4 2 18" xfId="44301" xr:uid="{C51AE8A3-6F54-495B-BE22-5D9D32E99E1C}"/>
    <cellStyle name="Input 4 2 19" xfId="45520" xr:uid="{A518EE94-0DB1-46AD-BC95-052EBBFC6822}"/>
    <cellStyle name="Input 4 2 2" xfId="327" xr:uid="{C518452B-FBB4-4501-B744-FD050627EACE}"/>
    <cellStyle name="Input 4 2 2 10" xfId="6629" xr:uid="{02260680-3B08-435D-A678-61181ED412EC}"/>
    <cellStyle name="Input 4 2 2 10 2" xfId="11835" xr:uid="{FB9658CF-E4D8-4696-AF3F-E3949D498746}"/>
    <cellStyle name="Input 4 2 2 10 2 2" xfId="20824" xr:uid="{5D1E727D-FD56-44E4-822F-62772A0ACF6E}"/>
    <cellStyle name="Input 4 2 2 10 2 2 2" xfId="43558" xr:uid="{1E7FC817-6F36-4785-B109-AB9FC1ACA8AE}"/>
    <cellStyle name="Input 4 2 2 10 2 3" xfId="27451" xr:uid="{4D6A6AD9-753F-488A-8282-DAF9C3F60522}"/>
    <cellStyle name="Input 4 2 2 10 3" xfId="15618" xr:uid="{B0CA3ABE-5005-4814-AFB2-4932FB3972D8}"/>
    <cellStyle name="Input 4 2 2 10 3 2" xfId="36308" xr:uid="{048426DC-7A88-48E8-BB46-AA3BC2C279B9}"/>
    <cellStyle name="Input 4 2 2 10 4" xfId="24579" xr:uid="{F4AB2135-13D7-4290-8EBA-BCDC3DC37B3A}"/>
    <cellStyle name="Input 4 2 2 11" xfId="9198" xr:uid="{9750E20F-7DCE-4135-8667-E1DBE13CD203}"/>
    <cellStyle name="Input 4 2 2 11 2" xfId="18187" xr:uid="{5D0F5E2B-68DB-4EA9-8430-D70DC22B751B}"/>
    <cellStyle name="Input 4 2 2 11 2 2" xfId="37737" xr:uid="{3D57B1D0-A8EC-401C-96B3-3C63331D27D7}"/>
    <cellStyle name="Input 4 2 2 11 3" xfId="32717" xr:uid="{8CE73326-98B5-4AB3-8D81-A94A681E26D4}"/>
    <cellStyle name="Input 4 2 2 12" xfId="12735" xr:uid="{AB7E8E65-2AD6-4834-A962-98C49ECCC38E}"/>
    <cellStyle name="Input 4 2 2 12 2" xfId="21724" xr:uid="{EA7A516D-3651-4238-891D-4BF0E3690081}"/>
    <cellStyle name="Input 4 2 2 12 2 2" xfId="39996" xr:uid="{69C8E944-6C37-4346-A4EF-CA343A6E58DC}"/>
    <cellStyle name="Input 4 2 2 12 3" xfId="24043" xr:uid="{A6FB5E6E-90E7-4278-A2D2-3501845E595F}"/>
    <cellStyle name="Input 4 2 2 13" xfId="2333" xr:uid="{6685693E-9224-4C07-9E3F-A88A9E0B7AD4}"/>
    <cellStyle name="Input 4 2 2 13 2" xfId="35619" xr:uid="{3BC956CD-D2DE-45D3-91C8-F94663EDD912}"/>
    <cellStyle name="Input 4 2 2 14" xfId="13242" xr:uid="{958C016B-C265-4A2B-B752-8CD624885DA8}"/>
    <cellStyle name="Input 4 2 2 14 2" xfId="34537" xr:uid="{111E9700-5A5D-42D6-8C07-9A97DF1D20D8}"/>
    <cellStyle name="Input 4 2 2 15" xfId="30206" xr:uid="{21D318CE-0430-42F2-A2DE-88EE25895DBF}"/>
    <cellStyle name="Input 4 2 2 16" xfId="46034" xr:uid="{A00CE750-E271-4223-8181-671E8CC38742}"/>
    <cellStyle name="Input 4 2 2 2" xfId="459" xr:uid="{773A3557-FB4E-45A3-8E8A-1AF5FF0F8B0A}"/>
    <cellStyle name="Input 4 2 2 2 10" xfId="9323" xr:uid="{7AB5DDF6-77F4-4647-9AF4-FB80904494FB}"/>
    <cellStyle name="Input 4 2 2 2 10 2" xfId="18312" xr:uid="{6FF53942-27EC-4F5D-93C1-C7BB382E9BA2}"/>
    <cellStyle name="Input 4 2 2 2 10 2 2" xfId="36631" xr:uid="{8F319318-24C1-4D6C-9BF3-F100EAC1B818}"/>
    <cellStyle name="Input 4 2 2 2 10 3" xfId="35015" xr:uid="{9995B844-10BF-4542-B26D-CB390C8EB35B}"/>
    <cellStyle name="Input 4 2 2 2 11" xfId="9726" xr:uid="{FFD078CB-A7DA-400A-82AD-9966766FD7EF}"/>
    <cellStyle name="Input 4 2 2 2 11 2" xfId="18715" xr:uid="{B797D965-8C8B-469D-8670-87AE627B0825}"/>
    <cellStyle name="Input 4 2 2 2 11 2 2" xfId="27466" xr:uid="{559848CD-D117-4068-BF8B-5DF14D30B2F8}"/>
    <cellStyle name="Input 4 2 2 2 11 3" xfId="26698" xr:uid="{165C2AF4-5B7A-43BC-9D3C-D5128EE32847}"/>
    <cellStyle name="Input 4 2 2 2 12" xfId="2465" xr:uid="{A4D33794-B615-4DDA-95A1-2931CCDD0FFE}"/>
    <cellStyle name="Input 4 2 2 2 12 2" xfId="34077" xr:uid="{10634695-6960-4F5C-8B48-B36674C23784}"/>
    <cellStyle name="Input 4 2 2 2 13" xfId="13374" xr:uid="{C2161E56-44F3-4A45-89C7-5046A0D780B9}"/>
    <cellStyle name="Input 4 2 2 2 13 2" xfId="42113" xr:uid="{73344D71-8974-428C-8155-50E23F7CC8FB}"/>
    <cellStyle name="Input 4 2 2 2 14" xfId="22766" xr:uid="{9BAC0802-8115-4525-9EA4-FECFDF8EDDD7}"/>
    <cellStyle name="Input 4 2 2 2 15" xfId="49525" xr:uid="{5FCB41AF-C0A5-4B19-B696-5509168D272B}"/>
    <cellStyle name="Input 4 2 2 2 2" xfId="808" xr:uid="{6D3E6E4B-85E9-4A9B-938B-4B1CE4E07365}"/>
    <cellStyle name="Input 4 2 2 2 2 2" xfId="5177" xr:uid="{F2B03E9F-36D7-49B9-983A-102859DFF9D9}"/>
    <cellStyle name="Input 4 2 2 2 2 2 2" xfId="7763" xr:uid="{0126502C-7AD2-458B-BFC7-4DEB255A6738}"/>
    <cellStyle name="Input 4 2 2 2 2 2 2 2" xfId="16752" xr:uid="{8AE8B2E6-3DD5-4430-9EC4-FB6956D73FEE}"/>
    <cellStyle name="Input 4 2 2 2 2 2 2 2 2" xfId="30513" xr:uid="{13B95D7F-3F4B-4404-8675-565483232C2F}"/>
    <cellStyle name="Input 4 2 2 2 2 2 2 3" xfId="27624" xr:uid="{7AF32334-93F5-4858-B2B7-89BE5EADF082}"/>
    <cellStyle name="Input 4 2 2 2 2 2 3" xfId="10400" xr:uid="{BBB40937-B754-48D1-8396-CBBF94CE1B6A}"/>
    <cellStyle name="Input 4 2 2 2 2 2 3 2" xfId="19389" xr:uid="{6853F26C-60E5-4645-B235-8274EB225506}"/>
    <cellStyle name="Input 4 2 2 2 2 2 3 2 2" xfId="41846" xr:uid="{11D45CBC-4381-4EB5-BED8-3225177EF6CD}"/>
    <cellStyle name="Input 4 2 2 2 2 2 3 3" xfId="26564" xr:uid="{C1EEB230-BB8A-45C1-8D3D-FEC2807089B4}"/>
    <cellStyle name="Input 4 2 2 2 2 2 4" xfId="14166" xr:uid="{D635EF40-A26F-4136-A765-946D88AE1BDB}"/>
    <cellStyle name="Input 4 2 2 2 2 2 4 2" xfId="40050" xr:uid="{4AF42AD2-F281-42ED-8E41-B16394A0BCD8}"/>
    <cellStyle name="Input 4 2 2 2 2 2 5" xfId="38929" xr:uid="{ED2C3E17-5310-4887-8122-DCE76DCFD1B8}"/>
    <cellStyle name="Input 4 2 2 2 2 3" xfId="3245" xr:uid="{771F25D9-1BE8-4A6A-B0A6-7A7ADA481FEF}"/>
    <cellStyle name="Input 4 2 2 2 2 3 2" xfId="38039" xr:uid="{99190167-000D-43AD-AA54-B3C24134C119}"/>
    <cellStyle name="Input 4 2 2 2 2 4" xfId="24419" xr:uid="{E45C29BD-CF57-4BCD-BF79-39D86B740B37}"/>
    <cellStyle name="Input 4 2 2 2 2 5" xfId="56307" xr:uid="{F7C9C89D-0DE6-46CC-ABA0-38898065555A}"/>
    <cellStyle name="Input 4 2 2 2 3" xfId="1153" xr:uid="{AFF40A2D-C5CB-4B8D-927F-1FA638D19744}"/>
    <cellStyle name="Input 4 2 2 2 3 2" xfId="5498" xr:uid="{635A529B-CC78-4849-B1CE-713510699D58}"/>
    <cellStyle name="Input 4 2 2 2 3 2 2" xfId="8084" xr:uid="{1C807375-EB1F-497B-9A17-116FF25B71C9}"/>
    <cellStyle name="Input 4 2 2 2 3 2 2 2" xfId="17073" xr:uid="{26ABF257-8DB2-4F02-91E6-073C7896210D}"/>
    <cellStyle name="Input 4 2 2 2 3 2 2 2 2" xfId="27854" xr:uid="{8C049CA6-445B-4C9B-ADDB-E3C62BDAAB61}"/>
    <cellStyle name="Input 4 2 2 2 3 2 2 3" xfId="42823" xr:uid="{BE5A9A22-39C2-4E11-95AC-D2E41E88AD51}"/>
    <cellStyle name="Input 4 2 2 2 3 2 3" xfId="10721" xr:uid="{D8CA5655-2739-4E6E-B6B9-DDF3B5C796C0}"/>
    <cellStyle name="Input 4 2 2 2 3 2 3 2" xfId="19710" xr:uid="{03E38EB6-6292-42D4-81CF-28B2751D46AE}"/>
    <cellStyle name="Input 4 2 2 2 3 2 3 2 2" xfId="28882" xr:uid="{6ACC3525-7A37-40E2-8AD1-CB153C1475F8}"/>
    <cellStyle name="Input 4 2 2 2 3 2 3 3" xfId="34789" xr:uid="{3399747B-3E96-48D1-87D8-1AA32C42726F}"/>
    <cellStyle name="Input 4 2 2 2 3 2 4" xfId="14487" xr:uid="{6DEB4364-7B01-4B33-9D4B-FED98DA4DCF8}"/>
    <cellStyle name="Input 4 2 2 2 3 2 4 2" xfId="37253" xr:uid="{1CCD4B66-8420-49D3-BF93-8298A5BD0D8E}"/>
    <cellStyle name="Input 4 2 2 2 3 2 5" xfId="42938" xr:uid="{BD08F0F7-FDBA-45E8-A386-9C39E59F50B7}"/>
    <cellStyle name="Input 4 2 2 2 3 3" xfId="3590" xr:uid="{C1B1BA10-60EA-47A1-B633-D7BA39CEE939}"/>
    <cellStyle name="Input 4 2 2 2 3 3 2" xfId="42238" xr:uid="{A2B58972-B3E6-4955-94BA-6C1690D49E54}"/>
    <cellStyle name="Input 4 2 2 2 3 4" xfId="30160" xr:uid="{28ACC6FB-1902-46EB-9147-6C726D1DC52B}"/>
    <cellStyle name="Input 4 2 2 2 4" xfId="1497" xr:uid="{44D201D3-CC18-4F3D-AF44-EE63C34C7FA0}"/>
    <cellStyle name="Input 4 2 2 2 4 2" xfId="5842" xr:uid="{A65040EE-E79A-4759-ACEA-429D2B9591B6}"/>
    <cellStyle name="Input 4 2 2 2 4 2 2" xfId="8428" xr:uid="{512F8D8C-2DA1-4AC2-A646-310780F4D2DA}"/>
    <cellStyle name="Input 4 2 2 2 4 2 2 2" xfId="17417" xr:uid="{76A516F2-0BB8-4EAC-920B-62CBEE00C51B}"/>
    <cellStyle name="Input 4 2 2 2 4 2 2 2 2" xfId="42139" xr:uid="{0D645EE0-0712-462A-9D23-20566D7680BA}"/>
    <cellStyle name="Input 4 2 2 2 4 2 2 3" xfId="27847" xr:uid="{4E43F924-9ECF-43E0-AAE1-AE149557E5DE}"/>
    <cellStyle name="Input 4 2 2 2 4 2 3" xfId="11065" xr:uid="{5A1E6167-8D2A-4377-B7E1-1D09953239DB}"/>
    <cellStyle name="Input 4 2 2 2 4 2 3 2" xfId="20054" xr:uid="{4C0D828E-E175-4BDD-94F4-23BCDBB1349D}"/>
    <cellStyle name="Input 4 2 2 2 4 2 3 2 2" xfId="23801" xr:uid="{F2433348-1614-426A-BC9E-95F51DFA9078}"/>
    <cellStyle name="Input 4 2 2 2 4 2 3 3" xfId="40261" xr:uid="{1DFA983E-85C8-4857-B222-AC897F0F96C6}"/>
    <cellStyle name="Input 4 2 2 2 4 2 4" xfId="14831" xr:uid="{18067AD0-0941-4502-AB15-AC88E68DBA47}"/>
    <cellStyle name="Input 4 2 2 2 4 2 4 2" xfId="31183" xr:uid="{9AEB274D-4BE6-46C9-8D08-F2668F6192B6}"/>
    <cellStyle name="Input 4 2 2 2 4 2 5" xfId="28212" xr:uid="{39EBAF4B-AB89-475D-9B12-402A3BA43DE3}"/>
    <cellStyle name="Input 4 2 2 2 4 3" xfId="3934" xr:uid="{1B6F27F6-203E-4745-941D-54440D7B05FF}"/>
    <cellStyle name="Input 4 2 2 2 4 3 2" xfId="29865" xr:uid="{4893B116-E154-4607-A397-46EECC4F8A0F}"/>
    <cellStyle name="Input 4 2 2 2 4 4" xfId="23086" xr:uid="{E3CAF37A-0FBB-4548-ABEA-1D87AFEF015A}"/>
    <cellStyle name="Input 4 2 2 2 5" xfId="199" xr:uid="{C75AA83B-E611-4859-8089-723ADE0D1BE6}"/>
    <cellStyle name="Input 4 2 2 2 5 2" xfId="2570" xr:uid="{55FB2BFD-E547-4C08-B705-755B8F6BEBC3}"/>
    <cellStyle name="Input 4 2 2 2 5 2 2" xfId="6811" xr:uid="{EB37D5C6-96BF-458F-8A67-D7A67189E4B0}"/>
    <cellStyle name="Input 4 2 2 2 5 2 2 2" xfId="15800" xr:uid="{6643352F-351D-4580-A10E-3F54AA273078}"/>
    <cellStyle name="Input 4 2 2 2 5 2 2 2 2" xfId="32971" xr:uid="{A9080E6B-06FB-4B6E-B4E4-DEFF7E994B53}"/>
    <cellStyle name="Input 4 2 2 2 5 2 2 3" xfId="38202" xr:uid="{CB773354-FB2C-400B-9252-5E12DFC2ABE9}"/>
    <cellStyle name="Input 4 2 2 2 5 2 3" xfId="9381" xr:uid="{81AD9749-20E7-4410-A9B4-FA0ACB428C36}"/>
    <cellStyle name="Input 4 2 2 2 5 2 3 2" xfId="18370" xr:uid="{7FD7CB86-45B4-4F6C-A4E1-B6372F426FB4}"/>
    <cellStyle name="Input 4 2 2 2 5 2 3 2 2" xfId="32489" xr:uid="{C84902E1-63F1-4009-8A86-00D6E965D21A}"/>
    <cellStyle name="Input 4 2 2 2 5 2 3 3" xfId="23114" xr:uid="{D3C1DFDE-4950-4578-AFF2-822BECC272F4}"/>
    <cellStyle name="Input 4 2 2 2 5 2 4" xfId="13424" xr:uid="{5AC1DD40-1902-4A87-8D00-8AE390056ECC}"/>
    <cellStyle name="Input 4 2 2 2 5 2 4 2" xfId="25256" xr:uid="{CE7F697E-2D29-431B-8B09-2FBD1C5C7EE8}"/>
    <cellStyle name="Input 4 2 2 2 5 2 5" xfId="32760" xr:uid="{79FF2A96-9130-414D-B71E-1FC01964A87A}"/>
    <cellStyle name="Input 4 2 2 2 5 3" xfId="2667" xr:uid="{C1FB4E36-D8CD-40FA-9AFF-098C4A2B600F}"/>
    <cellStyle name="Input 4 2 2 2 5 3 2" xfId="32026" xr:uid="{29CF0603-B995-4B5B-AE0D-5003D76975C2}"/>
    <cellStyle name="Input 4 2 2 2 5 4" xfId="32066" xr:uid="{BBCC9184-2050-47BF-A0B1-5880B8D34B67}"/>
    <cellStyle name="Input 4 2 2 2 6" xfId="2116" xr:uid="{579D00BD-93A2-4E00-A39C-6F7B45BCD68B}"/>
    <cellStyle name="Input 4 2 2 2 6 2" xfId="6417" xr:uid="{E250717E-9681-4A7F-B1F2-EDFB9150A694}"/>
    <cellStyle name="Input 4 2 2 2 6 2 2" xfId="9003" xr:uid="{73468D08-4C18-4067-B62C-CD6082A92CA3}"/>
    <cellStyle name="Input 4 2 2 2 6 2 2 2" xfId="17992" xr:uid="{CB38DF80-3EBF-40B8-8781-332D5021D42E}"/>
    <cellStyle name="Input 4 2 2 2 6 2 2 2 2" xfId="27472" xr:uid="{0A14AC4B-27E9-4FC5-994C-85F3005111B5}"/>
    <cellStyle name="Input 4 2 2 2 6 2 2 3" xfId="29563" xr:uid="{CE167E3C-932D-45FC-93ED-382BA59C00B6}"/>
    <cellStyle name="Input 4 2 2 2 6 2 3" xfId="11640" xr:uid="{6DE461F7-8017-4053-BF77-A23AE4D46DCF}"/>
    <cellStyle name="Input 4 2 2 2 6 2 3 2" xfId="20629" xr:uid="{CD12D747-581F-4BD0-8C90-7CF1F2A1F45A}"/>
    <cellStyle name="Input 4 2 2 2 6 2 3 2 2" xfId="28045" xr:uid="{4ED4691D-4BF2-4D18-B00E-58C87EA65E7E}"/>
    <cellStyle name="Input 4 2 2 2 6 2 3 3" xfId="40535" xr:uid="{301A8A35-C55E-4256-96E7-603C087768B0}"/>
    <cellStyle name="Input 4 2 2 2 6 2 4" xfId="15406" xr:uid="{EA8BD087-D6C2-4732-B4E5-CB758A01EF42}"/>
    <cellStyle name="Input 4 2 2 2 6 2 4 2" xfId="26240" xr:uid="{C62805BB-621D-4BA4-AF27-D2BFB3039E06}"/>
    <cellStyle name="Input 4 2 2 2 6 2 5" xfId="34105" xr:uid="{F3EF9885-695F-4BFB-B698-005D0CA5C8D0}"/>
    <cellStyle name="Input 4 2 2 2 6 3" xfId="4553" xr:uid="{FC1C0AAD-5AFF-4F2E-9598-9A61B40A0123}"/>
    <cellStyle name="Input 4 2 2 2 6 3 2" xfId="25941" xr:uid="{4E14E8FA-73ED-4A80-A267-03C4E2D2C5CD}"/>
    <cellStyle name="Input 4 2 2 2 6 4" xfId="43568" xr:uid="{526D50FE-FE27-4988-8C3B-6BB6B767455F}"/>
    <cellStyle name="Input 4 2 2 2 7" xfId="2926" xr:uid="{BD966DB0-C25A-498A-9D87-56C61A48C7EE}"/>
    <cellStyle name="Input 4 2 2 2 7 2" xfId="7076" xr:uid="{E3320C86-0BEA-495F-BBEA-7F8E8EFDA2E3}"/>
    <cellStyle name="Input 4 2 2 2 7 2 2" xfId="12202" xr:uid="{47B49C11-979F-40B5-957C-5744CE0BCC99}"/>
    <cellStyle name="Input 4 2 2 2 7 2 2 2" xfId="21191" xr:uid="{926F4B06-B83D-475E-9F76-D6768CFC9ABD}"/>
    <cellStyle name="Input 4 2 2 2 7 2 2 2 2" xfId="22515" xr:uid="{53C61BB6-98AC-4BDD-81B0-E139C85E5A3D}"/>
    <cellStyle name="Input 4 2 2 2 7 2 2 3" xfId="26440" xr:uid="{9DB062E3-DA30-4924-9B19-27BF79E7A4B3}"/>
    <cellStyle name="Input 4 2 2 2 7 2 3" xfId="12996" xr:uid="{948898A9-CC77-42F1-8D3C-4AF55B86ED77}"/>
    <cellStyle name="Input 4 2 2 2 7 2 3 2" xfId="21985" xr:uid="{CCC934EB-7032-4239-A4E5-0277B7238F44}"/>
    <cellStyle name="Input 4 2 2 2 7 2 3 2 2" xfId="39319" xr:uid="{1EFDDA2D-71A9-4C8F-9BFE-7C917527EBDB}"/>
    <cellStyle name="Input 4 2 2 2 7 2 3 3" xfId="34852" xr:uid="{0E518C9B-BFF4-4F71-9200-F3377A73261B}"/>
    <cellStyle name="Input 4 2 2 2 7 2 4" xfId="16065" xr:uid="{39FACCB3-7733-4CD5-9B85-D70BCA824CD8}"/>
    <cellStyle name="Input 4 2 2 2 7 2 4 2" xfId="38857" xr:uid="{6AC1AE5E-0627-4CBE-A6BD-C51F442149E2}"/>
    <cellStyle name="Input 4 2 2 2 7 2 5" xfId="22538" xr:uid="{64A13AEB-709C-4F8D-8A25-D91FB169DF52}"/>
    <cellStyle name="Input 4 2 2 2 7 3" xfId="9639" xr:uid="{58FB4E2C-5DB1-466F-B971-44B96DF05ECB}"/>
    <cellStyle name="Input 4 2 2 2 7 3 2" xfId="18628" xr:uid="{65FF8DE8-5B26-4F14-859A-D54A215725DA}"/>
    <cellStyle name="Input 4 2 2 2 7 3 2 2" xfId="28732" xr:uid="{255D9172-0C48-47E7-B013-E28CE425341D}"/>
    <cellStyle name="Input 4 2 2 2 7 3 3" xfId="24908" xr:uid="{83E6417F-02E8-4D99-A328-88EAB66068C1}"/>
    <cellStyle name="Input 4 2 2 2 7 4" xfId="32486" xr:uid="{0F870495-A0F1-49BC-BD45-BD68F23559B2}"/>
    <cellStyle name="Input 4 2 2 2 8" xfId="4853" xr:uid="{8152F470-E0B7-4CAA-B45D-684A59B2E3F5}"/>
    <cellStyle name="Input 4 2 2 2 8 2" xfId="7439" xr:uid="{6E89106E-FA0A-4C2B-8B3A-9A65EB2A95F8}"/>
    <cellStyle name="Input 4 2 2 2 8 2 2" xfId="16428" xr:uid="{A51155FA-0728-4F84-876D-9673C7056AA2}"/>
    <cellStyle name="Input 4 2 2 2 8 2 2 2" xfId="37151" xr:uid="{9F945B27-AB6E-4F6B-B244-8934F4CD3CA9}"/>
    <cellStyle name="Input 4 2 2 2 8 2 3" xfId="39501" xr:uid="{6D8F2D45-052E-4CE6-80FA-4B3034929035}"/>
    <cellStyle name="Input 4 2 2 2 8 3" xfId="10076" xr:uid="{757AC158-B2E1-4247-888C-26F353A61DD1}"/>
    <cellStyle name="Input 4 2 2 2 8 3 2" xfId="19065" xr:uid="{7D685F22-152C-469B-862F-D4751E5DF6E7}"/>
    <cellStyle name="Input 4 2 2 2 8 3 2 2" xfId="34555" xr:uid="{44B711F9-3317-4646-AC2C-D2A39C7058A7}"/>
    <cellStyle name="Input 4 2 2 2 8 3 3" xfId="26559" xr:uid="{83897A9F-FACA-4815-BD40-9572496B0447}"/>
    <cellStyle name="Input 4 2 2 2 8 4" xfId="13842" xr:uid="{B1A77720-5265-4120-A860-60A14F4C58FD}"/>
    <cellStyle name="Input 4 2 2 2 8 4 2" xfId="29398" xr:uid="{35BBAE18-0818-4318-B989-935E3B623146}"/>
    <cellStyle name="Input 4 2 2 2 8 5" xfId="33069" xr:uid="{36B4D44F-19B7-4048-9592-4851E51C556C}"/>
    <cellStyle name="Input 4 2 2 2 9" xfId="6761" xr:uid="{07C3FB48-8286-4E05-A714-A6A5D00F18FB}"/>
    <cellStyle name="Input 4 2 2 2 9 2" xfId="11960" xr:uid="{8889B297-31E2-4B0D-A50B-25155DB1599D}"/>
    <cellStyle name="Input 4 2 2 2 9 2 2" xfId="20949" xr:uid="{D8E48DFF-C0EC-4AE2-B12F-382C85E5FB75}"/>
    <cellStyle name="Input 4 2 2 2 9 2 2 2" xfId="23831" xr:uid="{35823B9D-C3D4-423C-AB4C-78C2A36D95E5}"/>
    <cellStyle name="Input 4 2 2 2 9 2 3" xfId="42732" xr:uid="{3A66064F-AF87-429C-9411-E8D56537C012}"/>
    <cellStyle name="Input 4 2 2 2 9 3" xfId="15750" xr:uid="{0B7E846E-AEBF-4D0D-AA56-10BCF1FB8B44}"/>
    <cellStyle name="Input 4 2 2 2 9 3 2" xfId="30064" xr:uid="{B25F3450-D90D-468A-BEF0-8036668064BB}"/>
    <cellStyle name="Input 4 2 2 2 9 4" xfId="34429" xr:uid="{7DD645A2-2E9B-40C6-9886-DEA4246D4657}"/>
    <cellStyle name="Input 4 2 2 3" xfId="676" xr:uid="{80ADCB18-FC25-4AB7-B1BF-D18CC920DF01}"/>
    <cellStyle name="Input 4 2 2 3 2" xfId="5052" xr:uid="{7FB1C137-8B4B-4FA6-81F4-57B118094CAE}"/>
    <cellStyle name="Input 4 2 2 3 2 2" xfId="7638" xr:uid="{86A266AE-08D5-42B8-A719-C901251CE120}"/>
    <cellStyle name="Input 4 2 2 3 2 2 2" xfId="16627" xr:uid="{4FDF8406-E9FA-462C-B37D-F5768437CBFB}"/>
    <cellStyle name="Input 4 2 2 3 2 2 2 2" xfId="44014" xr:uid="{F6B84C39-A976-419E-80E8-F20E90BC0C2C}"/>
    <cellStyle name="Input 4 2 2 3 2 2 3" xfId="28688" xr:uid="{2C958F8C-A648-4EC5-A727-2A5A80E75B6B}"/>
    <cellStyle name="Input 4 2 2 3 2 3" xfId="10275" xr:uid="{522D121C-5045-4722-B0F3-32616EF9079D}"/>
    <cellStyle name="Input 4 2 2 3 2 3 2" xfId="19264" xr:uid="{0A6504C9-EEB2-402C-A937-553735A59B10}"/>
    <cellStyle name="Input 4 2 2 3 2 3 2 2" xfId="39200" xr:uid="{A993B231-13E6-407B-B9AF-1B6EC2F25E75}"/>
    <cellStyle name="Input 4 2 2 3 2 3 3" xfId="43918" xr:uid="{5DA486EB-54F9-4728-85C6-8D3D4B0943DE}"/>
    <cellStyle name="Input 4 2 2 3 2 4" xfId="14041" xr:uid="{B11C52AA-B11D-4CFC-AE27-C84457FC68DF}"/>
    <cellStyle name="Input 4 2 2 3 2 4 2" xfId="28834" xr:uid="{F807F3B0-7E85-4C02-B810-D1F56EEAB0F7}"/>
    <cellStyle name="Input 4 2 2 3 2 5" xfId="33674" xr:uid="{C8065B4A-3B35-4DED-A8CD-0E9A06D278F9}"/>
    <cellStyle name="Input 4 2 2 3 2 6" xfId="58191" xr:uid="{59BD1A44-2396-44D1-B23F-44DBEBCEDC2B}"/>
    <cellStyle name="Input 4 2 2 3 3" xfId="3113" xr:uid="{D6D86F76-295A-441A-82C3-964648253874}"/>
    <cellStyle name="Input 4 2 2 3 3 2" xfId="30168" xr:uid="{C42FE68C-46D2-44D8-96B2-49CC644C93A2}"/>
    <cellStyle name="Input 4 2 2 3 4" xfId="32166" xr:uid="{C4C3A99D-6E04-43AB-8BA4-5DADCF8C7E16}"/>
    <cellStyle name="Input 4 2 2 3 5" xfId="51409" xr:uid="{76150818-5B49-44D4-AD9A-445C67E831B6}"/>
    <cellStyle name="Input 4 2 2 4" xfId="1021" xr:uid="{31A28C9C-DD69-45C3-A04D-C10641CF3389}"/>
    <cellStyle name="Input 4 2 2 4 2" xfId="5373" xr:uid="{20B05D05-F89E-4EE7-81C7-529483211623}"/>
    <cellStyle name="Input 4 2 2 4 2 2" xfId="7959" xr:uid="{D79807DE-1D99-4E10-912A-721DC41E86DF}"/>
    <cellStyle name="Input 4 2 2 4 2 2 2" xfId="16948" xr:uid="{3970BDA2-33A0-4109-AB1A-3BD69A88333D}"/>
    <cellStyle name="Input 4 2 2 4 2 2 2 2" xfId="31478" xr:uid="{01D8B142-DE46-4345-9192-08598283250A}"/>
    <cellStyle name="Input 4 2 2 4 2 2 3" xfId="28545" xr:uid="{850C5BC0-4BF3-4489-B966-393E1C59EE6E}"/>
    <cellStyle name="Input 4 2 2 4 2 3" xfId="10596" xr:uid="{4497C93C-B817-4E9C-ABCD-E642A0E7F16B}"/>
    <cellStyle name="Input 4 2 2 4 2 3 2" xfId="19585" xr:uid="{2351F3E2-86B7-4094-BE68-5FF3B6344BA9}"/>
    <cellStyle name="Input 4 2 2 4 2 3 2 2" xfId="32640" xr:uid="{67EDD730-FB04-4F66-96C8-CAE1C943D29B}"/>
    <cellStyle name="Input 4 2 2 4 2 3 3" xfId="36680" xr:uid="{AA24812F-9948-4672-9720-D1080B3DFAF2}"/>
    <cellStyle name="Input 4 2 2 4 2 4" xfId="14362" xr:uid="{BE635A4B-54D5-44E5-8AF4-4A2828A1E8E4}"/>
    <cellStyle name="Input 4 2 2 4 2 4 2" xfId="41292" xr:uid="{AA679638-655B-4346-A3F6-9AB218984EA8}"/>
    <cellStyle name="Input 4 2 2 4 2 5" xfId="40831" xr:uid="{B1F85717-8C9D-4C69-95C8-36EB43DB13C7}"/>
    <cellStyle name="Input 4 2 2 4 2 6" xfId="54452" xr:uid="{EF3D94CE-0F14-4998-ABBF-BDF69CFFA156}"/>
    <cellStyle name="Input 4 2 2 4 3" xfId="3458" xr:uid="{AF6997D0-3357-4CD8-B32A-26B5E45D296F}"/>
    <cellStyle name="Input 4 2 2 4 3 2" xfId="23821" xr:uid="{1172A195-C84E-403E-9E7B-9848C2288101}"/>
    <cellStyle name="Input 4 2 2 4 4" xfId="23750" xr:uid="{0425269A-5DE6-491F-9A53-6884208C1D59}"/>
    <cellStyle name="Input 4 2 2 4 5" xfId="47642" xr:uid="{FD7CE86C-D68A-45CA-888B-BD57001BCD13}"/>
    <cellStyle name="Input 4 2 2 5" xfId="1365" xr:uid="{98A342FC-42E2-4869-9993-6897E1E109EA}"/>
    <cellStyle name="Input 4 2 2 5 2" xfId="5710" xr:uid="{C66A61C2-2801-42EF-A0A8-5293B8E5EA38}"/>
    <cellStyle name="Input 4 2 2 5 2 2" xfId="8296" xr:uid="{14278EEF-8930-4C0F-8AA6-3137B95DC2E1}"/>
    <cellStyle name="Input 4 2 2 5 2 2 2" xfId="17285" xr:uid="{36A630F1-E623-47D9-9AC1-89CBA137DD44}"/>
    <cellStyle name="Input 4 2 2 5 2 2 2 2" xfId="28205" xr:uid="{625D54E3-BF94-46ED-B88B-EDA645B96D0F}"/>
    <cellStyle name="Input 4 2 2 5 2 2 3" xfId="29024" xr:uid="{9EC65369-EDEA-4B97-A57F-31BF2D97DCD1}"/>
    <cellStyle name="Input 4 2 2 5 2 3" xfId="10933" xr:uid="{37635967-C89F-49B5-BF21-36479C5FA7F8}"/>
    <cellStyle name="Input 4 2 2 5 2 3 2" xfId="19922" xr:uid="{3004F7F5-D065-4E86-B006-01564FD39781}"/>
    <cellStyle name="Input 4 2 2 5 2 3 2 2" xfId="31728" xr:uid="{9E1B389A-5689-4878-9E15-C0D9EF3FB01C}"/>
    <cellStyle name="Input 4 2 2 5 2 3 3" xfId="31094" xr:uid="{AB1982D7-71CD-4F19-BF06-DB5409FF0DA6}"/>
    <cellStyle name="Input 4 2 2 5 2 4" xfId="14699" xr:uid="{D3C3E0AC-413C-4C6F-ABA8-404DA95B427A}"/>
    <cellStyle name="Input 4 2 2 5 2 4 2" xfId="30602" xr:uid="{DCC9C543-A568-4F24-93C4-6944D4EDDF9F}"/>
    <cellStyle name="Input 4 2 2 5 2 5" xfId="38443" xr:uid="{075ED112-B389-4039-B715-C949C91FB3C6}"/>
    <cellStyle name="Input 4 2 2 5 3" xfId="3802" xr:uid="{8CDC716A-F862-4460-90AA-33F0CF20A972}"/>
    <cellStyle name="Input 4 2 2 5 3 2" xfId="38796" xr:uid="{36CAEAEA-7550-4304-972D-42F69BEF27DD}"/>
    <cellStyle name="Input 4 2 2 5 4" xfId="30485" xr:uid="{A54D0562-90DB-41D0-A11C-F55BE36E845B}"/>
    <cellStyle name="Input 4 2 2 5 5" xfId="52908" xr:uid="{06910518-8D78-474B-B495-3A12981B0353}"/>
    <cellStyle name="Input 4 2 2 6" xfId="1818" xr:uid="{DB45105B-37FD-4994-A566-62A0225E9196}"/>
    <cellStyle name="Input 4 2 2 6 2" xfId="6135" xr:uid="{41F8EB7D-3BDF-46A9-A5EA-FC6177129E99}"/>
    <cellStyle name="Input 4 2 2 6 2 2" xfId="8721" xr:uid="{DE1AE29A-729C-4030-9FA0-68A6911D354D}"/>
    <cellStyle name="Input 4 2 2 6 2 2 2" xfId="17710" xr:uid="{3EBEBF53-9EBC-451D-B588-71D57019156B}"/>
    <cellStyle name="Input 4 2 2 6 2 2 2 2" xfId="30069" xr:uid="{167A2D8C-64DE-4889-9066-DBC24FBAD0E4}"/>
    <cellStyle name="Input 4 2 2 6 2 2 3" xfId="27120" xr:uid="{325AF111-F081-4130-8242-3FD0F8F3C925}"/>
    <cellStyle name="Input 4 2 2 6 2 3" xfId="11358" xr:uid="{82317679-D20F-41CC-9B2A-A37197E11840}"/>
    <cellStyle name="Input 4 2 2 6 2 3 2" xfId="20347" xr:uid="{11B705B4-F5CF-4F65-B688-DCEA72085278}"/>
    <cellStyle name="Input 4 2 2 6 2 3 2 2" xfId="32771" xr:uid="{5C2A42A3-8972-4D91-9635-A50818D7E3D3}"/>
    <cellStyle name="Input 4 2 2 6 2 3 3" xfId="34516" xr:uid="{64544B75-1A9A-4ABB-817A-23E10618CA96}"/>
    <cellStyle name="Input 4 2 2 6 2 4" xfId="15124" xr:uid="{0C47E5B9-EE02-45BC-AD99-B5D65E48B6D8}"/>
    <cellStyle name="Input 4 2 2 6 2 4 2" xfId="38131" xr:uid="{4092B0A1-83DA-4218-B021-3442C34C00FE}"/>
    <cellStyle name="Input 4 2 2 6 2 5" xfId="27678" xr:uid="{60EB826F-4F4B-43FA-8C7F-BD539CEF30FA}"/>
    <cellStyle name="Input 4 2 2 6 3" xfId="4255" xr:uid="{4D715291-B9CF-41EE-A212-027A07C8DC98}"/>
    <cellStyle name="Input 4 2 2 6 3 2" xfId="35298" xr:uid="{1A73A7D7-36BF-42A8-A340-57F6E79B1780}"/>
    <cellStyle name="Input 4 2 2 6 4" xfId="37407" xr:uid="{88A114DF-3204-4106-AA1C-29680DB62091}"/>
    <cellStyle name="Input 4 2 2 7" xfId="1984" xr:uid="{C9E2B390-919B-4F92-85FB-6E8D3A205633}"/>
    <cellStyle name="Input 4 2 2 7 2" xfId="6292" xr:uid="{1EC554FB-350A-4D2E-86D7-F50967A3325E}"/>
    <cellStyle name="Input 4 2 2 7 2 2" xfId="8878" xr:uid="{9941C38A-0447-4A64-B10C-E322326296C4}"/>
    <cellStyle name="Input 4 2 2 7 2 2 2" xfId="17867" xr:uid="{B909585D-7CD7-4B02-BA09-F8ABD921E279}"/>
    <cellStyle name="Input 4 2 2 7 2 2 2 2" xfId="29206" xr:uid="{1AB91387-6968-43AC-934B-93BFA39F0756}"/>
    <cellStyle name="Input 4 2 2 7 2 2 3" xfId="32693" xr:uid="{6B627566-FDFE-4BF2-B5F4-261A01F1FED9}"/>
    <cellStyle name="Input 4 2 2 7 2 3" xfId="11515" xr:uid="{91DA3A66-3E8B-49F9-AF31-DB4507425F93}"/>
    <cellStyle name="Input 4 2 2 7 2 3 2" xfId="20504" xr:uid="{EF486FC8-C619-40B3-92F9-7EA4829547C7}"/>
    <cellStyle name="Input 4 2 2 7 2 3 2 2" xfId="35282" xr:uid="{2E0C5C01-8C53-40E3-98F3-C061DFE66A23}"/>
    <cellStyle name="Input 4 2 2 7 2 3 3" xfId="31113" xr:uid="{6A81A630-E2FB-4D4E-A103-75E78BBA86E6}"/>
    <cellStyle name="Input 4 2 2 7 2 4" xfId="15281" xr:uid="{2A4CE448-16E4-4F50-AF53-C7661B4B4E17}"/>
    <cellStyle name="Input 4 2 2 7 2 4 2" xfId="33587" xr:uid="{06754C55-CA54-4254-B169-F35EA2EFDBB8}"/>
    <cellStyle name="Input 4 2 2 7 2 5" xfId="32117" xr:uid="{8A3A61D2-6192-4578-AAFB-26AFEC122251}"/>
    <cellStyle name="Input 4 2 2 7 3" xfId="4421" xr:uid="{DE0394D2-4B89-41AD-BD09-D97FCE9E2C23}"/>
    <cellStyle name="Input 4 2 2 7 3 2" xfId="42313" xr:uid="{7CFBB3BB-F387-4875-A33F-5C27BAF27BFC}"/>
    <cellStyle name="Input 4 2 2 7 4" xfId="22266" xr:uid="{4D901C9B-ACE6-4FE3-9A0E-58D187A20BE3}"/>
    <cellStyle name="Input 4 2 2 8" xfId="2795" xr:uid="{15E01D96-CA0D-4769-AA18-8DB2942B9EC5}"/>
    <cellStyle name="Input 4 2 2 8 2" xfId="6945" xr:uid="{A0096C8C-9868-43FC-A356-2FB0CE6E85D7}"/>
    <cellStyle name="Input 4 2 2 8 2 2" xfId="12074" xr:uid="{1FE402A5-27D3-4F5A-B91C-C96A8890BC42}"/>
    <cellStyle name="Input 4 2 2 8 2 2 2" xfId="21063" xr:uid="{1C94C627-C96D-49A4-B830-B49FD0119236}"/>
    <cellStyle name="Input 4 2 2 8 2 2 2 2" xfId="27937" xr:uid="{1CB80C8F-5B6C-43F7-BF3B-9F20002C4486}"/>
    <cellStyle name="Input 4 2 2 8 2 2 3" xfId="39832" xr:uid="{50E750F6-7231-48FF-8F61-4FA6DE22D9F7}"/>
    <cellStyle name="Input 4 2 2 8 2 3" xfId="12896" xr:uid="{322F8ABC-DBCE-4EF8-A104-6A8CC0382E46}"/>
    <cellStyle name="Input 4 2 2 8 2 3 2" xfId="21885" xr:uid="{A086930F-F2BA-4E73-8E7E-51A5E0DC2557}"/>
    <cellStyle name="Input 4 2 2 8 2 3 2 2" xfId="41382" xr:uid="{976B86E1-0AB4-4172-962A-87D44B75080A}"/>
    <cellStyle name="Input 4 2 2 8 2 3 3" xfId="34976" xr:uid="{38934630-313F-4922-9853-154754684525}"/>
    <cellStyle name="Input 4 2 2 8 2 4" xfId="15934" xr:uid="{847C86F8-AE94-4505-998B-3FB546FF8734}"/>
    <cellStyle name="Input 4 2 2 8 2 4 2" xfId="41194" xr:uid="{EA0B0C1B-B2CC-488B-AE32-939095738706}"/>
    <cellStyle name="Input 4 2 2 8 2 5" xfId="36060" xr:uid="{78EA5599-0F17-4AD6-B1A3-F4E1DDA4BA26}"/>
    <cellStyle name="Input 4 2 2 8 3" xfId="9508" xr:uid="{2E5E618F-210D-4C51-B5F9-FC192907591C}"/>
    <cellStyle name="Input 4 2 2 8 3 2" xfId="18497" xr:uid="{ABBAC6C9-3D38-42B5-AAA2-A5C431BD3187}"/>
    <cellStyle name="Input 4 2 2 8 3 2 2" xfId="27785" xr:uid="{A0D93F59-458E-4916-9474-319068C80694}"/>
    <cellStyle name="Input 4 2 2 8 3 3" xfId="32911" xr:uid="{94743D6F-2DD2-49FB-8F1C-9AA3C2C3EB06}"/>
    <cellStyle name="Input 4 2 2 8 4" xfId="29785" xr:uid="{70F988B7-8EB2-433E-97DB-CCA73867F9FA}"/>
    <cellStyle name="Input 4 2 2 9" xfId="4728" xr:uid="{1F779A5C-EBE7-412B-90D4-A6C3DAEB4557}"/>
    <cellStyle name="Input 4 2 2 9 2" xfId="7314" xr:uid="{D9A15B2A-04A0-4FB2-A15B-7A43AFC386C8}"/>
    <cellStyle name="Input 4 2 2 9 2 2" xfId="16303" xr:uid="{75B42582-1A50-43D0-AA45-8D55EF2151AB}"/>
    <cellStyle name="Input 4 2 2 9 2 2 2" xfId="40421" xr:uid="{BEF34F95-5FFB-41ED-A18C-89A235A8766B}"/>
    <cellStyle name="Input 4 2 2 9 2 3" xfId="23274" xr:uid="{9544BF7A-5A3C-4B29-ADDE-DA16CB50C6F7}"/>
    <cellStyle name="Input 4 2 2 9 3" xfId="9951" xr:uid="{F8005E1B-5E11-4AC4-9DA8-05E108495967}"/>
    <cellStyle name="Input 4 2 2 9 3 2" xfId="18940" xr:uid="{6CFB761F-EA0E-4BC2-A293-9BED1CFB9616}"/>
    <cellStyle name="Input 4 2 2 9 3 2 2" xfId="41779" xr:uid="{FF2DA5E3-E3CA-4DAA-8674-2178465D6052}"/>
    <cellStyle name="Input 4 2 2 9 3 3" xfId="31145" xr:uid="{741B4BC6-A9EF-4F80-BE59-05B9240FC106}"/>
    <cellStyle name="Input 4 2 2 9 4" xfId="13717" xr:uid="{B7B2FFCE-71C2-4CC4-B172-707B2EB37150}"/>
    <cellStyle name="Input 4 2 2 9 4 2" xfId="29617" xr:uid="{977900A5-17D3-46C3-A823-10A031E12608}"/>
    <cellStyle name="Input 4 2 2 9 5" xfId="24418" xr:uid="{62C01B68-31CE-44F8-8802-D8B48AC4F53F}"/>
    <cellStyle name="Input 4 2 3" xfId="437" xr:uid="{F3FF78F1-424F-4F97-9A04-6BEC1B865AB3}"/>
    <cellStyle name="Input 4 2 3 10" xfId="9301" xr:uid="{29E9210B-CD6A-4F9D-BACA-86AF01E334DD}"/>
    <cellStyle name="Input 4 2 3 10 2" xfId="18290" xr:uid="{3715DACF-D07A-4F44-B106-1882174E7AAB}"/>
    <cellStyle name="Input 4 2 3 10 2 2" xfId="28252" xr:uid="{1A672D0B-F7B7-49D7-888B-B80FCBAC80F2}"/>
    <cellStyle name="Input 4 2 3 10 3" xfId="35749" xr:uid="{5C092A79-3381-45C4-B2B9-CA83977FF8D7}"/>
    <cellStyle name="Input 4 2 3 11" xfId="9776" xr:uid="{433B15BD-E712-4861-A99F-1A49CEAA5ADE}"/>
    <cellStyle name="Input 4 2 3 11 2" xfId="18765" xr:uid="{3C923493-2395-47AB-A76A-B5AB498EDD57}"/>
    <cellStyle name="Input 4 2 3 11 2 2" xfId="42484" xr:uid="{C0E1A616-3483-4B55-A6E0-D55DDD59FD20}"/>
    <cellStyle name="Input 4 2 3 11 3" xfId="22456" xr:uid="{86A39FDB-8261-416B-B205-9B45B837D24B}"/>
    <cellStyle name="Input 4 2 3 12" xfId="2443" xr:uid="{4A0A36C3-AACB-40BE-872D-5C328BB28CCA}"/>
    <cellStyle name="Input 4 2 3 12 2" xfId="29277" xr:uid="{1E34059F-B064-4931-B534-5F7F3A1FC1F5}"/>
    <cellStyle name="Input 4 2 3 13" xfId="13352" xr:uid="{0173EF84-C675-431E-972C-A6D92B2FF75B}"/>
    <cellStyle name="Input 4 2 3 13 2" xfId="23623" xr:uid="{07416360-F5FF-41C4-85C0-689B934467D4}"/>
    <cellStyle name="Input 4 2 3 14" xfId="27001" xr:uid="{1AEB8E7E-51CE-4C1B-8563-B4CA1C8920B8}"/>
    <cellStyle name="Input 4 2 3 15" xfId="46436" xr:uid="{6BBE3F53-1F26-4254-89AE-1F8AC212050F}"/>
    <cellStyle name="Input 4 2 3 2" xfId="786" xr:uid="{502F43A5-B146-45B8-8239-BD8DC57AAF35}"/>
    <cellStyle name="Input 4 2 3 2 2" xfId="5155" xr:uid="{EB29C02A-612A-40FB-A8F5-F05D90FCE81F}"/>
    <cellStyle name="Input 4 2 3 2 2 2" xfId="7741" xr:uid="{E7999540-0A2E-454C-95B4-6AF5B6BA722E}"/>
    <cellStyle name="Input 4 2 3 2 2 2 2" xfId="16730" xr:uid="{D4B47EFD-172E-4E05-B481-CA7BE67F05B1}"/>
    <cellStyle name="Input 4 2 3 2 2 2 2 2" xfId="26051" xr:uid="{55FBFD82-EDF1-4655-84C3-87340C72F2A4}"/>
    <cellStyle name="Input 4 2 3 2 2 2 3" xfId="41154" xr:uid="{0770B209-97A2-47D4-9163-913CB5835103}"/>
    <cellStyle name="Input 4 2 3 2 2 3" xfId="10378" xr:uid="{EBD577D4-9B48-466F-9592-E2F2C5CEC9F3}"/>
    <cellStyle name="Input 4 2 3 2 2 3 2" xfId="19367" xr:uid="{182C4CD4-96FB-4986-841F-EA580C4054E0}"/>
    <cellStyle name="Input 4 2 3 2 2 3 2 2" xfId="23190" xr:uid="{09A41B94-C6FE-42FD-885B-567970593027}"/>
    <cellStyle name="Input 4 2 3 2 2 3 3" xfId="40548" xr:uid="{DA31D81B-60E7-4F9C-A79A-8F1222E9BF89}"/>
    <cellStyle name="Input 4 2 3 2 2 4" xfId="14144" xr:uid="{72F5B79C-5EA5-423B-A106-A1DCB5C9A201}"/>
    <cellStyle name="Input 4 2 3 2 2 4 2" xfId="40428" xr:uid="{DE5DE653-E951-4EB8-A1C5-E23722220B83}"/>
    <cellStyle name="Input 4 2 3 2 2 5" xfId="27728" xr:uid="{DAB4C534-4AD6-47E5-B4FA-0FA9C9634A8B}"/>
    <cellStyle name="Input 4 2 3 2 2 6" xfId="56715" xr:uid="{66F3497D-5C0D-47A7-8171-16327FABEA10}"/>
    <cellStyle name="Input 4 2 3 2 3" xfId="3223" xr:uid="{5FBB424C-CA79-41F6-833B-89D9F3557ABC}"/>
    <cellStyle name="Input 4 2 3 2 3 2" xfId="22191" xr:uid="{579CBDBC-36B4-4B8A-852F-9B476C9A92AD}"/>
    <cellStyle name="Input 4 2 3 2 4" xfId="36585" xr:uid="{4D00C99A-74EF-45F2-A385-EB77C0C54161}"/>
    <cellStyle name="Input 4 2 3 2 5" xfId="49933" xr:uid="{E07A9966-3E7E-4FF2-84E1-8DF86B2DC1B2}"/>
    <cellStyle name="Input 4 2 3 3" xfId="1131" xr:uid="{A40B35EE-6DED-4B56-B6B1-664E523EB348}"/>
    <cellStyle name="Input 4 2 3 3 2" xfId="5476" xr:uid="{BCCB041B-1379-451E-A784-34B1C7EBC5EF}"/>
    <cellStyle name="Input 4 2 3 3 2 2" xfId="8062" xr:uid="{612789C1-4E8C-4CD3-8A2B-DACFE1729161}"/>
    <cellStyle name="Input 4 2 3 3 2 2 2" xfId="17051" xr:uid="{13A260B1-4DE9-4705-9E6A-E1694CE9066F}"/>
    <cellStyle name="Input 4 2 3 3 2 2 2 2" xfId="34231" xr:uid="{1F63120D-D527-4DB8-A2B4-620A764424DD}"/>
    <cellStyle name="Input 4 2 3 3 2 2 3" xfId="37952" xr:uid="{8FDF5872-C130-46BA-8AB9-0D88F9226196}"/>
    <cellStyle name="Input 4 2 3 3 2 3" xfId="10699" xr:uid="{0CB02323-1369-4603-A22C-5105A6264BBA}"/>
    <cellStyle name="Input 4 2 3 3 2 3 2" xfId="19688" xr:uid="{3D392FD8-115B-45D3-9CAD-093285671638}"/>
    <cellStyle name="Input 4 2 3 3 2 3 2 2" xfId="42903" xr:uid="{24D6F94A-5338-414A-A38A-4903BD226829}"/>
    <cellStyle name="Input 4 2 3 3 2 3 3" xfId="43828" xr:uid="{E782A2A1-EDF2-4B7A-BEC1-729065D32873}"/>
    <cellStyle name="Input 4 2 3 3 2 4" xfId="14465" xr:uid="{45F4CCF6-25E8-4B68-9739-A8D5634A8DBF}"/>
    <cellStyle name="Input 4 2 3 3 2 4 2" xfId="31592" xr:uid="{2D8D3A3B-32F5-48A7-A600-A24D5695DC93}"/>
    <cellStyle name="Input 4 2 3 3 2 5" xfId="42463" xr:uid="{B6862DFD-0116-43EE-A3E1-8D67D1B6B2F6}"/>
    <cellStyle name="Input 4 2 3 3 2 6" xfId="58645" xr:uid="{A466259D-9514-4B7D-87F5-AD11F9594619}"/>
    <cellStyle name="Input 4 2 3 3 3" xfId="3568" xr:uid="{13296EE9-99A4-402D-8BDD-BF4FDECF72AE}"/>
    <cellStyle name="Input 4 2 3 3 3 2" xfId="23559" xr:uid="{DA25E6EC-20A6-4D1A-9D8F-1E44DBFE7AAD}"/>
    <cellStyle name="Input 4 2 3 3 4" xfId="25684" xr:uid="{773E78CF-1BAF-45B9-B084-375E6B2D8EC9}"/>
    <cellStyle name="Input 4 2 3 3 5" xfId="51864" xr:uid="{B228B934-3457-4F75-8078-ED9D05A2345E}"/>
    <cellStyle name="Input 4 2 3 4" xfId="1475" xr:uid="{68ED27AB-BE32-4B24-B807-BC72BEB7B7D4}"/>
    <cellStyle name="Input 4 2 3 4 2" xfId="5820" xr:uid="{6D0DA8F3-8C4C-450C-98D3-6814CCBC14DD}"/>
    <cellStyle name="Input 4 2 3 4 2 2" xfId="8406" xr:uid="{B0D18310-AB66-403C-BC0A-52A7827E8709}"/>
    <cellStyle name="Input 4 2 3 4 2 2 2" xfId="17395" xr:uid="{F5AD4C43-45A5-4DE4-B5F3-244B48CA4C1D}"/>
    <cellStyle name="Input 4 2 3 4 2 2 2 2" xfId="23475" xr:uid="{DCD3172F-CB09-4A82-AF89-CBB70CA5E014}"/>
    <cellStyle name="Input 4 2 3 4 2 2 3" xfId="34224" xr:uid="{41D0698C-C710-4B4E-B94F-C0081BF1D4F7}"/>
    <cellStyle name="Input 4 2 3 4 2 3" xfId="11043" xr:uid="{BE7B0F69-6F2A-4EF3-B587-505908036D42}"/>
    <cellStyle name="Input 4 2 3 4 2 3 2" xfId="20032" xr:uid="{023B7617-8CEC-448A-A367-4FAA7B81C627}"/>
    <cellStyle name="Input 4 2 3 4 2 3 2 2" xfId="36291" xr:uid="{503ED9D2-57B2-4FB5-8808-87933C5DC94D}"/>
    <cellStyle name="Input 4 2 3 4 2 3 3" xfId="24094" xr:uid="{98C9A555-5EB2-4FDD-8563-9CF45C92121E}"/>
    <cellStyle name="Input 4 2 3 4 2 4" xfId="14809" xr:uid="{63E5BFC5-7088-4A94-9503-15F3D7B88F66}"/>
    <cellStyle name="Input 4 2 3 4 2 4 2" xfId="42924" xr:uid="{ACB8BAB9-78BE-45D0-92FA-75C3F8091EDE}"/>
    <cellStyle name="Input 4 2 3 4 2 5" xfId="39325" xr:uid="{C6372E5E-F46D-49BC-9047-31AE924B1D71}"/>
    <cellStyle name="Input 4 2 3 4 2 6" xfId="54842" xr:uid="{77140C0A-F32E-425C-AAA0-F8368BD6B151}"/>
    <cellStyle name="Input 4 2 3 4 3" xfId="3912" xr:uid="{C182B7BF-F026-4703-A468-B99BDE6A6EAE}"/>
    <cellStyle name="Input 4 2 3 4 3 2" xfId="38594" xr:uid="{40B0016A-DFFD-4765-8BE2-0C5E454B0B58}"/>
    <cellStyle name="Input 4 2 3 4 4" xfId="27351" xr:uid="{4D63B664-1164-41E3-AA72-622F643CD88F}"/>
    <cellStyle name="Input 4 2 3 4 5" xfId="48050" xr:uid="{DED875B2-B435-403F-A590-0E8BB24DC460}"/>
    <cellStyle name="Input 4 2 3 5" xfId="1658" xr:uid="{D3EC7F57-E024-44CB-83ED-89C445C2DB84}"/>
    <cellStyle name="Input 4 2 3 5 2" xfId="5988" xr:uid="{82111909-9817-4DAA-A66B-8953920F29FA}"/>
    <cellStyle name="Input 4 2 3 5 2 2" xfId="8574" xr:uid="{D04B4E74-1712-4997-A991-3C8C6FEAD54B}"/>
    <cellStyle name="Input 4 2 3 5 2 2 2" xfId="17563" xr:uid="{4B1276E9-E2AD-45B8-8688-1ABC1E85EFA2}"/>
    <cellStyle name="Input 4 2 3 5 2 2 2 2" xfId="24695" xr:uid="{5980FD5B-953C-4690-B9DF-8DA69B7115D7}"/>
    <cellStyle name="Input 4 2 3 5 2 2 3" xfId="31350" xr:uid="{397BB79A-DBCE-4EBC-AD30-9A5DDAF01B67}"/>
    <cellStyle name="Input 4 2 3 5 2 3" xfId="11211" xr:uid="{A15D018F-5595-4B94-A3F7-47AAFB6AE943}"/>
    <cellStyle name="Input 4 2 3 5 2 3 2" xfId="20200" xr:uid="{74976F04-7ABC-49E6-A213-25724CD61CEE}"/>
    <cellStyle name="Input 4 2 3 5 2 3 2 2" xfId="37238" xr:uid="{227F4C2F-E6F1-4DD5-817A-6FE020F9B7B0}"/>
    <cellStyle name="Input 4 2 3 5 2 3 3" xfId="24246" xr:uid="{87C766EB-B113-4C31-A2BA-E436BF52AE26}"/>
    <cellStyle name="Input 4 2 3 5 2 4" xfId="14977" xr:uid="{4BB464F5-F3A6-4D81-A87A-D26643632194}"/>
    <cellStyle name="Input 4 2 3 5 2 4 2" xfId="23500" xr:uid="{C5B45529-9550-4341-BCD2-D1B3737597F1}"/>
    <cellStyle name="Input 4 2 3 5 2 5" xfId="42482" xr:uid="{99FD5819-B68D-4752-828E-AE4A4B5E2DE7}"/>
    <cellStyle name="Input 4 2 3 5 3" xfId="4095" xr:uid="{532B4F85-A0E0-424D-B1D3-37DD56D7BB6D}"/>
    <cellStyle name="Input 4 2 3 5 3 2" xfId="30869" xr:uid="{2A34E2DA-0ED4-4915-A250-F185BA1BDA32}"/>
    <cellStyle name="Input 4 2 3 5 4" xfId="41108" xr:uid="{381D873E-4BB1-4E73-A116-8CA66B9D7BC9}"/>
    <cellStyle name="Input 4 2 3 5 5" xfId="53142" xr:uid="{CCE254FE-B804-401B-B4D5-F29EDC9E8F30}"/>
    <cellStyle name="Input 4 2 3 6" xfId="2094" xr:uid="{0EA34C18-058D-46F6-8581-694540BE7A62}"/>
    <cellStyle name="Input 4 2 3 6 2" xfId="6395" xr:uid="{80C120AD-A79C-4351-B161-F27629447FD1}"/>
    <cellStyle name="Input 4 2 3 6 2 2" xfId="8981" xr:uid="{6A9A02E2-40E6-4506-A65A-3569BCA7AF48}"/>
    <cellStyle name="Input 4 2 3 6 2 2 2" xfId="17970" xr:uid="{E3F211DD-9D7C-4216-9FA2-6E13F9C5D5EF}"/>
    <cellStyle name="Input 4 2 3 6 2 2 2 2" xfId="27838" xr:uid="{8D7EE408-BBC1-4681-A23D-4AA5A01BD2F1}"/>
    <cellStyle name="Input 4 2 3 6 2 2 3" xfId="41385" xr:uid="{B467D681-C483-457C-8E02-A98042593F9C}"/>
    <cellStyle name="Input 4 2 3 6 2 3" xfId="11618" xr:uid="{FF24411F-4806-4765-AD3B-5DDDC074E228}"/>
    <cellStyle name="Input 4 2 3 6 2 3 2" xfId="20607" xr:uid="{09C265E1-5FBE-4B84-BCB2-736C0DA94E47}"/>
    <cellStyle name="Input 4 2 3 6 2 3 2 2" xfId="39165" xr:uid="{502C010F-FA19-40DE-B33C-92E47C3DF9F6}"/>
    <cellStyle name="Input 4 2 3 6 2 3 3" xfId="39984" xr:uid="{32627ADB-40AE-4F36-8FAF-F5E634DDC4FE}"/>
    <cellStyle name="Input 4 2 3 6 2 4" xfId="15384" xr:uid="{5FEC2964-34B3-4CC0-893D-8166E15DC0FF}"/>
    <cellStyle name="Input 4 2 3 6 2 4 2" xfId="25257" xr:uid="{C88132E2-F45F-48C7-89F2-9E78C48BE484}"/>
    <cellStyle name="Input 4 2 3 6 2 5" xfId="29323" xr:uid="{648625F0-0F95-4056-9701-EE80349F47B0}"/>
    <cellStyle name="Input 4 2 3 6 3" xfId="4531" xr:uid="{4AB41F33-410B-4A72-90BF-4A51CC8B9DA4}"/>
    <cellStyle name="Input 4 2 3 6 3 2" xfId="42171" xr:uid="{23F5ADEB-AF0D-4C6A-B1E3-1D16EB0BD084}"/>
    <cellStyle name="Input 4 2 3 6 4" xfId="37370" xr:uid="{31539A12-EEC9-484D-929F-A6DE3835845E}"/>
    <cellStyle name="Input 4 2 3 7" xfId="2904" xr:uid="{F384CDC2-5F0B-411C-88E7-9C49590CCD31}"/>
    <cellStyle name="Input 4 2 3 7 2" xfId="7054" xr:uid="{6327B694-9C23-43A9-A3B1-022996DE2AF3}"/>
    <cellStyle name="Input 4 2 3 7 2 2" xfId="12180" xr:uid="{618789B7-3FBA-4291-8709-0CDE4D1450C9}"/>
    <cellStyle name="Input 4 2 3 7 2 2 2" xfId="21169" xr:uid="{7B5528B9-95B7-4CED-8E31-1B29E244649F}"/>
    <cellStyle name="Input 4 2 3 7 2 2 2 2" xfId="41792" xr:uid="{09C2E5E7-8F3A-4BF1-ABDA-FB7E67DBB70F}"/>
    <cellStyle name="Input 4 2 3 7 2 2 3" xfId="42703" xr:uid="{6634F5F3-E8EB-41EC-B41E-BC89EFD58CF7}"/>
    <cellStyle name="Input 4 2 3 7 2 3" xfId="12983" xr:uid="{F75FFFB6-AED3-4688-A8EF-95B79C010C5A}"/>
    <cellStyle name="Input 4 2 3 7 2 3 2" xfId="21972" xr:uid="{78FA59A5-1AF0-45B9-95B0-C186CC6BAA16}"/>
    <cellStyle name="Input 4 2 3 7 2 3 2 2" xfId="26442" xr:uid="{0D163313-DB75-4DE0-B58E-1DAE5AD73296}"/>
    <cellStyle name="Input 4 2 3 7 2 3 3" xfId="33116" xr:uid="{6E58EE0E-82F0-4591-8C08-D01359C7ABA0}"/>
    <cellStyle name="Input 4 2 3 7 2 4" xfId="16043" xr:uid="{B6BD968E-E708-4CA9-BF8C-89DD04897228}"/>
    <cellStyle name="Input 4 2 3 7 2 4 2" xfId="33786" xr:uid="{92D9BB1C-BB45-4439-B849-80C5550620C5}"/>
    <cellStyle name="Input 4 2 3 7 2 5" xfId="29800" xr:uid="{8C0CEBF8-5FEC-47DE-9F7D-9A4E09809C15}"/>
    <cellStyle name="Input 4 2 3 7 3" xfId="9617" xr:uid="{052F7DD1-108F-4F68-B280-2B7DFF035E74}"/>
    <cellStyle name="Input 4 2 3 7 3 2" xfId="18606" xr:uid="{0C4337A8-755B-4BED-BDAA-2B2ED6083F50}"/>
    <cellStyle name="Input 4 2 3 7 3 2 2" xfId="24412" xr:uid="{2157A3C1-9A89-4D96-8AE8-4EA0C9CC5B65}"/>
    <cellStyle name="Input 4 2 3 7 3 3" xfId="35106" xr:uid="{C050CC0C-CADE-4DB6-A211-5A29BC74F6AE}"/>
    <cellStyle name="Input 4 2 3 7 4" xfId="30902" xr:uid="{36A8DAB0-78C5-4878-8831-FC2CB7F36788}"/>
    <cellStyle name="Input 4 2 3 8" xfId="4831" xr:uid="{26E4F1EB-ED25-4755-B65B-8668AE915E60}"/>
    <cellStyle name="Input 4 2 3 8 2" xfId="7417" xr:uid="{EC1C39F2-B4DE-464E-915B-7C1FBF145654}"/>
    <cellStyle name="Input 4 2 3 8 2 2" xfId="16406" xr:uid="{20A46217-386C-458E-BC68-8A2CACF785E3}"/>
    <cellStyle name="Input 4 2 3 8 2 2 2" xfId="31451" xr:uid="{239E982F-14BF-4FBE-ABE7-D22E9CB61237}"/>
    <cellStyle name="Input 4 2 3 8 2 3" xfId="43405" xr:uid="{54D26F21-C0D3-48A6-B266-183031433DBF}"/>
    <cellStyle name="Input 4 2 3 8 3" xfId="10054" xr:uid="{E9964F55-B5E3-4550-A286-B0FDE88BE90A}"/>
    <cellStyle name="Input 4 2 3 8 3 2" xfId="19043" xr:uid="{F40B9979-580C-4970-A36B-10F1BFF5C28C}"/>
    <cellStyle name="Input 4 2 3 8 3 2 2" xfId="29379" xr:uid="{E01FA990-2CBB-46FB-9317-E32C9330878F}"/>
    <cellStyle name="Input 4 2 3 8 3 3" xfId="40550" xr:uid="{2135B54E-F929-4A75-BECB-7460C36A73E3}"/>
    <cellStyle name="Input 4 2 3 8 4" xfId="13820" xr:uid="{06D541AE-C698-4C22-8B8A-99266598F911}"/>
    <cellStyle name="Input 4 2 3 8 4 2" xfId="24861" xr:uid="{3B1690A9-8F7C-4021-8A67-6A1590F95408}"/>
    <cellStyle name="Input 4 2 3 8 5" xfId="30341" xr:uid="{CEAF26CA-06F7-42D1-B4AD-40006E3FC294}"/>
    <cellStyle name="Input 4 2 3 9" xfId="6739" xr:uid="{8F598E48-68E9-4AA7-B78A-9CFC3B4F0471}"/>
    <cellStyle name="Input 4 2 3 9 2" xfId="11938" xr:uid="{7C9563C3-771E-4A28-89C4-D1F59940F2B9}"/>
    <cellStyle name="Input 4 2 3 9 2 2" xfId="20927" xr:uid="{4EBBA2A2-EAD9-4735-85DA-349674DD26FB}"/>
    <cellStyle name="Input 4 2 3 9 2 2 2" xfId="35266" xr:uid="{21D58D0F-D00C-4805-9D87-A0ECBD17CE69}"/>
    <cellStyle name="Input 4 2 3 9 2 3" xfId="32284" xr:uid="{68A0A476-73DD-4C8E-B8F5-C9D19F09809C}"/>
    <cellStyle name="Input 4 2 3 9 3" xfId="15728" xr:uid="{71CCEE22-1281-495A-BAFE-CF8E4C574A6C}"/>
    <cellStyle name="Input 4 2 3 9 3 2" xfId="25590" xr:uid="{BD738613-0349-4C88-90CA-C296CAC44980}"/>
    <cellStyle name="Input 4 2 3 9 4" xfId="26761" xr:uid="{FDD9DD2B-83B2-4457-8EB3-C85BF0900350}"/>
    <cellStyle name="Input 4 2 4" xfId="534" xr:uid="{6FC0000D-F7DA-4451-B238-3BEF2262D1B1}"/>
    <cellStyle name="Input 4 2 4 10" xfId="49053" xr:uid="{9552CCB7-CAE6-4252-9EBB-DCB540BC107B}"/>
    <cellStyle name="Input 4 2 4 2" xfId="883" xr:uid="{CF422F1F-30DF-460F-B095-7B6DFCD8BC94}"/>
    <cellStyle name="Input 4 2 4 2 2" xfId="5252" xr:uid="{1A3B1E4B-2AA4-4586-8C80-F79A50B52288}"/>
    <cellStyle name="Input 4 2 4 2 2 2" xfId="7838" xr:uid="{C47B7726-B594-41C2-8B66-2FB72CEF12D7}"/>
    <cellStyle name="Input 4 2 4 2 2 2 2" xfId="16827" xr:uid="{36F3EE95-7832-4C29-BA6D-D9244A597504}"/>
    <cellStyle name="Input 4 2 4 2 2 2 2 2" xfId="30048" xr:uid="{CC32280F-A724-49F1-BE58-ECB0F88D22BA}"/>
    <cellStyle name="Input 4 2 4 2 2 2 3" xfId="22689" xr:uid="{A68CB86A-6D04-4FAC-8F6C-5A12A3AB1D2A}"/>
    <cellStyle name="Input 4 2 4 2 2 3" xfId="10475" xr:uid="{E6C9D59F-5EF0-429F-9A9C-4273E2147AA6}"/>
    <cellStyle name="Input 4 2 4 2 2 3 2" xfId="19464" xr:uid="{C8B87723-C5E1-42A9-A174-56B8A338B124}"/>
    <cellStyle name="Input 4 2 4 2 2 3 2 2" xfId="24961" xr:uid="{B41C1F5F-C53C-4A6B-9E85-40D97B79E55C}"/>
    <cellStyle name="Input 4 2 4 2 2 3 3" xfId="40264" xr:uid="{851E6610-80E1-4323-BACD-026A06CB002A}"/>
    <cellStyle name="Input 4 2 4 2 2 4" xfId="14241" xr:uid="{93F55AD6-D7BD-4AD6-B1AE-A41001D281FF}"/>
    <cellStyle name="Input 4 2 4 2 2 4 2" xfId="37544" xr:uid="{A8FEA07D-DEBA-441E-A0C2-0EAA7A68C172}"/>
    <cellStyle name="Input 4 2 4 2 2 5" xfId="37172" xr:uid="{ACFD9302-6200-4996-914F-4B19B7CD1D64}"/>
    <cellStyle name="Input 4 2 4 2 3" xfId="3320" xr:uid="{2F22267C-0859-441D-88D8-800128DF2092}"/>
    <cellStyle name="Input 4 2 4 2 3 2" xfId="29406" xr:uid="{9A77A0C2-ABB2-4F65-A0A9-FD89CCEB938C}"/>
    <cellStyle name="Input 4 2 4 2 4" xfId="23594" xr:uid="{6BC7EDB2-943A-47DC-969C-5C45949BC0F8}"/>
    <cellStyle name="Input 4 2 4 2 5" xfId="55835" xr:uid="{4D6A0F9D-86D1-49EA-8067-7A4E0B9F18F4}"/>
    <cellStyle name="Input 4 2 4 3" xfId="1228" xr:uid="{2858F6AF-2C50-47D0-913A-7989F6282B3B}"/>
    <cellStyle name="Input 4 2 4 3 2" xfId="5573" xr:uid="{FDFB21E3-F67F-4055-A66A-85FF238931B8}"/>
    <cellStyle name="Input 4 2 4 3 2 2" xfId="8159" xr:uid="{D478C16D-898C-4586-A4EA-977576E31239}"/>
    <cellStyle name="Input 4 2 4 3 2 2 2" xfId="17148" xr:uid="{39BCE4F9-A905-4C24-A86A-B4E175567DC7}"/>
    <cellStyle name="Input 4 2 4 3 2 2 2 2" xfId="41134" xr:uid="{EE58E41C-B10A-4FFE-B8CA-C86F204DC8C4}"/>
    <cellStyle name="Input 4 2 4 3 2 2 3" xfId="33924" xr:uid="{445A3D25-BC05-4267-9CF8-649ED6DC7109}"/>
    <cellStyle name="Input 4 2 4 3 2 3" xfId="10796" xr:uid="{D7BFF011-7E68-4C87-BA00-589C77121290}"/>
    <cellStyle name="Input 4 2 4 3 2 3 2" xfId="19785" xr:uid="{AC17D01C-D324-46C0-AAC4-112A8D3D7574}"/>
    <cellStyle name="Input 4 2 4 3 2 3 2 2" xfId="42377" xr:uid="{5B3AEFE5-4081-48C4-8F2B-08000D7CE926}"/>
    <cellStyle name="Input 4 2 4 3 2 3 3" xfId="24017" xr:uid="{D4E096FF-76B2-4678-82C6-82DC52B8B84B}"/>
    <cellStyle name="Input 4 2 4 3 2 4" xfId="14562" xr:uid="{0B6EB316-515D-4175-96CA-1835552362C5}"/>
    <cellStyle name="Input 4 2 4 3 2 4 2" xfId="34874" xr:uid="{E7A29C7B-5E13-4077-A401-8887F2243931}"/>
    <cellStyle name="Input 4 2 4 3 2 5" xfId="34002" xr:uid="{EE0E1ECD-C32D-4914-ACAA-7A1109D85728}"/>
    <cellStyle name="Input 4 2 4 3 3" xfId="3665" xr:uid="{E9936973-815B-421E-A23F-C554144E1220}"/>
    <cellStyle name="Input 4 2 4 3 3 2" xfId="30522" xr:uid="{40C12B31-E235-43AB-9477-EB3F5E770F15}"/>
    <cellStyle name="Input 4 2 4 3 4" xfId="25425" xr:uid="{D14ECAF7-A7BD-495F-B29D-C237EDBE8369}"/>
    <cellStyle name="Input 4 2 4 4" xfId="1572" xr:uid="{04580D6F-B595-475A-AA35-57C407ADC617}"/>
    <cellStyle name="Input 4 2 4 4 2" xfId="5917" xr:uid="{BE35349F-93A2-4891-B446-903129EDD66A}"/>
    <cellStyle name="Input 4 2 4 4 2 2" xfId="8503" xr:uid="{162821E0-CC2A-4BB5-AC84-E21BE1FDAD1D}"/>
    <cellStyle name="Input 4 2 4 4 2 2 2" xfId="17492" xr:uid="{5F967CB4-A06A-4884-928E-5D31B86FDD65}"/>
    <cellStyle name="Input 4 2 4 4 2 2 2 2" xfId="23216" xr:uid="{FCDE72C6-0561-465C-BD5C-675D96F1B6D2}"/>
    <cellStyle name="Input 4 2 4 4 2 2 3" xfId="41167" xr:uid="{1A497143-ADC9-4AE2-999F-22FF2F43966E}"/>
    <cellStyle name="Input 4 2 4 4 2 3" xfId="11140" xr:uid="{91E4F7BD-547D-4500-87E0-6FBC58844E67}"/>
    <cellStyle name="Input 4 2 4 4 2 3 2" xfId="20129" xr:uid="{F96FBFF7-25D8-4F1C-BFC0-F62184FD0829}"/>
    <cellStyle name="Input 4 2 4 4 2 3 2 2" xfId="23323" xr:uid="{33F0672E-526D-4970-AD28-174C6B3BF54F}"/>
    <cellStyle name="Input 4 2 4 4 2 3 3" xfId="23119" xr:uid="{26B46F69-B21F-438A-B51C-648C1FC16A1A}"/>
    <cellStyle name="Input 4 2 4 4 2 4" xfId="14906" xr:uid="{B6A65916-6002-4D2C-996D-D89C83B06470}"/>
    <cellStyle name="Input 4 2 4 4 2 4 2" xfId="39567" xr:uid="{B9BE26FC-87B9-4219-BD9F-C5CD5BEFBCB8}"/>
    <cellStyle name="Input 4 2 4 4 2 5" xfId="26893" xr:uid="{FB4F7673-0205-4B58-AE62-CD2CA4504C51}"/>
    <cellStyle name="Input 4 2 4 4 3" xfId="4009" xr:uid="{75CB8A67-B196-4D1B-AE61-27076AEEF802}"/>
    <cellStyle name="Input 4 2 4 4 3 2" xfId="33781" xr:uid="{24E8BD19-1515-4D87-9133-B0DC7FB663FE}"/>
    <cellStyle name="Input 4 2 4 4 4" xfId="32417" xr:uid="{299CCCB0-3C4C-4B4D-B2E5-DB61787D3408}"/>
    <cellStyle name="Input 4 2 4 5" xfId="1884" xr:uid="{00E9D8E2-E27B-4A41-AEFD-679C4CF87D96}"/>
    <cellStyle name="Input 4 2 4 5 2" xfId="6200" xr:uid="{6599723D-FC54-4FC1-BE71-37EAAF6CA31E}"/>
    <cellStyle name="Input 4 2 4 5 2 2" xfId="8786" xr:uid="{5277E983-F535-46B4-8760-2274880D2558}"/>
    <cellStyle name="Input 4 2 4 5 2 2 2" xfId="17775" xr:uid="{61E40376-D969-42FE-A5F2-444020912734}"/>
    <cellStyle name="Input 4 2 4 5 2 2 2 2" xfId="35574" xr:uid="{8846F031-EF7F-4C5D-9F99-C43B52A26A7B}"/>
    <cellStyle name="Input 4 2 4 5 2 2 3" xfId="29449" xr:uid="{2B8DA72C-0DD1-4979-AFA4-D589F739ACEE}"/>
    <cellStyle name="Input 4 2 4 5 2 3" xfId="11423" xr:uid="{7A22580B-9459-469E-BE30-074463A90E16}"/>
    <cellStyle name="Input 4 2 4 5 2 3 2" xfId="20412" xr:uid="{6579F7A6-014A-47D8-8E03-09ABF9DF3855}"/>
    <cellStyle name="Input 4 2 4 5 2 3 2 2" xfId="40174" xr:uid="{CB07D52C-C25F-40C5-9C85-050D64A074E3}"/>
    <cellStyle name="Input 4 2 4 5 2 3 3" xfId="31102" xr:uid="{A9722652-8DD6-430D-88C5-90499A3DBA61}"/>
    <cellStyle name="Input 4 2 4 5 2 4" xfId="15189" xr:uid="{8134C89B-3628-4729-96C9-CF8F4B40EFCC}"/>
    <cellStyle name="Input 4 2 4 5 2 4 2" xfId="28318" xr:uid="{F3BE5985-7A12-42BC-B360-566F150F5EA9}"/>
    <cellStyle name="Input 4 2 4 5 2 5" xfId="36881" xr:uid="{C6A68CDE-1A85-4B93-BFF3-2D148DB04366}"/>
    <cellStyle name="Input 4 2 4 5 3" xfId="4321" xr:uid="{809824AC-D653-416A-BCAF-C8EDDBBBB137}"/>
    <cellStyle name="Input 4 2 4 5 3 2" xfId="37905" xr:uid="{550AD44B-A34F-478B-A471-A93AC405E3E4}"/>
    <cellStyle name="Input 4 2 4 5 4" xfId="27941" xr:uid="{0467B1BF-1004-46ED-A203-D224377D234F}"/>
    <cellStyle name="Input 4 2 4 6" xfId="2191" xr:uid="{081D49F7-652F-4EDA-ACA0-DB5E0F2A661A}"/>
    <cellStyle name="Input 4 2 4 6 2" xfId="6492" xr:uid="{DE4F6D96-96F5-4AB6-95DE-71FA54CA8271}"/>
    <cellStyle name="Input 4 2 4 6 2 2" xfId="9078" xr:uid="{14E0109B-15BB-464D-B2A1-802B6E174CCD}"/>
    <cellStyle name="Input 4 2 4 6 2 2 2" xfId="18067" xr:uid="{48D45C58-055D-49DE-B642-50CEA115F96B}"/>
    <cellStyle name="Input 4 2 4 6 2 2 2 2" xfId="25389" xr:uid="{432E149D-2631-4A20-838A-1F49B3B6A13A}"/>
    <cellStyle name="Input 4 2 4 6 2 2 3" xfId="37631" xr:uid="{C266C115-5712-4EDB-8B60-65630BF02593}"/>
    <cellStyle name="Input 4 2 4 6 2 3" xfId="11715" xr:uid="{3CCE0BAB-5B69-468E-AC4D-D4EE6B7DF963}"/>
    <cellStyle name="Input 4 2 4 6 2 3 2" xfId="20704" xr:uid="{11B60D5F-723D-4B4D-9977-59DF7C2304E6}"/>
    <cellStyle name="Input 4 2 4 6 2 3 2 2" xfId="41568" xr:uid="{41D3AD84-3032-4053-8EB1-7A0139EB7AEF}"/>
    <cellStyle name="Input 4 2 4 6 2 3 3" xfId="35172" xr:uid="{7CA756E8-3246-496F-B726-EE3053F79D3E}"/>
    <cellStyle name="Input 4 2 4 6 2 4" xfId="15481" xr:uid="{26DF311D-8721-4617-8900-6AFE6CF803ED}"/>
    <cellStyle name="Input 4 2 4 6 2 4 2" xfId="43326" xr:uid="{A6108EDA-72AE-42D4-ABD6-54365099B96A}"/>
    <cellStyle name="Input 4 2 4 6 2 5" xfId="27124" xr:uid="{125BBE3F-45B8-4799-9BE2-66F609534BD7}"/>
    <cellStyle name="Input 4 2 4 6 3" xfId="4628" xr:uid="{499A8358-1DF2-4599-AE9D-9CF1734148FA}"/>
    <cellStyle name="Input 4 2 4 6 3 2" xfId="41436" xr:uid="{FB2C2F05-BF1E-4241-A6D3-2BD77D14FD29}"/>
    <cellStyle name="Input 4 2 4 6 4" xfId="38915" xr:uid="{E4EFF9C0-83B0-4927-B23F-A89EB36DDFAA}"/>
    <cellStyle name="Input 4 2 4 7" xfId="4928" xr:uid="{2C52650A-FF68-4583-A8FC-A93617C48316}"/>
    <cellStyle name="Input 4 2 4 7 2" xfId="7514" xr:uid="{1CC7D904-88EA-42A7-9B78-DF422CBA539E}"/>
    <cellStyle name="Input 4 2 4 7 2 2" xfId="16503" xr:uid="{4C8922B3-9929-464A-85FA-BB5C22E24CE1}"/>
    <cellStyle name="Input 4 2 4 7 2 2 2" xfId="31192" xr:uid="{399B73D7-F181-4F9D-A30E-0831A47F18E0}"/>
    <cellStyle name="Input 4 2 4 7 2 3" xfId="25156" xr:uid="{597ADD53-E231-4457-92FA-442FC389D5F8}"/>
    <cellStyle name="Input 4 2 4 7 3" xfId="10151" xr:uid="{CAE14185-0FF7-42C0-850A-2E3CA67C39EB}"/>
    <cellStyle name="Input 4 2 4 7 3 2" xfId="19140" xr:uid="{68D3B3F7-9C65-470A-9DC1-E8510E83C3AE}"/>
    <cellStyle name="Input 4 2 4 7 3 2 2" xfId="39292" xr:uid="{88C413CB-D118-4448-8D94-33B689DEE85C}"/>
    <cellStyle name="Input 4 2 4 7 3 3" xfId="40260" xr:uid="{8B6C1585-3518-4CB7-B73E-A7B530C26A4B}"/>
    <cellStyle name="Input 4 2 4 7 4" xfId="13917" xr:uid="{184153CC-FEB5-4298-973B-6B89DD2FA4BE}"/>
    <cellStyle name="Input 4 2 4 7 4 2" xfId="40793" xr:uid="{3FBAABE1-3D44-46FF-9E3F-E92B7D9BE222}"/>
    <cellStyle name="Input 4 2 4 7 5" xfId="25874" xr:uid="{24336089-D0D4-42E6-ADAD-091C609D69F0}"/>
    <cellStyle name="Input 4 2 4 8" xfId="2540" xr:uid="{11082F87-2C78-4947-86DD-C37CAA94C88E}"/>
    <cellStyle name="Input 4 2 4 8 2" xfId="39169" xr:uid="{A2DEA5DD-D601-4D66-A49A-39C33E41597F}"/>
    <cellStyle name="Input 4 2 4 9" xfId="42611" xr:uid="{D7355538-9E01-4DA0-ACD3-477F2C07D0F8}"/>
    <cellStyle name="Input 4 2 5" xfId="305" xr:uid="{4C418C60-A599-419F-8A90-4B4A7ADB8D1E}"/>
    <cellStyle name="Input 4 2 5 2" xfId="4706" xr:uid="{01CB2758-C2E8-4718-AE1A-C440C4A58899}"/>
    <cellStyle name="Input 4 2 5 2 2" xfId="7292" xr:uid="{1CEAD5CE-25C9-40F3-977D-E842176DB68C}"/>
    <cellStyle name="Input 4 2 5 2 2 2" xfId="16281" xr:uid="{DAEDCA6C-6363-4511-B3D3-11F4D0E58137}"/>
    <cellStyle name="Input 4 2 5 2 2 2 2" xfId="30238" xr:uid="{C6551632-BB20-48E1-9EF2-70004BEFBA98}"/>
    <cellStyle name="Input 4 2 5 2 2 3" xfId="27566" xr:uid="{7FB41338-AA56-4002-9363-66A3FCFD40D0}"/>
    <cellStyle name="Input 4 2 5 2 3" xfId="9929" xr:uid="{637E911E-955C-4682-882E-4A5325BB5D13}"/>
    <cellStyle name="Input 4 2 5 2 3 2" xfId="18918" xr:uid="{1F546F21-C03C-44D4-90FC-824B2D26C546}"/>
    <cellStyle name="Input 4 2 5 2 3 2 2" xfId="34345" xr:uid="{E792A7E4-54EE-4429-8A1E-E5012911BA6C}"/>
    <cellStyle name="Input 4 2 5 2 3 3" xfId="43896" xr:uid="{6C987A22-D9F9-407A-934F-FCC043EA32E8}"/>
    <cellStyle name="Input 4 2 5 2 4" xfId="13695" xr:uid="{A021AA28-C1DE-4F5A-A24F-B2A9CBAC7474}"/>
    <cellStyle name="Input 4 2 5 2 4 2" xfId="27491" xr:uid="{7D582655-05D1-48C3-888D-434F261F9C60}"/>
    <cellStyle name="Input 4 2 5 2 5" xfId="36584" xr:uid="{E9005A18-771C-4C12-AA3D-6768158FD41F}"/>
    <cellStyle name="Input 4 2 5 2 6" xfId="58291" xr:uid="{D6A116BD-FBB7-4205-9AFD-9CDEBEF21B98}"/>
    <cellStyle name="Input 4 2 5 3" xfId="2773" xr:uid="{9BD94155-784B-4461-A0DB-EE3D030708C9}"/>
    <cellStyle name="Input 4 2 5 3 2" xfId="25529" xr:uid="{8F779DBB-CA45-4995-8CD9-159E6027256E}"/>
    <cellStyle name="Input 4 2 5 4" xfId="25726" xr:uid="{D9592F75-1BF1-4310-8624-F66214554287}"/>
    <cellStyle name="Input 4 2 5 5" xfId="51509" xr:uid="{FAD764A7-53FA-4723-9473-5E3DA02084BA}"/>
    <cellStyle name="Input 4 2 6" xfId="654" xr:uid="{B293D696-13F5-441D-80E0-7C9F7BCA021E}"/>
    <cellStyle name="Input 4 2 6 2" xfId="5030" xr:uid="{BF0672D5-5D6A-4EF0-B70C-74B619AC2F4F}"/>
    <cellStyle name="Input 4 2 6 2 2" xfId="7616" xr:uid="{4D1C522B-B3E9-4B9F-BF84-1E20161992C6}"/>
    <cellStyle name="Input 4 2 6 2 2 2" xfId="16605" xr:uid="{8AD5F139-07A5-4A69-B1EB-9557CBBFB094}"/>
    <cellStyle name="Input 4 2 6 2 2 2 2" xfId="38568" xr:uid="{41F5229F-0D32-4839-9E45-319D9DBDD551}"/>
    <cellStyle name="Input 4 2 6 2 2 3" xfId="39686" xr:uid="{A0D787F3-7AC7-453E-B8A5-FAF6B78C7691}"/>
    <cellStyle name="Input 4 2 6 2 3" xfId="10253" xr:uid="{BC1BD549-4107-4277-993D-95EAFD626902}"/>
    <cellStyle name="Input 4 2 6 2 3 2" xfId="19242" xr:uid="{34CDD26F-E124-4492-A31A-064AD1A13D3C}"/>
    <cellStyle name="Input 4 2 6 2 3 2 2" xfId="24029" xr:uid="{B69DA24E-3258-4E50-93B5-9E90C2629061}"/>
    <cellStyle name="Input 4 2 6 2 3 3" xfId="35394" xr:uid="{503FDDF4-2AB6-4DDF-A8A1-0B347CA11B22}"/>
    <cellStyle name="Input 4 2 6 2 4" xfId="14019" xr:uid="{EAA618F2-16E9-4EC7-BB0E-BCFF92F6A5B8}"/>
    <cellStyle name="Input 4 2 6 2 4 2" xfId="24067" xr:uid="{846EE3AB-83E5-4EA9-8417-34C5497EA38A}"/>
    <cellStyle name="Input 4 2 6 2 5" xfId="28854" xr:uid="{B3176918-1018-4EBE-8B33-2FE55A6FD774}"/>
    <cellStyle name="Input 4 2 6 2 6" xfId="54004" xr:uid="{B3892760-3332-44F9-816E-C81170E1CDF6}"/>
    <cellStyle name="Input 4 2 6 3" xfId="3091" xr:uid="{92A0119C-0839-4BFB-8015-E58BAD4B28E3}"/>
    <cellStyle name="Input 4 2 6 3 2" xfId="25692" xr:uid="{D8879CBA-AEF5-41A8-97EA-94F99ACF05BD}"/>
    <cellStyle name="Input 4 2 6 4" xfId="43526" xr:uid="{3D2DA8CA-2351-41E3-9676-1F978746E7AD}"/>
    <cellStyle name="Input 4 2 6 5" xfId="47336" xr:uid="{9E497221-FEB4-4605-937E-453781998FA8}"/>
    <cellStyle name="Input 4 2 7" xfId="999" xr:uid="{458273AF-C44C-47A1-A7C8-F6F2753D9C04}"/>
    <cellStyle name="Input 4 2 7 2" xfId="5351" xr:uid="{243134DA-B0DE-4952-A259-230669433A6C}"/>
    <cellStyle name="Input 4 2 7 2 2" xfId="7937" xr:uid="{448FB023-1750-458E-B05F-E7E57177B22C}"/>
    <cellStyle name="Input 4 2 7 2 2 2" xfId="16926" xr:uid="{4D7D229F-96E5-4322-AC18-528FE9C51DF8}"/>
    <cellStyle name="Input 4 2 7 2 2 2 2" xfId="43001" xr:uid="{6A8AD049-2950-4E6E-A31E-28B4F0353FE6}"/>
    <cellStyle name="Input 4 2 7 2 2 3" xfId="24365" xr:uid="{CD149DDD-A6E8-441B-83CD-3085119A13B2}"/>
    <cellStyle name="Input 4 2 7 2 3" xfId="10574" xr:uid="{F458C8E9-FCDE-4EC3-8AA7-585C81D14FD2}"/>
    <cellStyle name="Input 4 2 7 2 3 2" xfId="19563" xr:uid="{7C8ABDB7-2CE2-4CCC-92A7-938CE271103A}"/>
    <cellStyle name="Input 4 2 7 2 3 2 2" xfId="22570" xr:uid="{B00786B2-2408-4751-9BBD-BB76A60ECB39}"/>
    <cellStyle name="Input 4 2 7 2 3 3" xfId="33299" xr:uid="{D7114C98-052B-4387-A98D-F783F849156F}"/>
    <cellStyle name="Input 4 2 7 2 4" xfId="14340" xr:uid="{6F650667-2993-4EBA-99EE-99ACAC3AA134}"/>
    <cellStyle name="Input 4 2 7 2 4 2" xfId="30398" xr:uid="{B6A9A061-A3D9-4B28-B554-36874C8E072D}"/>
    <cellStyle name="Input 4 2 7 2 5" xfId="29893" xr:uid="{7150BE1E-5D3A-4A34-B1D2-9AA584580300}"/>
    <cellStyle name="Input 4 2 7 3" xfId="3436" xr:uid="{B0E30E9C-1C6E-476C-B98C-C5AC6D83A238}"/>
    <cellStyle name="Input 4 2 7 3 2" xfId="36321" xr:uid="{9DCD15CB-DE2C-4852-88A2-A303FABE5F15}"/>
    <cellStyle name="Input 4 2 7 4" xfId="36234" xr:uid="{E6631789-279D-45F8-8081-89F1AB945821}"/>
    <cellStyle name="Input 4 2 7 5" xfId="52645" xr:uid="{18DEF281-85A5-44AB-977E-51BB669E8A23}"/>
    <cellStyle name="Input 4 2 8" xfId="1343" xr:uid="{3951B8DF-BBC3-4E01-BEA5-B1D42AE36905}"/>
    <cellStyle name="Input 4 2 8 2" xfId="5688" xr:uid="{68668313-10C8-435A-808B-7DCD039A1088}"/>
    <cellStyle name="Input 4 2 8 2 2" xfId="8274" xr:uid="{5177114B-C606-4432-B60C-0A9451AA4943}"/>
    <cellStyle name="Input 4 2 8 2 2 2" xfId="17263" xr:uid="{F73412A8-9898-470F-8234-9318E11F7523}"/>
    <cellStyle name="Input 4 2 8 2 2 2 2" xfId="39318" xr:uid="{C797F076-E1BB-4F9E-91A6-F92394B31DF0}"/>
    <cellStyle name="Input 4 2 8 2 2 3" xfId="24486" xr:uid="{38167373-8C32-4A46-B262-563D642760E9}"/>
    <cellStyle name="Input 4 2 8 2 3" xfId="10911" xr:uid="{F233B5EE-B79D-4251-908C-23DA5270D498}"/>
    <cellStyle name="Input 4 2 8 2 3 2" xfId="19900" xr:uid="{4EC86001-CF0D-4842-894A-0A0C1CFD3D49}"/>
    <cellStyle name="Input 4 2 8 2 3 2 2" xfId="43280" xr:uid="{698ABD68-E136-4E2F-A263-F573A4A9E48A}"/>
    <cellStyle name="Input 4 2 8 2 3 3" xfId="43854" xr:uid="{2AFDCA7F-F429-4B7A-9F3A-26E6C02EF071}"/>
    <cellStyle name="Input 4 2 8 2 4" xfId="14677" xr:uid="{A89277A7-5E4A-4283-A87D-A9DBE6DA6496}"/>
    <cellStyle name="Input 4 2 8 2 4 2" xfId="29680" xr:uid="{0107FFCE-3093-4563-A818-2554E4A614EB}"/>
    <cellStyle name="Input 4 2 8 2 5" xfId="32732" xr:uid="{2BFEF3E6-C696-4368-85FF-B254BF7F40EC}"/>
    <cellStyle name="Input 4 2 8 3" xfId="3780" xr:uid="{55B5FC56-A9BB-411F-A874-296BA90810B0}"/>
    <cellStyle name="Input 4 2 8 3 2" xfId="36642" xr:uid="{12704FE6-4272-4212-A27D-88655DD847CA}"/>
    <cellStyle name="Input 4 2 8 4" xfId="26056" xr:uid="{63B77C70-2F95-444C-BD61-0C6167055520}"/>
    <cellStyle name="Input 4 2 9" xfId="1668" xr:uid="{9851AFB3-8A3C-4FEB-ADD4-8D66719418B7}"/>
    <cellStyle name="Input 4 2 9 2" xfId="5996" xr:uid="{02E21F09-2019-4992-B9C4-ADC4DBEC62E9}"/>
    <cellStyle name="Input 4 2 9 2 2" xfId="8582" xr:uid="{9315CAA8-D8B8-4FF6-94D5-D0E5EDEA8A0F}"/>
    <cellStyle name="Input 4 2 9 2 2 2" xfId="17571" xr:uid="{24C04241-43D3-4E54-A475-9B571300DD15}"/>
    <cellStyle name="Input 4 2 9 2 2 2 2" xfId="30151" xr:uid="{3CA302DA-BB5F-44B2-90AD-88CE216A83DD}"/>
    <cellStyle name="Input 4 2 9 2 2 3" xfId="23493" xr:uid="{8C2B2895-79BE-415B-AF91-526BD549FDBA}"/>
    <cellStyle name="Input 4 2 9 2 3" xfId="11219" xr:uid="{36027259-1D67-4AB5-922C-2446B77D06E4}"/>
    <cellStyle name="Input 4 2 9 2 3 2" xfId="20208" xr:uid="{B3B91729-7DBC-46DE-8A2A-0CCC5D9ADE95}"/>
    <cellStyle name="Input 4 2 9 2 3 2 2" xfId="32946" xr:uid="{4737D916-4589-45EC-BF7E-125FAF62E4A7}"/>
    <cellStyle name="Input 4 2 9 2 3 3" xfId="25327" xr:uid="{A9694445-550F-4A91-9B1B-EE2FC9384460}"/>
    <cellStyle name="Input 4 2 9 2 4" xfId="14985" xr:uid="{D89DB7E6-1763-4261-B08A-14BFB0C79D2E}"/>
    <cellStyle name="Input 4 2 9 2 4 2" xfId="43141" xr:uid="{1518AF3F-0D56-41D0-84A5-5C47141C0644}"/>
    <cellStyle name="Input 4 2 9 2 5" xfId="26763" xr:uid="{BEE6A3DE-F7CE-493C-8675-6E3871FF7A7E}"/>
    <cellStyle name="Input 4 2 9 3" xfId="4105" xr:uid="{266B2129-9EA2-46AE-AFCE-50EC7876430C}"/>
    <cellStyle name="Input 4 2 9 3 2" xfId="26077" xr:uid="{A62531D4-DED9-4AC8-B8FC-D3B4AA506A90}"/>
    <cellStyle name="Input 4 2 9 4" xfId="43686" xr:uid="{0F81124D-EE0F-4857-83AC-3EDB3235732A}"/>
    <cellStyle name="Input 4 20" xfId="23766" xr:uid="{D5292BDC-C03E-40C1-822B-CB051C59B06A}"/>
    <cellStyle name="Input 4 20 2" xfId="44981" xr:uid="{0BDC4C2E-77D3-48EC-AC1A-875206188FB9}"/>
    <cellStyle name="Input 4 20 2 2" xfId="57328" xr:uid="{2064418F-BD68-48A3-9801-7A5DBEDE667F}"/>
    <cellStyle name="Input 4 20 2 3" xfId="50546" xr:uid="{4BB4C564-F0A2-44A5-9B7F-051C37392591}"/>
    <cellStyle name="Input 4 20 3" xfId="52148" xr:uid="{5175D157-AD31-45C6-844F-2A216B96E50B}"/>
    <cellStyle name="Input 4 20 3 2" xfId="58929" xr:uid="{C2C04557-BF78-4A52-8EAE-5F7275C54875}"/>
    <cellStyle name="Input 4 20 4" xfId="48988" xr:uid="{399F52D4-5F02-4864-AC77-58080CC3A239}"/>
    <cellStyle name="Input 4 20 4 2" xfId="55771" xr:uid="{4FA3CD75-19EC-4C43-B4F3-6DEB122BE1ED}"/>
    <cellStyle name="Input 4 20 5" xfId="48663" xr:uid="{B9D58BE5-F355-42AE-974D-63FE2A67E8C5}"/>
    <cellStyle name="Input 4 20 5 2" xfId="55452" xr:uid="{8ED2DE4A-014C-403A-8DD9-F6C826D41FD4}"/>
    <cellStyle name="Input 4 20 6" xfId="53738" xr:uid="{89E2D08F-0625-4443-B14C-E87BBC9E8AED}"/>
    <cellStyle name="Input 4 20 7" xfId="47049" xr:uid="{64902F0F-741E-4B14-BBEF-E092EC15DEFF}"/>
    <cellStyle name="Input 4 21" xfId="45039" xr:uid="{DB29268F-6DD1-4786-8CD4-376F5CFD4B34}"/>
    <cellStyle name="Input 4 21 2" xfId="50605" xr:uid="{8DC710B4-FEBC-458A-9DD5-14E865728992}"/>
    <cellStyle name="Input 4 21 2 2" xfId="57387" xr:uid="{DC518940-0CE2-4986-AA19-1FAA6A3BA029}"/>
    <cellStyle name="Input 4 21 3" xfId="52419" xr:uid="{C86454FB-8E6A-471A-9667-BD771A420028}"/>
    <cellStyle name="Input 4 21 3 2" xfId="59200" xr:uid="{8EFB9DE3-6036-4E41-B4DC-23C8AC6D333D}"/>
    <cellStyle name="Input 4 21 4" xfId="48722" xr:uid="{FE539280-2974-4DB9-BCF3-980A0F2E0E73}"/>
    <cellStyle name="Input 4 21 4 2" xfId="55511" xr:uid="{73E30B37-6AF9-4A02-B016-9B489FA57B29}"/>
    <cellStyle name="Input 4 21 5" xfId="53797" xr:uid="{75301EE4-EB2D-4842-8ABB-9B142564E4C7}"/>
    <cellStyle name="Input 4 21 6" xfId="47108" xr:uid="{FEA47975-8A36-4D83-92FE-DDE5430CD986}"/>
    <cellStyle name="Input 4 22" xfId="45090" xr:uid="{BC9F5EC7-6CC2-4C22-B07A-7A3CFE04DA66}"/>
    <cellStyle name="Input 4 22 2" xfId="50602" xr:uid="{4FA48B02-2C83-491B-B6E1-28C601BF6E9D}"/>
    <cellStyle name="Input 4 22 2 2" xfId="57384" xr:uid="{FD0D45E2-BC76-4B8C-925B-4CB2D32884B7}"/>
    <cellStyle name="Input 4 22 3" xfId="52416" xr:uid="{2306716D-70C3-4B78-AE10-328190D8F631}"/>
    <cellStyle name="Input 4 22 3 2" xfId="59197" xr:uid="{0ABEBBCF-F137-4194-A748-574D64F94C31}"/>
    <cellStyle name="Input 4 22 4" xfId="48719" xr:uid="{8BD48FF0-C593-4182-83F9-56F0D0CB78E6}"/>
    <cellStyle name="Input 4 22 4 2" xfId="55508" xr:uid="{E74D5BB2-C54A-417F-8335-D938E8D1C019}"/>
    <cellStyle name="Input 4 22 5" xfId="53794" xr:uid="{55854513-1A2D-481E-861D-8E0139931A75}"/>
    <cellStyle name="Input 4 22 6" xfId="47105" xr:uid="{38F0202C-C19B-4996-B8D3-2FB4B82DFEF9}"/>
    <cellStyle name="Input 4 23" xfId="45100" xr:uid="{199EA967-E33F-4FC0-9FB4-3ED500C2C5E6}"/>
    <cellStyle name="Input 4 23 2" xfId="50567" xr:uid="{5BF9D9B8-2626-4273-8023-45BB97C6119E}"/>
    <cellStyle name="Input 4 23 2 2" xfId="57349" xr:uid="{D2412368-702E-4094-8FA5-EE197F705E5F}"/>
    <cellStyle name="Input 4 23 3" xfId="52381" xr:uid="{B3BC127B-D606-4D8E-80F2-96F28F4CABB7}"/>
    <cellStyle name="Input 4 23 3 2" xfId="59162" xr:uid="{65441FF7-B351-4B5D-A9B4-7577D589DE5A}"/>
    <cellStyle name="Input 4 23 4" xfId="48684" xr:uid="{3157543C-858B-4670-B6A0-0C04299E7796}"/>
    <cellStyle name="Input 4 23 4 2" xfId="55473" xr:uid="{088BCC13-F2BC-4ABB-A1F3-9F1CF1472942}"/>
    <cellStyle name="Input 4 23 5" xfId="53759" xr:uid="{CE589AC7-F9CF-49C3-A01D-81E489835F65}"/>
    <cellStyle name="Input 4 23 6" xfId="47070" xr:uid="{1B46F02F-AD2C-4B3C-B3D1-04EC63A863F0}"/>
    <cellStyle name="Input 4 24" xfId="45145" xr:uid="{5524FAF4-69BF-4029-822C-2F6056430A61}"/>
    <cellStyle name="Input 4 24 2" xfId="50686" xr:uid="{BD77AD59-0B5D-4B3F-A25D-62AA257C09DD}"/>
    <cellStyle name="Input 4 24 2 2" xfId="57468" xr:uid="{4BA3F0E2-93FF-4D2E-B076-3C0063FE7A0F}"/>
    <cellStyle name="Input 4 24 3" xfId="52497" xr:uid="{0A7CDA26-B62C-4AB4-92BB-7D7D8F6303BE}"/>
    <cellStyle name="Input 4 24 3 2" xfId="59278" xr:uid="{94985D98-EFA1-4DB6-84BF-EE3AD1E97FB4}"/>
    <cellStyle name="Input 4 24 4" xfId="48801" xr:uid="{4F5821A2-6772-4074-AA26-DC16FDDCC559}"/>
    <cellStyle name="Input 4 24 4 2" xfId="55587" xr:uid="{C2A1BE82-79F5-4074-A9D6-83B5E3BE35C9}"/>
    <cellStyle name="Input 4 24 5" xfId="53875" xr:uid="{1CD21292-539B-4788-B260-FC562776C7CD}"/>
    <cellStyle name="Input 4 24 6" xfId="47189" xr:uid="{FF1537CB-00DE-4EC9-AA5D-B093F1962652}"/>
    <cellStyle name="Input 4 25" xfId="45251" xr:uid="{76F9784A-0A83-4F85-BEB7-C667E10C002C}"/>
    <cellStyle name="Input 4 25 2" xfId="50751" xr:uid="{726D9643-31A2-419D-A40E-0B4DBBEA5ECF}"/>
    <cellStyle name="Input 4 25 2 2" xfId="57533" xr:uid="{2A714EA3-EEEE-49CC-BD72-D6C646B6B52E}"/>
    <cellStyle name="Input 4 25 3" xfId="52560" xr:uid="{D339A04F-E2A3-4C1C-90B2-6221F50E9E74}"/>
    <cellStyle name="Input 4 25 3 2" xfId="59341" xr:uid="{CAC3B127-10ED-4360-B989-41AB6F7FEA20}"/>
    <cellStyle name="Input 4 25 4" xfId="48857" xr:uid="{30B1CD1C-6994-4CB0-A81D-2D3D5BDC4574}"/>
    <cellStyle name="Input 4 25 4 2" xfId="55639" xr:uid="{54E3AC6A-6E28-45A1-96D4-0261CF9B4FF0}"/>
    <cellStyle name="Input 4 25 5" xfId="53938" xr:uid="{260D1AB9-1A76-4732-A5DF-F0D012CEE0CA}"/>
    <cellStyle name="Input 4 25 6" xfId="47255" xr:uid="{2016D886-BC24-4257-964C-96AED8271963}"/>
    <cellStyle name="Input 4 26" xfId="45216" xr:uid="{70C10AC9-A711-41C4-A3A2-355B02F18718}"/>
    <cellStyle name="Input 4 26 2" xfId="50746" xr:uid="{8D1E1362-1AD0-406C-AB87-AB47E9B795B5}"/>
    <cellStyle name="Input 4 26 2 2" xfId="57528" xr:uid="{D7BB5B7B-49F6-4A0C-925C-418DBF2931DC}"/>
    <cellStyle name="Input 4 26 3" xfId="52555" xr:uid="{DD76A288-E125-48B3-8DE0-21351D87B901}"/>
    <cellStyle name="Input 4 26 3 2" xfId="59336" xr:uid="{CA06CF4B-9CF1-485A-ACF9-D8271407751B}"/>
    <cellStyle name="Input 4 26 4" xfId="53933" xr:uid="{AF756FB6-77EA-443E-9585-550C20C60490}"/>
    <cellStyle name="Input 4 26 5" xfId="47250" xr:uid="{0F2DAC59-F251-4E96-A8BE-A9B5AA60C275}"/>
    <cellStyle name="Input 4 27" xfId="45197" xr:uid="{DE1E3DA7-841D-45DE-A59F-094C36FCAF2B}"/>
    <cellStyle name="Input 4 27 2" xfId="55718" xr:uid="{A976F947-262B-4101-8630-672065DBFB43}"/>
    <cellStyle name="Input 4 27 3" xfId="48935" xr:uid="{43D58B61-1CF0-4DAE-BD1E-91334F1D66FA}"/>
    <cellStyle name="Input 4 28" xfId="45335" xr:uid="{B8EA6C18-73E0-4034-A783-1312F7636770}"/>
    <cellStyle name="Input 4 28 2" xfId="58057" xr:uid="{F4052DEE-C3CA-4E8F-84BD-C3447D5BFE2F}"/>
    <cellStyle name="Input 4 28 3" xfId="51275" xr:uid="{C5FA9A9F-D238-462C-9046-80E4E668723F}"/>
    <cellStyle name="Input 4 29" xfId="45344" xr:uid="{89F1970E-CE8B-4DD9-ACFA-FBAF05FEDCA4}"/>
    <cellStyle name="Input 4 29 2" xfId="52607" xr:uid="{1D2C9630-E0C2-4B0C-B4C4-7CF358388079}"/>
    <cellStyle name="Input 4 3" xfId="255" xr:uid="{CD2140EE-9DB4-472E-8751-18A423ADF511}"/>
    <cellStyle name="Input 4 3 10" xfId="6557" xr:uid="{5FD0C332-96BA-4FB9-ABE6-C40550ADC98A}"/>
    <cellStyle name="Input 4 3 10 2" xfId="11774" xr:uid="{31FA283D-E0FC-4588-8A07-D0AD514456F3}"/>
    <cellStyle name="Input 4 3 10 2 2" xfId="20763" xr:uid="{F3803A47-0ABE-4020-88E6-6CC1C650A1AC}"/>
    <cellStyle name="Input 4 3 10 2 2 2" xfId="29080" xr:uid="{A49CBA6A-290D-42C1-ADD7-71D06AF843DA}"/>
    <cellStyle name="Input 4 3 10 2 3" xfId="32105" xr:uid="{96D43415-62F6-4098-AAE5-3C0C6735E8C3}"/>
    <cellStyle name="Input 4 3 10 3" xfId="15546" xr:uid="{DD9B715D-95A7-4ACE-933B-F28F5258BA2F}"/>
    <cellStyle name="Input 4 3 10 3 2" xfId="36727" xr:uid="{DDE150B5-FAC6-406C-90AD-B0E44A73B459}"/>
    <cellStyle name="Input 4 3 10 4" xfId="29453" xr:uid="{8867F9B7-24FD-4DE0-AC41-8CCCCC65BBBF}"/>
    <cellStyle name="Input 4 3 11" xfId="9137" xr:uid="{938763BE-FDC7-4C7F-807A-70CCCDB28CB5}"/>
    <cellStyle name="Input 4 3 11 2" xfId="18126" xr:uid="{3C6DCEAC-F868-4BC6-B110-055A9F2547B0}"/>
    <cellStyle name="Input 4 3 11 2 2" xfId="39446" xr:uid="{855C74D0-E5A7-4BD8-9D3D-F12C5AA62ECF}"/>
    <cellStyle name="Input 4 3 11 3" xfId="37935" xr:uid="{C2424B86-4AB2-4FDD-A6EF-53242380BF12}"/>
    <cellStyle name="Input 4 3 12" xfId="12367" xr:uid="{13908B67-AD8D-4C00-801F-C42DAAA131FE}"/>
    <cellStyle name="Input 4 3 12 2" xfId="21356" xr:uid="{2EB285EE-2740-41DA-AA22-E8C727D3F46B}"/>
    <cellStyle name="Input 4 3 12 2 2" xfId="36099" xr:uid="{F92DA6E0-016F-4C56-A49F-9825647BD063}"/>
    <cellStyle name="Input 4 3 12 3" xfId="27404" xr:uid="{E8284981-B889-4E97-9E74-DF1589B5AEC0}"/>
    <cellStyle name="Input 4 3 13" xfId="2261" xr:uid="{BB609825-8BA7-4A9D-A197-E5C0061BB57E}"/>
    <cellStyle name="Input 4 3 13 2" xfId="32637" xr:uid="{BD2ADD54-CFF9-44AB-A3F0-652FDE579760}"/>
    <cellStyle name="Input 4 3 14" xfId="13170" xr:uid="{1ED07B48-DD24-4EE9-8BAF-96A91892591B}"/>
    <cellStyle name="Input 4 3 14 2" xfId="31426" xr:uid="{6E0865EE-0224-4771-977D-3B37B19DBB36}"/>
    <cellStyle name="Input 4 3 15" xfId="42567" xr:uid="{5B96971F-01D3-48E1-9DDD-927DCFD1D102}"/>
    <cellStyle name="Input 4 3 16" xfId="44269" xr:uid="{65DF7E14-A3F6-4122-B77D-DBAC8B8E593D}"/>
    <cellStyle name="Input 4 3 17" xfId="45557" xr:uid="{2C914051-059D-4F19-94E9-46C27456A12C}"/>
    <cellStyle name="Input 4 3 2" xfId="393" xr:uid="{34F44198-11EB-42A1-A0F9-A9BD39AB11D3}"/>
    <cellStyle name="Input 4 3 2 10" xfId="9262" xr:uid="{BA1F1FB4-C95F-4035-A651-06370A789BA4}"/>
    <cellStyle name="Input 4 3 2 10 2" xfId="18251" xr:uid="{03F76723-C6A0-4228-80D9-BD42AE51B17D}"/>
    <cellStyle name="Input 4 3 2 10 2 2" xfId="40862" xr:uid="{B26631F8-55F2-48B4-85CA-1AA82CB44BDF}"/>
    <cellStyle name="Input 4 3 2 10 3" xfId="30804" xr:uid="{24589150-EEB6-4BE8-A000-75614596183A}"/>
    <cellStyle name="Input 4 3 2 11" xfId="12352" xr:uid="{EEAC1E17-56BE-485F-B0EE-86876015EF6D}"/>
    <cellStyle name="Input 4 3 2 11 2" xfId="21341" xr:uid="{B1B2A07B-AB6C-43A3-9D39-282D4B76C621}"/>
    <cellStyle name="Input 4 3 2 11 2 2" xfId="24506" xr:uid="{F48E627F-3036-4175-A206-1CB17FD63A39}"/>
    <cellStyle name="Input 4 3 2 11 3" xfId="23660" xr:uid="{AAD25D30-3CA9-4D01-8FFD-52AF674BC5A4}"/>
    <cellStyle name="Input 4 3 2 12" xfId="2399" xr:uid="{D8A51850-D0B1-4EA4-BF0F-7C0FA15847CF}"/>
    <cellStyle name="Input 4 3 2 12 2" xfId="34986" xr:uid="{1BFC3C0C-5410-4A05-BA21-528C15FB383A}"/>
    <cellStyle name="Input 4 3 2 13" xfId="13308" xr:uid="{D70FD698-E77A-42F3-B50C-CE444EC6FFCE}"/>
    <cellStyle name="Input 4 3 2 13 2" xfId="26815" xr:uid="{68B94033-B2B2-4A1F-8197-9A22A4FE6A68}"/>
    <cellStyle name="Input 4 3 2 14" xfId="29654" xr:uid="{6C359965-B721-49F2-A983-5298CFAB054F}"/>
    <cellStyle name="Input 4 3 2 15" xfId="46071" xr:uid="{2F1BD4EE-B577-470B-B8FC-6192B1699731}"/>
    <cellStyle name="Input 4 3 2 2" xfId="742" xr:uid="{A8468806-813D-4246-8DFA-638B84F98D45}"/>
    <cellStyle name="Input 4 3 2 2 2" xfId="5116" xr:uid="{98E134FC-B3A4-47D9-B05B-608D6276C728}"/>
    <cellStyle name="Input 4 3 2 2 2 2" xfId="7702" xr:uid="{1B059469-3CD6-4A2D-A2C3-7F2B978E6462}"/>
    <cellStyle name="Input 4 3 2 2 2 2 2" xfId="16691" xr:uid="{7F5B47AC-2B6F-429E-9B6B-0EDF9C2491FA}"/>
    <cellStyle name="Input 4 3 2 2 2 2 2 2" xfId="38229" xr:uid="{65DE1EF0-2657-4759-B1ED-84A5ADE38048}"/>
    <cellStyle name="Input 4 3 2 2 2 2 3" xfId="31452" xr:uid="{3ABF4D4F-D5C7-4A11-BAB3-8E0A1E485740}"/>
    <cellStyle name="Input 4 3 2 2 2 3" xfId="10339" xr:uid="{EAAFFB37-6BFC-477F-A271-5DDAC366DD7C}"/>
    <cellStyle name="Input 4 3 2 2 2 3 2" xfId="19328" xr:uid="{BD629F92-DE82-4862-8DFC-301C0323642B}"/>
    <cellStyle name="Input 4 3 2 2 2 3 2 2" xfId="35504" xr:uid="{1CC0CD51-07B5-4F79-AEC8-D206241ABCFD}"/>
    <cellStyle name="Input 4 3 2 2 2 3 3" xfId="27175" xr:uid="{2750D0E7-4D74-423A-8FF1-61434711FA6C}"/>
    <cellStyle name="Input 4 3 2 2 2 4" xfId="14105" xr:uid="{94478356-191A-47C8-8BB9-1B04380E3139}"/>
    <cellStyle name="Input 4 3 2 2 2 4 2" xfId="39485" xr:uid="{C93DC18B-EA91-4685-B669-895AA3C5FA0C}"/>
    <cellStyle name="Input 4 3 2 2 2 5" xfId="37290" xr:uid="{15DE16E0-80F2-44DF-87C9-E1A688F208C2}"/>
    <cellStyle name="Input 4 3 2 2 2 6" xfId="56344" xr:uid="{0936ACA2-F614-4F81-A600-3D5ECB2330D1}"/>
    <cellStyle name="Input 4 3 2 2 3" xfId="3179" xr:uid="{CD766121-5DC3-408C-A767-B93FEA4F4A02}"/>
    <cellStyle name="Input 4 3 2 2 3 2" xfId="29630" xr:uid="{1C45DC1B-9D9A-418E-8CB5-6CDA57719B04}"/>
    <cellStyle name="Input 4 3 2 2 4" xfId="39339" xr:uid="{5079E0C1-CBF0-4512-AEFC-9AC2F0A0E8F1}"/>
    <cellStyle name="Input 4 3 2 2 5" xfId="49562" xr:uid="{2D76917B-0727-44CA-B013-1C21D75E4FEF}"/>
    <cellStyle name="Input 4 3 2 3" xfId="1087" xr:uid="{6998E9FC-1294-4FA3-BE46-70356BB1D88A}"/>
    <cellStyle name="Input 4 3 2 3 2" xfId="5437" xr:uid="{0D368D6E-B462-4E86-BEA8-3D324F4DC1E3}"/>
    <cellStyle name="Input 4 3 2 3 2 2" xfId="8023" xr:uid="{C5D9F899-0800-4456-BF16-73E3DDA8D639}"/>
    <cellStyle name="Input 4 3 2 3 2 2 2" xfId="17012" xr:uid="{C429C450-44D8-4FE8-94E9-6C12976A0204}"/>
    <cellStyle name="Input 4 3 2 3 2 2 2 2" xfId="22393" xr:uid="{05784C1A-044D-41FF-9FD5-6ECE7E001A2B}"/>
    <cellStyle name="Input 4 3 2 3 2 2 3" xfId="42317" xr:uid="{86C18830-64F6-43FF-9D58-61D42F0687AA}"/>
    <cellStyle name="Input 4 3 2 3 2 3" xfId="10660" xr:uid="{197B41AA-8648-4791-AF78-542946D5E51F}"/>
    <cellStyle name="Input 4 3 2 3 2 3 2" xfId="19649" xr:uid="{65D363D0-07BB-411D-9C6F-6C9CF8555CE6}"/>
    <cellStyle name="Input 4 3 2 3 2 3 2 2" xfId="30487" xr:uid="{41F17880-B137-40C8-9979-85AEF8A6A87C}"/>
    <cellStyle name="Input 4 3 2 3 2 3 3" xfId="37801" xr:uid="{851A9E89-4A93-42EE-BC65-FE722A92A954}"/>
    <cellStyle name="Input 4 3 2 3 2 4" xfId="14426" xr:uid="{53EF1FB4-DADF-40EE-9DE7-423774C2E37E}"/>
    <cellStyle name="Input 4 3 2 3 2 4 2" xfId="39131" xr:uid="{A859683A-8126-4881-A84C-65D4DEEC0E3D}"/>
    <cellStyle name="Input 4 3 2 3 2 5" xfId="24108" xr:uid="{D73F8AFD-3412-428F-9703-3CDD7BC0BBA3}"/>
    <cellStyle name="Input 4 3 2 3 2 6" xfId="58208" xr:uid="{7DEFF770-BABE-4FDD-8A0A-AB643CE38283}"/>
    <cellStyle name="Input 4 3 2 3 3" xfId="3524" xr:uid="{52C2F4AB-1823-4DC2-B5A1-322FB9789CE7}"/>
    <cellStyle name="Input 4 3 2 3 3 2" xfId="26739" xr:uid="{AFB3C0D5-5E18-46F8-959D-EB021CD96819}"/>
    <cellStyle name="Input 4 3 2 3 4" xfId="33461" xr:uid="{2F8B5349-1C34-468E-8255-A303F1489CE0}"/>
    <cellStyle name="Input 4 3 2 3 5" xfId="51426" xr:uid="{5E624FA0-5B77-46BE-B9AE-00604F99F9FB}"/>
    <cellStyle name="Input 4 3 2 4" xfId="1431" xr:uid="{A7B4D1F9-6DF6-4461-B6B6-1E59DBD1FE29}"/>
    <cellStyle name="Input 4 3 2 4 2" xfId="5776" xr:uid="{B0ACBB97-FF77-44F3-AA5F-00EBFA5CB8A5}"/>
    <cellStyle name="Input 4 3 2 4 2 2" xfId="8362" xr:uid="{6FCBE70A-47FA-4E06-896E-323E489DE201}"/>
    <cellStyle name="Input 4 3 2 4 2 2 2" xfId="17351" xr:uid="{028411C1-563F-4363-91E7-98DA6D231303}"/>
    <cellStyle name="Input 4 3 2 4 2 2 2 2" xfId="24398" xr:uid="{41F9DFA2-9A98-4E36-801C-A9E43B9A6897}"/>
    <cellStyle name="Input 4 3 2 4 2 2 3" xfId="28405" xr:uid="{72373CCD-1253-47C0-B893-FBEFF38A0D3B}"/>
    <cellStyle name="Input 4 3 2 4 2 3" xfId="10999" xr:uid="{0B3B255E-E765-4745-AA1F-E1A214DFF3B2}"/>
    <cellStyle name="Input 4 3 2 4 2 3 2" xfId="19988" xr:uid="{590EF79B-9EE2-42D1-86F5-BEA449412B50}"/>
    <cellStyle name="Input 4 3 2 4 2 3 2 2" xfId="43653" xr:uid="{25357035-DFEC-416B-B052-E28488DA8B48}"/>
    <cellStyle name="Input 4 3 2 4 2 3 3" xfId="42802" xr:uid="{2C05D316-32CF-4A4F-B83A-045201916522}"/>
    <cellStyle name="Input 4 3 2 4 2 4" xfId="14765" xr:uid="{8CF3B3F1-4F8F-44B4-BD2C-60ECBDDB6F37}"/>
    <cellStyle name="Input 4 3 2 4 2 4 2" xfId="24934" xr:uid="{887554F4-4591-430B-A7DC-E263DE5598C6}"/>
    <cellStyle name="Input 4 3 2 4 2 5" xfId="40615" xr:uid="{4BD1472C-AA3A-4F0D-B54E-2BEC857E4017}"/>
    <cellStyle name="Input 4 3 2 4 2 6" xfId="54489" xr:uid="{4159A28A-8B20-458A-86EB-DB9907367924}"/>
    <cellStyle name="Input 4 3 2 4 3" xfId="3868" xr:uid="{A08897DB-A151-4BDE-B98B-6272567B7674}"/>
    <cellStyle name="Input 4 3 2 4 3 2" xfId="22874" xr:uid="{1F59867E-1398-466B-AA1E-695590C58CC1}"/>
    <cellStyle name="Input 4 3 2 4 4" xfId="29928" xr:uid="{0B119786-6F9F-4099-AB9C-5C220D740513}"/>
    <cellStyle name="Input 4 3 2 4 5" xfId="47679" xr:uid="{08B52DF0-4B29-4E9A-902C-3633888D6DB2}"/>
    <cellStyle name="Input 4 3 2 5" xfId="1615" xr:uid="{6B4D7DFB-1A3F-4F58-A024-8B91E727B1C3}"/>
    <cellStyle name="Input 4 3 2 5 2" xfId="5957" xr:uid="{89C12845-A1F3-4638-AE46-A5759A2E46DE}"/>
    <cellStyle name="Input 4 3 2 5 2 2" xfId="8543" xr:uid="{D32145FD-CC99-4A42-945A-6588BD871C36}"/>
    <cellStyle name="Input 4 3 2 5 2 2 2" xfId="17532" xr:uid="{DF1F37C1-71F6-4C91-A4F6-02CED3DD6AE1}"/>
    <cellStyle name="Input 4 3 2 5 2 2 2 2" xfId="42941" xr:uid="{AB2F7357-A27A-4E57-939C-44F8EC00E5E8}"/>
    <cellStyle name="Input 4 3 2 5 2 2 3" xfId="40571" xr:uid="{5DB4EC55-6E33-4C16-B89C-723E1CC108BE}"/>
    <cellStyle name="Input 4 3 2 5 2 3" xfId="11180" xr:uid="{D54DB74C-B7D2-43D6-816F-DF53A1A72DC7}"/>
    <cellStyle name="Input 4 3 2 5 2 3 2" xfId="20169" xr:uid="{652B3966-BCDE-4EA8-A716-3CE03A9883D8}"/>
    <cellStyle name="Input 4 3 2 5 2 3 2 2" xfId="32706" xr:uid="{8BAACE29-65CE-46D7-A3BD-C273944F2F5A}"/>
    <cellStyle name="Input 4 3 2 5 2 3 3" xfId="32108" xr:uid="{08A9C657-C74C-4A8C-AF41-2B68BD82030C}"/>
    <cellStyle name="Input 4 3 2 5 2 4" xfId="14946" xr:uid="{4F77F9FF-B5F3-4443-A173-1A07EC326B8A}"/>
    <cellStyle name="Input 4 3 2 5 2 4 2" xfId="38690" xr:uid="{E55B844A-785C-434A-B4BB-E15F03F73042}"/>
    <cellStyle name="Input 4 3 2 5 2 5" xfId="37247" xr:uid="{313C0983-083A-45BE-922F-077786D93368}"/>
    <cellStyle name="Input 4 3 2 5 3" xfId="4052" xr:uid="{EF774B3E-BA5C-4BCD-B802-9D4287A38978}"/>
    <cellStyle name="Input 4 3 2 5 3 2" xfId="41224" xr:uid="{4D6AC875-4BE6-45A3-9AEE-EDB0201CF86E}"/>
    <cellStyle name="Input 4 3 2 5 4" xfId="33791" xr:uid="{B27D3B86-00E5-4473-808F-0DD91C3E0DA9}"/>
    <cellStyle name="Input 4 3 2 5 5" xfId="52929" xr:uid="{CFFFAAB4-2796-4EF6-8180-938CA1ED9B07}"/>
    <cellStyle name="Input 4 3 2 6" xfId="2050" xr:uid="{F338B839-4B05-4714-A7FF-5B71A68CE1E2}"/>
    <cellStyle name="Input 4 3 2 6 2" xfId="6356" xr:uid="{F3292365-C3F8-4EEB-A16C-D5421A6D7209}"/>
    <cellStyle name="Input 4 3 2 6 2 2" xfId="8942" xr:uid="{F2C6AEF5-1F13-4854-AECC-2FEB1447E3F1}"/>
    <cellStyle name="Input 4 3 2 6 2 2 2" xfId="17931" xr:uid="{2843D18E-59AD-4845-A3F7-989F9733EC0C}"/>
    <cellStyle name="Input 4 3 2 6 2 2 2 2" xfId="40666" xr:uid="{08BD6DAB-E43D-4D3D-B60D-B4D43F28D063}"/>
    <cellStyle name="Input 4 3 2 6 2 2 3" xfId="29713" xr:uid="{D9FEEC13-8A92-4DF5-83F9-21E16CA60508}"/>
    <cellStyle name="Input 4 3 2 6 2 3" xfId="11579" xr:uid="{99BF3047-9904-4C75-90D1-07611177CF06}"/>
    <cellStyle name="Input 4 3 2 6 2 3 2" xfId="20568" xr:uid="{44A91B83-375C-4B68-8B63-CA2E18EA606C}"/>
    <cellStyle name="Input 4 3 2 6 2 3 2 2" xfId="41735" xr:uid="{F278F612-EECE-4E13-B866-6B91B88F4468}"/>
    <cellStyle name="Input 4 3 2 6 2 3 3" xfId="25413" xr:uid="{1C0C46A9-3560-4CD0-8A6F-EFBD305EA797}"/>
    <cellStyle name="Input 4 3 2 6 2 4" xfId="15345" xr:uid="{E106579B-3EF4-425A-B8EB-FBBE1E5BF8A9}"/>
    <cellStyle name="Input 4 3 2 6 2 4 2" xfId="37104" xr:uid="{03270874-E6D4-4D2E-B677-E5242CD9CA37}"/>
    <cellStyle name="Input 4 3 2 6 2 5" xfId="42024" xr:uid="{89556144-3478-4C50-9708-67393DF5179E}"/>
    <cellStyle name="Input 4 3 2 6 3" xfId="4487" xr:uid="{252D00C0-31D3-4805-8239-A7771136E217}"/>
    <cellStyle name="Input 4 3 2 6 3 2" xfId="40389" xr:uid="{E10214E2-22EB-47E7-95AA-A57EE7BDEC11}"/>
    <cellStyle name="Input 4 3 2 6 4" xfId="43191" xr:uid="{632F6A0D-81AA-421F-996B-36A53E2D54CC}"/>
    <cellStyle name="Input 4 3 2 7" xfId="2861" xr:uid="{9B73716A-621B-436B-8609-6A0B20CEB8FB}"/>
    <cellStyle name="Input 4 3 2 7 2" xfId="7011" xr:uid="{5DDD3A34-960E-48CA-9E8E-C077A0D37F32}"/>
    <cellStyle name="Input 4 3 2 7 2 2" xfId="12139" xr:uid="{04186F93-81F3-4D30-ACEE-2A9E5EDE42D6}"/>
    <cellStyle name="Input 4 3 2 7 2 2 2" xfId="21128" xr:uid="{0ADC9800-F166-4C1E-BFCE-74AB697140F9}"/>
    <cellStyle name="Input 4 3 2 7 2 2 2 2" xfId="33019" xr:uid="{AC5DC0BD-EB0D-4F7F-8928-B7F2C26FCEBC}"/>
    <cellStyle name="Input 4 3 2 7 2 2 3" xfId="29259" xr:uid="{3959A3B9-8057-4718-BEB3-59C0F2B68C2A}"/>
    <cellStyle name="Input 4 3 2 7 2 3" xfId="12951" xr:uid="{B536B921-A7BF-4D4F-876C-59B069C67CD5}"/>
    <cellStyle name="Input 4 3 2 7 2 3 2" xfId="21940" xr:uid="{691F5317-1CE8-4282-AFDF-BB6FC474A582}"/>
    <cellStyle name="Input 4 3 2 7 2 3 2 2" xfId="26862" xr:uid="{782985B0-C8EF-4229-967C-7ADD488CD953}"/>
    <cellStyle name="Input 4 3 2 7 2 3 3" xfId="27494" xr:uid="{0AB5C888-2DF3-4A4B-B9F8-8AC72CCCEE95}"/>
    <cellStyle name="Input 4 3 2 7 2 4" xfId="16000" xr:uid="{899D1417-00CC-4643-8E47-AAF1EB1B28C7}"/>
    <cellStyle name="Input 4 3 2 7 2 4 2" xfId="41817" xr:uid="{222B4330-5F91-45F7-88E0-FED6553BE733}"/>
    <cellStyle name="Input 4 3 2 7 2 5" xfId="26092" xr:uid="{9080CC04-989F-4529-ADB6-F9BC5D0F6D6B}"/>
    <cellStyle name="Input 4 3 2 7 3" xfId="9574" xr:uid="{229494F4-02F0-4DBE-959F-4CDC20BFCE01}"/>
    <cellStyle name="Input 4 3 2 7 3 2" xfId="18563" xr:uid="{2087F8CB-6601-45C0-BC72-A8E5301A747C}"/>
    <cellStyle name="Input 4 3 2 7 3 2 2" xfId="37226" xr:uid="{83A9CE64-F426-446F-AD38-BEAB0E250B6F}"/>
    <cellStyle name="Input 4 3 2 7 3 3" xfId="40583" xr:uid="{F48145A5-DBC2-4E0B-AB17-64B7CAF2A138}"/>
    <cellStyle name="Input 4 3 2 7 4" xfId="22944" xr:uid="{331007A6-74A6-40DE-BC71-2913CBC8E0F7}"/>
    <cellStyle name="Input 4 3 2 8" xfId="4792" xr:uid="{66C1235A-AC30-41E2-ACBD-B3492D774670}"/>
    <cellStyle name="Input 4 3 2 8 2" xfId="7378" xr:uid="{2A016879-FF8E-4CF7-8FE6-CADCC371570E}"/>
    <cellStyle name="Input 4 3 2 8 2 2" xfId="16367" xr:uid="{E160FF23-0D1B-4A14-BD11-E84640E2962A}"/>
    <cellStyle name="Input 4 3 2 8 2 2 2" xfId="34254" xr:uid="{C4433DDE-D0E1-4666-BA88-E13DE92F9791}"/>
    <cellStyle name="Input 4 3 2 8 2 3" xfId="33675" xr:uid="{EFA218BA-5A00-49C0-A96D-27837CBB72A3}"/>
    <cellStyle name="Input 4 3 2 8 3" xfId="10015" xr:uid="{D024219C-33F2-4D80-8550-C7E803AC1788}"/>
    <cellStyle name="Input 4 3 2 8 3 2" xfId="19004" xr:uid="{F13343CB-EB63-4FB1-B61D-A995A71DAFBF}"/>
    <cellStyle name="Input 4 3 2 8 3 2 2" xfId="42125" xr:uid="{3A8E87BE-DD9A-4A1B-95CA-BA9D7A407130}"/>
    <cellStyle name="Input 4 3 2 8 3 3" xfId="27179" xr:uid="{7BE30CB7-A2B9-4C86-B113-0B719034BB3A}"/>
    <cellStyle name="Input 4 3 2 8 4" xfId="13781" xr:uid="{89D35888-B7C3-4DF6-93E2-E1E99EBB292D}"/>
    <cellStyle name="Input 4 3 2 8 4 2" xfId="23480" xr:uid="{2009A756-D328-4C37-8465-A4BDF81F3391}"/>
    <cellStyle name="Input 4 3 2 8 5" xfId="43098" xr:uid="{8F1A2198-926D-49EA-AA4C-65CA406DCFAB}"/>
    <cellStyle name="Input 4 3 2 9" xfId="6695" xr:uid="{3D59ADB3-0AD0-465A-90A3-B76EA0D7028E}"/>
    <cellStyle name="Input 4 3 2 9 2" xfId="11899" xr:uid="{50DDD6A8-8407-4448-8848-DC285EC30422}"/>
    <cellStyle name="Input 4 3 2 9 2 2" xfId="20888" xr:uid="{206D7669-400C-44FD-B3D4-E57C568BCFCC}"/>
    <cellStyle name="Input 4 3 2 9 2 2 2" xfId="36038" xr:uid="{D6012317-7986-4327-BFDA-1A2B5504857D}"/>
    <cellStyle name="Input 4 3 2 9 2 3" xfId="34663" xr:uid="{0478ED4A-9F4A-4EAC-9E21-2C25E0897F61}"/>
    <cellStyle name="Input 4 3 2 9 3" xfId="15684" xr:uid="{C4CD06FB-90F2-4AF3-A0E0-CB46A339BE4A}"/>
    <cellStyle name="Input 4 3 2 9 3 2" xfId="28583" xr:uid="{F1359C6C-8194-463E-97FA-81FB8DCE205B}"/>
    <cellStyle name="Input 4 3 2 9 4" xfId="30344" xr:uid="{208C2B34-0E2A-46D3-B95A-3164CEAE3316}"/>
    <cellStyle name="Input 4 3 3" xfId="604" xr:uid="{2FF2AFF2-F266-4427-9D67-D5A0115526FD}"/>
    <cellStyle name="Input 4 3 3 2" xfId="4991" xr:uid="{8DC06026-86DE-49E1-9281-1F09A4F5C78E}"/>
    <cellStyle name="Input 4 3 3 2 2" xfId="7577" xr:uid="{3B1A4750-9FAD-4BFF-9C47-1A00C22EBB3F}"/>
    <cellStyle name="Input 4 3 3 2 2 2" xfId="16566" xr:uid="{8F19E501-0CBB-4CB2-A448-AE16452E434C}"/>
    <cellStyle name="Input 4 3 3 2 2 2 2" xfId="29187" xr:uid="{BEA8FE93-E56C-48D0-A3A2-5333C0F656C2}"/>
    <cellStyle name="Input 4 3 3 2 2 3" xfId="30239" xr:uid="{EA49BC4D-4F60-43FD-BEC3-784D24ECEACE}"/>
    <cellStyle name="Input 4 3 3 2 2 4" xfId="56752" xr:uid="{0FAE0D0C-69C4-4AA2-95CF-41515BBC2B6A}"/>
    <cellStyle name="Input 4 3 3 2 3" xfId="10214" xr:uid="{868880D7-B42C-423D-A07F-686008BE31B1}"/>
    <cellStyle name="Input 4 3 3 2 3 2" xfId="19203" xr:uid="{3034085E-8BCA-4C11-8A3B-BF6842E18797}"/>
    <cellStyle name="Input 4 3 3 2 3 2 2" xfId="36667" xr:uid="{9FF28879-5881-49CE-98AF-F98619152813}"/>
    <cellStyle name="Input 4 3 3 2 3 3" xfId="36037" xr:uid="{0582BCBA-95CB-469D-AB2D-6238A1B9466B}"/>
    <cellStyle name="Input 4 3 3 2 4" xfId="13980" xr:uid="{C0E05523-B70E-4312-AF50-A3615022D9A3}"/>
    <cellStyle name="Input 4 3 3 2 4 2" xfId="23150" xr:uid="{3F497FAE-9BB9-4355-ADAE-E8BCCA980CD1}"/>
    <cellStyle name="Input 4 3 3 2 5" xfId="41559" xr:uid="{862B76B2-3342-473A-9562-752F4E05D57B}"/>
    <cellStyle name="Input 4 3 3 2 6" xfId="49970" xr:uid="{8C57E19C-0E05-453E-9A85-7A5D9754585F}"/>
    <cellStyle name="Input 4 3 3 3" xfId="3041" xr:uid="{5B67A38B-7E37-4F78-B62A-CA6337A769CF}"/>
    <cellStyle name="Input 4 3 3 3 2" xfId="24371" xr:uid="{0CA9FB71-819D-4C5E-BA6D-DF653C01C9F6}"/>
    <cellStyle name="Input 4 3 3 3 2 2" xfId="58349" xr:uid="{F89B5DCA-4B67-474E-A9A2-6117F0F5F76B}"/>
    <cellStyle name="Input 4 3 3 3 3" xfId="51567" xr:uid="{BC4895B8-1594-4F20-ADCB-3E4DC293A03A}"/>
    <cellStyle name="Input 4 3 3 4" xfId="27251" xr:uid="{FE2D4405-C39D-4F20-BF60-FD42AD278932}"/>
    <cellStyle name="Input 4 3 3 4 2" xfId="54879" xr:uid="{B655835B-9019-4132-A146-99F097BA6B2C}"/>
    <cellStyle name="Input 4 3 3 4 3" xfId="48087" xr:uid="{0DF20B13-272D-4368-BDD8-C9658A929307}"/>
    <cellStyle name="Input 4 3 3 5" xfId="53179" xr:uid="{2A321687-0A18-4F6B-99AD-6B80D7F11740}"/>
    <cellStyle name="Input 4 3 3 6" xfId="46473" xr:uid="{AAC2CCA3-7E18-4523-9F5C-33A99C43DE87}"/>
    <cellStyle name="Input 4 3 4" xfId="949" xr:uid="{95A3B2B5-888A-4CD5-BE9E-2C2CA92C3994}"/>
    <cellStyle name="Input 4 3 4 2" xfId="5312" xr:uid="{168380C9-7824-4FC2-AC81-517D0A68548B}"/>
    <cellStyle name="Input 4 3 4 2 2" xfId="7898" xr:uid="{A38EDAD8-E663-48C1-9E4C-57E3F8131794}"/>
    <cellStyle name="Input 4 3 4 2 2 2" xfId="16887" xr:uid="{ABC475F5-0046-4B24-86C6-192A64C01077}"/>
    <cellStyle name="Input 4 3 4 2 2 2 2" xfId="33066" xr:uid="{9D5EAF32-6B7D-4404-BFB1-0A1B2774E2B1}"/>
    <cellStyle name="Input 4 3 4 2 2 3" xfId="32987" xr:uid="{84A9403A-B37B-4FFE-A287-D53B32A258DD}"/>
    <cellStyle name="Input 4 3 4 2 3" xfId="10535" xr:uid="{9A29D33A-A231-4E8F-910A-AFB022853813}"/>
    <cellStyle name="Input 4 3 4 2 3 2" xfId="19524" xr:uid="{8BAD8068-4FC7-4A7E-BD1C-879D78FEADA8}"/>
    <cellStyle name="Input 4 3 4 2 3 2 2" xfId="34211" xr:uid="{3CA4ABD5-832D-496E-AA15-0430B0E2C60A}"/>
    <cellStyle name="Input 4 3 4 2 3 3" xfId="41630" xr:uid="{3B2A3E54-D157-4F88-8546-54FD9E9395B6}"/>
    <cellStyle name="Input 4 3 4 2 4" xfId="14301" xr:uid="{F74431F5-0142-4AE4-9306-ECFE848AEFF7}"/>
    <cellStyle name="Input 4 3 4 2 4 2" xfId="43159" xr:uid="{7CE58B33-7640-4CAC-A1BE-AFA90D9DD3C5}"/>
    <cellStyle name="Input 4 3 4 2 5" xfId="42651" xr:uid="{14114CEB-BDE1-4079-909F-834427621221}"/>
    <cellStyle name="Input 4 3 4 2 6" xfId="55872" xr:uid="{37CCC464-05BB-4A2C-B83A-FAD47F4FF4F1}"/>
    <cellStyle name="Input 4 3 4 3" xfId="3386" xr:uid="{6C7AFF89-61A6-4061-B672-D7D441670C24}"/>
    <cellStyle name="Input 4 3 4 3 2" xfId="28848" xr:uid="{943EF30B-FF1F-4B35-A724-D18E2B85189E}"/>
    <cellStyle name="Input 4 3 4 4" xfId="33117" xr:uid="{F8D46FCE-0B50-42EB-9724-70FA1F7714AB}"/>
    <cellStyle name="Input 4 3 4 5" xfId="49090" xr:uid="{FBB1AA2C-8C53-426D-A16C-60D59B973A24}"/>
    <cellStyle name="Input 4 3 5" xfId="1293" xr:uid="{4C4B1FF6-E97D-44BD-B28B-8B1AC1C74FD8}"/>
    <cellStyle name="Input 4 3 5 2" xfId="5638" xr:uid="{DF5B978F-D40C-4FCA-9498-994732018571}"/>
    <cellStyle name="Input 4 3 5 2 2" xfId="8224" xr:uid="{9E275B37-EC13-489A-9754-E514C92418C5}"/>
    <cellStyle name="Input 4 3 5 2 2 2" xfId="17213" xr:uid="{683139A0-B483-45C7-A6D3-3F762299105F}"/>
    <cellStyle name="Input 4 3 5 2 2 2 2" xfId="35725" xr:uid="{7A5D468C-B46D-43BC-A6A7-7BF79C440102}"/>
    <cellStyle name="Input 4 3 5 2 2 3" xfId="39944" xr:uid="{7F296096-41DF-4367-9F0B-B0ECF93CBE74}"/>
    <cellStyle name="Input 4 3 5 2 3" xfId="10861" xr:uid="{7178181A-D5C8-4290-B1A0-B0CA641F9B1A}"/>
    <cellStyle name="Input 4 3 5 2 3 2" xfId="19850" xr:uid="{DE58D3F3-6FE6-4B27-AD50-0558672CFD12}"/>
    <cellStyle name="Input 4 3 5 2 3 2 2" xfId="30975" xr:uid="{0CCA9C67-FDDE-4A93-8361-E1FCBA9C1BD3}"/>
    <cellStyle name="Input 4 3 5 2 3 3" xfId="27442" xr:uid="{CF9DFBB9-C556-481F-9254-EE4F887AC50C}"/>
    <cellStyle name="Input 4 3 5 2 4" xfId="14627" xr:uid="{21C2C922-31C2-4F4F-8AD0-6126AEB1641E}"/>
    <cellStyle name="Input 4 3 5 2 4 2" xfId="25975" xr:uid="{7F1B6B38-B3D4-4ACB-971B-BE920C986883}"/>
    <cellStyle name="Input 4 3 5 2 5" xfId="33330" xr:uid="{84AA5F19-9130-4E92-8D04-97F544AAD379}"/>
    <cellStyle name="Input 4 3 5 2 6" xfId="58768" xr:uid="{D68FDF85-A452-4576-8B2B-553B8AA3D51E}"/>
    <cellStyle name="Input 4 3 5 3" xfId="3730" xr:uid="{B9979673-C8CA-41C0-8D2B-DBF2D2C299CA}"/>
    <cellStyle name="Input 4 3 5 3 2" xfId="29154" xr:uid="{46EDE762-BF50-4251-9597-0A9517F25F0C}"/>
    <cellStyle name="Input 4 3 5 4" xfId="27933" xr:uid="{43EC5801-8B07-439E-BBF4-AB970758BCD8}"/>
    <cellStyle name="Input 4 3 5 5" xfId="51987" xr:uid="{22BC5E96-D9D1-4364-9290-95FEC012D8C6}"/>
    <cellStyle name="Input 4 3 6" xfId="1737" xr:uid="{2D24821F-260F-4F9F-A242-30F36FEE9A0F}"/>
    <cellStyle name="Input 4 3 6 2" xfId="6063" xr:uid="{D44A16FB-ADAD-436C-B386-9CBB19FE6891}"/>
    <cellStyle name="Input 4 3 6 2 2" xfId="8649" xr:uid="{B68B50FB-7146-48D5-AC7A-251937504509}"/>
    <cellStyle name="Input 4 3 6 2 2 2" xfId="17638" xr:uid="{A7FC61A8-CD6D-4A21-9F02-E3EF4E358A0B}"/>
    <cellStyle name="Input 4 3 6 2 2 2 2" xfId="38763" xr:uid="{298A2FF6-9B37-4E3F-A734-592002AC589A}"/>
    <cellStyle name="Input 4 3 6 2 2 3" xfId="39664" xr:uid="{2B746B6E-D053-4DAD-BA6B-EC4C10EBBEFC}"/>
    <cellStyle name="Input 4 3 6 2 3" xfId="11286" xr:uid="{5B0CC812-22AE-4B7D-8401-AA8067773EB3}"/>
    <cellStyle name="Input 4 3 6 2 3 2" xfId="20275" xr:uid="{5794A7BC-4E20-4B47-B4DF-D4EE0E0D9CF8}"/>
    <cellStyle name="Input 4 3 6 2 3 2 2" xfId="25107" xr:uid="{8F4BD0B8-37C4-4520-AB10-3F8979722C98}"/>
    <cellStyle name="Input 4 3 6 2 3 3" xfId="26656" xr:uid="{DD515E2D-5364-4D11-B622-72FD4A5DBFF3}"/>
    <cellStyle name="Input 4 3 6 2 4" xfId="15052" xr:uid="{773304D8-903C-4E58-A470-02744BF35EA8}"/>
    <cellStyle name="Input 4 3 6 2 4 2" xfId="22403" xr:uid="{C33CDCAF-327E-4EDE-97BC-D1BDC31A36F6}"/>
    <cellStyle name="Input 4 3 6 2 5" xfId="23512" xr:uid="{A654665D-8ECF-416E-BB3D-A4C128C659B3}"/>
    <cellStyle name="Input 4 3 6 2 6" xfId="54041" xr:uid="{092C05DC-892F-49DC-A741-172F9D8B3D13}"/>
    <cellStyle name="Input 4 3 6 3" xfId="4174" xr:uid="{9E05FC29-8A08-4A7D-AF36-72CA72096C98}"/>
    <cellStyle name="Input 4 3 6 3 2" xfId="34380" xr:uid="{38216B45-21D7-4EC2-851E-A638745055FB}"/>
    <cellStyle name="Input 4 3 6 4" xfId="29937" xr:uid="{4AD6B246-49D4-4F58-A5D6-B6E01F2F4BAF}"/>
    <cellStyle name="Input 4 3 6 5" xfId="47373" xr:uid="{FEDAB1F5-DADD-4BAA-8548-104E8ABE3A5B}"/>
    <cellStyle name="Input 4 3 7" xfId="1725" xr:uid="{1E2C2EA1-9387-45C3-8AEF-DFC6230AD639}"/>
    <cellStyle name="Input 4 3 7 2" xfId="6051" xr:uid="{8CE57FB6-EDD8-448A-93EF-8FC5E9496F94}"/>
    <cellStyle name="Input 4 3 7 2 2" xfId="8637" xr:uid="{8166CEE0-C391-4583-8331-7F2B3733BCB2}"/>
    <cellStyle name="Input 4 3 7 2 2 2" xfId="17626" xr:uid="{3CE057DB-DD06-4404-A852-DEE079040C40}"/>
    <cellStyle name="Input 4 3 7 2 2 2 2" xfId="34529" xr:uid="{00B78937-4600-4DE7-B3E3-723D852ED97F}"/>
    <cellStyle name="Input 4 3 7 2 2 3" xfId="35482" xr:uid="{4FA2BE03-2709-4616-9C2F-44AD0E5F3A28}"/>
    <cellStyle name="Input 4 3 7 2 3" xfId="11274" xr:uid="{DEE98570-897F-404D-BE62-203BC5F47D8D}"/>
    <cellStyle name="Input 4 3 7 2 3 2" xfId="20263" xr:uid="{61D9C0B0-0345-43DB-8DAF-4C4E841F8803}"/>
    <cellStyle name="Input 4 3 7 2 3 2 2" xfId="34737" xr:uid="{50AA4276-78AD-4268-816E-FD482834FF7A}"/>
    <cellStyle name="Input 4 3 7 2 3 3" xfId="43771" xr:uid="{D847E572-F2CE-4E95-8C7E-4C308A0630EC}"/>
    <cellStyle name="Input 4 3 7 2 4" xfId="15040" xr:uid="{531A30B9-0AAF-4895-A207-DE98AB9A64DF}"/>
    <cellStyle name="Input 4 3 7 2 4 2" xfId="26121" xr:uid="{9098D97D-A319-45FF-AD27-C8906A315916}"/>
    <cellStyle name="Input 4 3 7 2 5" xfId="33612" xr:uid="{B2C378FA-1A72-450B-987E-CA405142BE37}"/>
    <cellStyle name="Input 4 3 7 3" xfId="4162" xr:uid="{7E964557-69BE-45A3-BB47-9BBCAD281CD7}"/>
    <cellStyle name="Input 4 3 7 3 2" xfId="30528" xr:uid="{856A3DF9-1A70-4BC9-A522-2B206A2562C3}"/>
    <cellStyle name="Input 4 3 7 4" xfId="40355" xr:uid="{2D5C39D8-763A-48CE-960C-8D3A4148CEFE}"/>
    <cellStyle name="Input 4 3 7 5" xfId="52666" xr:uid="{2FB91EC5-2DA9-48AF-B694-5D379D3C6E03}"/>
    <cellStyle name="Input 4 3 8" xfId="2723" xr:uid="{7406CB0C-DBA9-4D65-A8E5-13B64E8880BE}"/>
    <cellStyle name="Input 4 3 8 2" xfId="6912" xr:uid="{DC27DF26-5F47-43DB-9D48-678B126F9A0A}"/>
    <cellStyle name="Input 4 3 8 2 2" xfId="12052" xr:uid="{5A7E9BE9-CBB6-46C5-8412-107E4A80E76D}"/>
    <cellStyle name="Input 4 3 8 2 2 2" xfId="21041" xr:uid="{08AC7EA1-ED7B-48BA-ADA0-AA074D63E7D6}"/>
    <cellStyle name="Input 4 3 8 2 2 2 2" xfId="43886" xr:uid="{89BEB5E6-530D-43C5-AD8C-EDB7CB477E19}"/>
    <cellStyle name="Input 4 3 8 2 2 3" xfId="36439" xr:uid="{929A1A49-D619-4D12-AFF6-2F940B00DA2C}"/>
    <cellStyle name="Input 4 3 8 2 3" xfId="12871" xr:uid="{B50AE83D-0583-490D-A4C9-A24E2F823CD4}"/>
    <cellStyle name="Input 4 3 8 2 3 2" xfId="21860" xr:uid="{295D7111-E97E-4B61-A51B-81A260DDADFD}"/>
    <cellStyle name="Input 4 3 8 2 3 2 2" xfId="26347" xr:uid="{CE1E68B2-F9EF-4487-8B51-B5031F7F44B1}"/>
    <cellStyle name="Input 4 3 8 2 3 3" xfId="31187" xr:uid="{51C2BF5D-54A8-4771-A1DA-FBD2069BE230}"/>
    <cellStyle name="Input 4 3 8 2 4" xfId="15901" xr:uid="{8E92C2D8-5704-41A6-B505-BCBD293F0B39}"/>
    <cellStyle name="Input 4 3 8 2 4 2" xfId="35216" xr:uid="{4EA63F84-A80C-4B48-9B31-7C5BDFAE9477}"/>
    <cellStyle name="Input 4 3 8 2 5" xfId="29850" xr:uid="{E81B0388-1625-41CA-9C32-6D19E3689270}"/>
    <cellStyle name="Input 4 3 8 3" xfId="9482" xr:uid="{5CC5E8BF-C8A3-411A-BC3A-AAC2FD4688F3}"/>
    <cellStyle name="Input 4 3 8 3 2" xfId="18471" xr:uid="{F46DCAA1-4170-4615-B9BE-99709B0F69EE}"/>
    <cellStyle name="Input 4 3 8 3 2 2" xfId="44005" xr:uid="{143E2F0F-1C88-4F1E-93FF-1B9E75970C9D}"/>
    <cellStyle name="Input 4 3 8 3 3" xfId="37084" xr:uid="{2F03175C-36BE-47FB-973E-C466CCAB3E91}"/>
    <cellStyle name="Input 4 3 8 4" xfId="41077" xr:uid="{F48E5E66-9B9B-483D-A10A-35A3D4087AAB}"/>
    <cellStyle name="Input 4 3 9" xfId="4667" xr:uid="{00B83A60-2913-49C7-BD1D-FECA258E57A7}"/>
    <cellStyle name="Input 4 3 9 2" xfId="7253" xr:uid="{1FB97E6B-1D7E-4266-B0BE-63459A81CC5D}"/>
    <cellStyle name="Input 4 3 9 2 2" xfId="16242" xr:uid="{D9FE888C-D03D-40CF-B68F-5B6EFC133597}"/>
    <cellStyle name="Input 4 3 9 2 2 2" xfId="43024" xr:uid="{16CEAA9E-4545-4C29-8379-381D1D1872A8}"/>
    <cellStyle name="Input 4 3 9 2 3" xfId="37083" xr:uid="{D6E0A009-CEE3-4AA2-8A69-26235F1DBD5E}"/>
    <cellStyle name="Input 4 3 9 3" xfId="9890" xr:uid="{63CAF8D8-4922-4002-BAAE-29F7958AFE61}"/>
    <cellStyle name="Input 4 3 9 3 2" xfId="18879" xr:uid="{A9367BC0-E975-49CA-9C8D-2D4841CED58D}"/>
    <cellStyle name="Input 4 3 9 3 2 2" xfId="24102" xr:uid="{BFB0BDB0-A866-46B7-8635-FDD2DC6655D1}"/>
    <cellStyle name="Input 4 3 9 3 3" xfId="37761" xr:uid="{40D4A0E9-84FB-408F-94C6-0F0B49544336}"/>
    <cellStyle name="Input 4 3 9 4" xfId="13656" xr:uid="{29B1B29D-8670-4F3F-9E87-A6556D996155}"/>
    <cellStyle name="Input 4 3 9 4 2" xfId="37113" xr:uid="{D693298F-5EEA-4AD4-B7C4-DDFD919F8125}"/>
    <cellStyle name="Input 4 3 9 5" xfId="27289" xr:uid="{1AFB6BE2-B5C1-4AB2-B601-216D99DC1702}"/>
    <cellStyle name="Input 4 30" xfId="45358" xr:uid="{8B71FB48-D4D4-4A3D-9CB0-CDA1C1322660}"/>
    <cellStyle name="Input 4 31" xfId="45305" xr:uid="{9FA6B2DB-F6B4-41E3-B10F-2275C4F2A068}"/>
    <cellStyle name="Input 4 32" xfId="44252" xr:uid="{22E8749C-CDC4-4B92-AEF7-2881B8769838}"/>
    <cellStyle name="Input 4 33" xfId="44149" xr:uid="{C78BDA31-9BFD-474E-BEC3-B4CEFC025F79}"/>
    <cellStyle name="Input 4 34" xfId="45468" xr:uid="{C5E61FEB-60B1-4AFE-8310-C500F77CF6A6}"/>
    <cellStyle name="Input 4 4" xfId="354" xr:uid="{528D7FB2-96EA-47FE-944D-3FF9E11984B1}"/>
    <cellStyle name="Input 4 4 10" xfId="6656" xr:uid="{EFBAF390-0F48-4704-A041-81A462AA068A}"/>
    <cellStyle name="Input 4 4 10 2" xfId="11862" xr:uid="{B64FB6A7-F728-439D-8DEB-5A0139E92537}"/>
    <cellStyle name="Input 4 4 10 2 2" xfId="20851" xr:uid="{46E31534-85A7-4382-9D33-EEBC2B796625}"/>
    <cellStyle name="Input 4 4 10 2 2 2" xfId="34910" xr:uid="{A18DB9B0-7118-4D2C-AC1A-DD41FC2564D4}"/>
    <cellStyle name="Input 4 4 10 2 3" xfId="40065" xr:uid="{6C3F58A4-43C9-4685-802B-D712CB822A9C}"/>
    <cellStyle name="Input 4 4 10 3" xfId="15645" xr:uid="{3689D828-5229-4B37-9C93-680CA29D2025}"/>
    <cellStyle name="Input 4 4 10 3 2" xfId="38403" xr:uid="{A9043875-BBAB-4866-B244-A39AB7F21518}"/>
    <cellStyle name="Input 4 4 10 4" xfId="30167" xr:uid="{98F4176F-7C12-4BD7-9DB3-5739659B0B70}"/>
    <cellStyle name="Input 4 4 11" xfId="9225" xr:uid="{2992C19F-70EB-4C96-B0B5-FB826A29A19C}"/>
    <cellStyle name="Input 4 4 11 2" xfId="18214" xr:uid="{23E1D66A-3966-4BD8-9E83-4ED4AC2462DC}"/>
    <cellStyle name="Input 4 4 11 2 2" xfId="39819" xr:uid="{D99FB849-6624-4DC0-8520-5477CCFC2B68}"/>
    <cellStyle name="Input 4 4 11 3" xfId="39554" xr:uid="{8A78DDC4-A744-43D2-8D71-7CD6350A634B}"/>
    <cellStyle name="Input 4 4 12" xfId="12007" xr:uid="{45FEDB77-F48E-4DD1-8CB5-8FCEEE31DE99}"/>
    <cellStyle name="Input 4 4 12 2" xfId="20996" xr:uid="{D6A560E7-B098-4835-9E7C-EE3FA7D3F9A0}"/>
    <cellStyle name="Input 4 4 12 2 2" xfId="38642" xr:uid="{CE770A21-9205-4388-8845-67A4B124F62B}"/>
    <cellStyle name="Input 4 4 12 3" xfId="40213" xr:uid="{9D241B2E-7B5D-4A28-9F83-F11027FDB8F1}"/>
    <cellStyle name="Input 4 4 13" xfId="2360" xr:uid="{25F8E650-2E08-4CCD-B0B8-FD9DB198740C}"/>
    <cellStyle name="Input 4 4 13 2" xfId="28800" xr:uid="{63FDE05A-3EE6-4725-B8C6-30B1F11AC407}"/>
    <cellStyle name="Input 4 4 14" xfId="13269" xr:uid="{D2507FFA-953F-4D41-A7DC-352DE1D8A5DD}"/>
    <cellStyle name="Input 4 4 14 2" xfId="27723" xr:uid="{B4485D82-CF43-464C-B369-D805A007D32C}"/>
    <cellStyle name="Input 4 4 15" xfId="35431" xr:uid="{1BD905EA-A351-47B3-A5AE-E66A8C290742}"/>
    <cellStyle name="Input 4 4 16" xfId="44350" xr:uid="{7EF2CAAF-B144-4DF4-8414-195F485D852D}"/>
    <cellStyle name="Input 4 4 17" xfId="45608" xr:uid="{5BE5C021-8B55-4A9B-9711-8EFD63BA7A17}"/>
    <cellStyle name="Input 4 4 2" xfId="486" xr:uid="{B4BA451C-333C-4024-9406-2929767C9779}"/>
    <cellStyle name="Input 4 4 2 10" xfId="9350" xr:uid="{7B5B7899-C884-419F-B6AE-B48A2673F143}"/>
    <cellStyle name="Input 4 4 2 10 2" xfId="18339" xr:uid="{712E2B09-089E-4F64-8D60-215B0DAF90CF}"/>
    <cellStyle name="Input 4 4 2 10 2 2" xfId="41734" xr:uid="{9980D886-EFB5-48C1-84C9-97414FFDEEA2}"/>
    <cellStyle name="Input 4 4 2 10 3" xfId="25876" xr:uid="{CF9E4D6F-9DC7-4DBC-B491-D8F4D1884294}"/>
    <cellStyle name="Input 4 4 2 11" xfId="12701" xr:uid="{9857BA0E-6AC8-4201-8F91-28BF1CE1D62A}"/>
    <cellStyle name="Input 4 4 2 11 2" xfId="21690" xr:uid="{21366EBA-FCDC-4799-9076-5C0AA37C02E5}"/>
    <cellStyle name="Input 4 4 2 11 2 2" xfId="26728" xr:uid="{08F41ADB-39EE-49C3-8F44-3D3ACC334DBC}"/>
    <cellStyle name="Input 4 4 2 11 3" xfId="34343" xr:uid="{9B67B676-2F2E-4E4B-B514-51164C49DEAB}"/>
    <cellStyle name="Input 4 4 2 12" xfId="2492" xr:uid="{30FF2431-B958-4DB9-8D0C-1E57299BD3D6}"/>
    <cellStyle name="Input 4 4 2 12 2" xfId="25239" xr:uid="{5C59F837-F6BE-402F-A327-CE0BF14FAF91}"/>
    <cellStyle name="Input 4 4 2 13" xfId="13401" xr:uid="{5DB30FCE-1249-423E-95DB-0FDC5651F85A}"/>
    <cellStyle name="Input 4 4 2 13 2" xfId="31851" xr:uid="{EA02FF7E-BC42-40EA-A3DC-C47208DA4523}"/>
    <cellStyle name="Input 4 4 2 14" xfId="33921" xr:uid="{BA5BFEAB-BC28-49C4-B903-3E041957266E}"/>
    <cellStyle name="Input 4 4 2 15" xfId="46119" xr:uid="{08E7B41D-2CC8-401E-B5E3-984585F571E5}"/>
    <cellStyle name="Input 4 4 2 2" xfId="835" xr:uid="{7D0DB040-CDA6-4A8D-8031-B20BC6354CA8}"/>
    <cellStyle name="Input 4 4 2 2 2" xfId="5204" xr:uid="{EDE04F97-67B9-4433-A04C-E5C8C50019D8}"/>
    <cellStyle name="Input 4 4 2 2 2 2" xfId="7790" xr:uid="{05E5DB84-7052-4DBA-9431-F8D5135297E1}"/>
    <cellStyle name="Input 4 4 2 2 2 2 2" xfId="16779" xr:uid="{0803B450-4F09-440C-8E02-083DA6243DA6}"/>
    <cellStyle name="Input 4 4 2 2 2 2 2 2" xfId="22361" xr:uid="{6E0C44AE-943D-43E4-996E-44F82E7DE1C0}"/>
    <cellStyle name="Input 4 4 2 2 2 2 3" xfId="32324" xr:uid="{26FA1555-1BAB-417D-AF30-757AE4818031}"/>
    <cellStyle name="Input 4 4 2 2 2 3" xfId="10427" xr:uid="{90A8DB11-7A3D-4423-97E9-F1110E59EDB3}"/>
    <cellStyle name="Input 4 4 2 2 2 3 2" xfId="19416" xr:uid="{60EEF2A6-B430-43F0-93A2-394080BF82BE}"/>
    <cellStyle name="Input 4 4 2 2 2 3 2 2" xfId="31436" xr:uid="{71E3BEA0-A918-447E-8AF7-61DF6375E490}"/>
    <cellStyle name="Input 4 4 2 2 2 3 3" xfId="42792" xr:uid="{558DE74B-0032-4A8A-9683-95DC58C971CB}"/>
    <cellStyle name="Input 4 4 2 2 2 4" xfId="14193" xr:uid="{E0A6DC8D-DE5C-4A20-8AB1-B45F155FE7D7}"/>
    <cellStyle name="Input 4 4 2 2 2 4 2" xfId="32061" xr:uid="{AB331289-B423-4649-A698-8A536C4520D6}"/>
    <cellStyle name="Input 4 4 2 2 2 5" xfId="28895" xr:uid="{E2EA0F48-6B0B-4342-9720-E19524B7F3F5}"/>
    <cellStyle name="Input 4 4 2 2 2 6" xfId="56395" xr:uid="{B4D6B8C7-2B10-49A2-BA4F-D89CB3F500AB}"/>
    <cellStyle name="Input 4 4 2 2 3" xfId="3272" xr:uid="{DF6383CA-6BEC-416F-AC2B-F2A1F8748499}"/>
    <cellStyle name="Input 4 4 2 2 3 2" xfId="28031" xr:uid="{0B631745-FC6D-44AA-8703-D90BA269FA98}"/>
    <cellStyle name="Input 4 4 2 2 4" xfId="29787" xr:uid="{EEC396FE-C113-4B29-90DB-460B4432024F}"/>
    <cellStyle name="Input 4 4 2 2 5" xfId="49613" xr:uid="{FD633F4D-5AF9-45CE-8545-B24CE38F3463}"/>
    <cellStyle name="Input 4 4 2 3" xfId="1180" xr:uid="{01440BBA-43BC-4E08-980E-249FF7402041}"/>
    <cellStyle name="Input 4 4 2 3 2" xfId="5525" xr:uid="{58BFAAE0-37C7-4F8E-90A8-6C8C723CA90D}"/>
    <cellStyle name="Input 4 4 2 3 2 2" xfId="8111" xr:uid="{E558918F-1102-4240-8CF3-19FB71CC40D7}"/>
    <cellStyle name="Input 4 4 2 3 2 2 2" xfId="17100" xr:uid="{27E214F9-9487-4EE4-BFEE-016342005DA0}"/>
    <cellStyle name="Input 4 4 2 3 2 2 2 2" xfId="32691" xr:uid="{A3A10625-C894-4E4B-A979-7842E7EABD47}"/>
    <cellStyle name="Input 4 4 2 3 2 2 3" xfId="36020" xr:uid="{38A903B0-105A-4EEE-988E-959791B6A888}"/>
    <cellStyle name="Input 4 4 2 3 2 3" xfId="10748" xr:uid="{C02CB9B9-E1D7-4129-9985-11F3B0D268E5}"/>
    <cellStyle name="Input 4 4 2 3 2 3 2" xfId="19737" xr:uid="{625E5236-FCD9-4233-B50B-DF23B3C48291}"/>
    <cellStyle name="Input 4 4 2 3 2 3 2 2" xfId="40868" xr:uid="{6BBA292F-DB16-4A10-A98C-E9C935D78521}"/>
    <cellStyle name="Input 4 4 2 3 2 3 3" xfId="32239" xr:uid="{7AE01C28-CE8E-4ED8-A262-9112675CB454}"/>
    <cellStyle name="Input 4 4 2 3 2 4" xfId="14514" xr:uid="{644C49E8-B833-48DC-9F4A-7D2BE5E8D930}"/>
    <cellStyle name="Input 4 4 2 3 2 4 2" xfId="43711" xr:uid="{F54F8794-43DA-4807-B704-A310FA0D4887}"/>
    <cellStyle name="Input 4 4 2 3 2 5" xfId="36156" xr:uid="{1F35153F-0936-4520-9957-5959A70EA89C}"/>
    <cellStyle name="Input 4 4 2 3 2 6" xfId="57745" xr:uid="{B320D5B4-7D75-485C-9967-28487E19F8C1}"/>
    <cellStyle name="Input 4 4 2 3 3" xfId="3617" xr:uid="{0F631982-B978-4BA1-B2FC-EE648C3ED0C1}"/>
    <cellStyle name="Input 4 4 2 3 3 2" xfId="31746" xr:uid="{6E94E37B-96C4-4325-867B-EC58BC37D218}"/>
    <cellStyle name="Input 4 4 2 3 4" xfId="34760" xr:uid="{5BFDFEC2-8113-4B76-BEA8-3471FFED92B0}"/>
    <cellStyle name="Input 4 4 2 3 5" xfId="50963" xr:uid="{577406FD-86B4-4EDF-B967-E532F1F9EA3D}"/>
    <cellStyle name="Input 4 4 2 4" xfId="1524" xr:uid="{B86C506A-46CE-495D-B3A0-DE30F1E068CD}"/>
    <cellStyle name="Input 4 4 2 4 2" xfId="5869" xr:uid="{65C8E619-C71D-4407-8E00-6F758579119C}"/>
    <cellStyle name="Input 4 4 2 4 2 2" xfId="8455" xr:uid="{16234EEE-F628-455C-BCFC-D175D4F6A5F5}"/>
    <cellStyle name="Input 4 4 2 4 2 2 2" xfId="17444" xr:uid="{E2849C52-9221-4012-B18D-5E9D9A5B9BA6}"/>
    <cellStyle name="Input 4 4 2 4 2 2 2 2" xfId="31029" xr:uid="{0123C7DE-84E4-4586-8493-A85754677DF2}"/>
    <cellStyle name="Input 4 4 2 4 2 2 3" xfId="32684" xr:uid="{E1580AB6-E5CF-40DF-A642-6CF91D0E08AA}"/>
    <cellStyle name="Input 4 4 2 4 2 3" xfId="11092" xr:uid="{06760421-75F1-495A-A0AD-76E20937EE76}"/>
    <cellStyle name="Input 4 4 2 4 2 3 2" xfId="20081" xr:uid="{26EA11C8-61C8-4A27-B50C-3E5F624A730A}"/>
    <cellStyle name="Input 4 4 2 4 2 3 2 2" xfId="43559" xr:uid="{59397513-A10A-4F03-A161-21ED34511C09}"/>
    <cellStyle name="Input 4 4 2 4 2 3 3" xfId="32218" xr:uid="{5D89AAC4-B264-4703-B93F-D47EDBAE4AD1}"/>
    <cellStyle name="Input 4 4 2 4 2 4" xfId="14858" xr:uid="{B5161313-9BFF-4240-8CAE-B9C11B4F61C6}"/>
    <cellStyle name="Input 4 4 2 4 2 4 2" xfId="23455" xr:uid="{A8400B86-0FA8-4C9B-B1AF-3BA726B34704}"/>
    <cellStyle name="Input 4 4 2 4 2 5" xfId="33027" xr:uid="{CFC30CA6-E9A7-4BA9-9F21-11857D5493EF}"/>
    <cellStyle name="Input 4 4 2 4 2 6" xfId="54537" xr:uid="{2630962A-83EC-4B93-AB93-E64BF4748586}"/>
    <cellStyle name="Input 4 4 2 4 3" xfId="3961" xr:uid="{C00C5A49-505E-4936-AACA-A2CEEA863192}"/>
    <cellStyle name="Input 4 4 2 4 3 2" xfId="34766" xr:uid="{8FC2CAB8-C048-4502-A80E-AB87BE3DA13C}"/>
    <cellStyle name="Input 4 4 2 4 4" xfId="34564" xr:uid="{5ED6D9CD-CFF1-40A2-944B-B4666878BF52}"/>
    <cellStyle name="Input 4 4 2 4 5" xfId="47730" xr:uid="{29435913-EB1A-453D-9FF7-05B7F5416B15}"/>
    <cellStyle name="Input 4 4 2 5" xfId="1915" xr:uid="{93C7F458-C630-44CA-B874-04173194062B}"/>
    <cellStyle name="Input 4 4 2 5 2" xfId="6231" xr:uid="{D1255443-8ACA-4FE8-B70D-B61F65AB66DE}"/>
    <cellStyle name="Input 4 4 2 5 2 2" xfId="8817" xr:uid="{A9D5860F-55D0-42C1-84AE-82E6BB00CD57}"/>
    <cellStyle name="Input 4 4 2 5 2 2 2" xfId="17806" xr:uid="{F7463D6D-B291-44C4-9BB6-E5AB62D8ECA7}"/>
    <cellStyle name="Input 4 4 2 5 2 2 2 2" xfId="42862" xr:uid="{F5689ED0-9481-4C3E-A7BC-8911A9706E69}"/>
    <cellStyle name="Input 4 4 2 5 2 2 3" xfId="34901" xr:uid="{1C12A375-7684-4533-B25B-F7A3FF2FDC8D}"/>
    <cellStyle name="Input 4 4 2 5 2 3" xfId="11454" xr:uid="{E6FB6E9F-DF8A-41EB-86D2-258AF59C61B7}"/>
    <cellStyle name="Input 4 4 2 5 2 3 2" xfId="20443" xr:uid="{94F0E7BB-EC56-4E11-9A1F-CD9ADCB8B75A}"/>
    <cellStyle name="Input 4 4 2 5 2 3 2 2" xfId="39820" xr:uid="{745E3035-2817-4F2E-8C07-6A7FF475AB37}"/>
    <cellStyle name="Input 4 4 2 5 2 3 3" xfId="33156" xr:uid="{8C9079A1-55DC-4291-87D6-F255BF1DFCCA}"/>
    <cellStyle name="Input 4 4 2 5 2 4" xfId="15220" xr:uid="{138067E8-EC3F-4DEC-A1F0-AFCC7E373CF9}"/>
    <cellStyle name="Input 4 4 2 5 2 4 2" xfId="28731" xr:uid="{2F7A4960-360B-4751-9C76-55897C81BBB1}"/>
    <cellStyle name="Input 4 4 2 5 2 5" xfId="33829" xr:uid="{C3E8AD8B-FE4C-4239-BB16-2E90E09F5DBB}"/>
    <cellStyle name="Input 4 4 2 5 3" xfId="4352" xr:uid="{B727F6BC-E925-4279-A033-AD2F8FB7A7F7}"/>
    <cellStyle name="Input 4 4 2 5 3 2" xfId="39096" xr:uid="{452B70DA-1C23-4331-BCF8-D89D567EAF06}"/>
    <cellStyle name="Input 4 4 2 5 4" xfId="25908" xr:uid="{ACA69260-DCED-4A9D-BD6F-8834540D3B74}"/>
    <cellStyle name="Input 4 4 2 5 5" xfId="52958" xr:uid="{252C84D0-1B3A-43CE-AEF9-25B83DC84F3F}"/>
    <cellStyle name="Input 4 4 2 6" xfId="2143" xr:uid="{3C24424C-B0CE-4D6A-9C5E-1CDF66F12A9C}"/>
    <cellStyle name="Input 4 4 2 6 2" xfId="6444" xr:uid="{503B0889-0442-4074-B84E-76B5C96395EB}"/>
    <cellStyle name="Input 4 4 2 6 2 2" xfId="9030" xr:uid="{78975221-414D-4784-8F22-81B518ED153C}"/>
    <cellStyle name="Input 4 4 2 6 2 2 2" xfId="18019" xr:uid="{7ACB8C3F-C814-4F1A-A893-0CE4FC1C7DBB}"/>
    <cellStyle name="Input 4 4 2 6 2 2 2 2" xfId="37521" xr:uid="{61A13025-DA92-481C-93D1-E9D076B19438}"/>
    <cellStyle name="Input 4 4 2 6 2 2 3" xfId="36932" xr:uid="{937E32CB-F1F0-49D8-BC1F-331EF9154B9B}"/>
    <cellStyle name="Input 4 4 2 6 2 3" xfId="11667" xr:uid="{928F5E78-DA2D-4654-9981-1DC4D343B0A6}"/>
    <cellStyle name="Input 4 4 2 6 2 3 2" xfId="20656" xr:uid="{17F1AD81-0F3A-4C1B-AB79-20129B5D27CE}"/>
    <cellStyle name="Input 4 4 2 6 2 3 2 2" xfId="32807" xr:uid="{2C5071CF-D7A8-436D-9156-BA8E22F441C0}"/>
    <cellStyle name="Input 4 4 2 6 2 3 3" xfId="37526" xr:uid="{E45B4DA6-F36A-46CB-8F95-6E95F664E8B9}"/>
    <cellStyle name="Input 4 4 2 6 2 4" xfId="15433" xr:uid="{CB8D7DA5-A8C1-4F2B-94FA-52BC478882D2}"/>
    <cellStyle name="Input 4 4 2 6 2 4 2" xfId="34941" xr:uid="{D160A5DF-5E9F-4282-A4E4-BE018A993BC3}"/>
    <cellStyle name="Input 4 4 2 6 2 5" xfId="25268" xr:uid="{F2AF7FB3-B203-4966-BFB2-E849ACA74D4C}"/>
    <cellStyle name="Input 4 4 2 6 3" xfId="4580" xr:uid="{D411E18D-DC2E-4083-A8AD-284A007DB068}"/>
    <cellStyle name="Input 4 4 2 6 3 2" xfId="37435" xr:uid="{63956C26-6342-43A1-922D-4486459F3D2A}"/>
    <cellStyle name="Input 4 4 2 6 4" xfId="29373" xr:uid="{9678237B-9BBD-46C9-BD34-6B85755C0F33}"/>
    <cellStyle name="Input 4 4 2 7" xfId="2953" xr:uid="{18001032-CAAE-4562-B827-97F7B1611992}"/>
    <cellStyle name="Input 4 4 2 7 2" xfId="7103" xr:uid="{0F14E92B-EDF8-43FF-8A07-53F18CE5B031}"/>
    <cellStyle name="Input 4 4 2 7 2 2" xfId="12229" xr:uid="{DB6653B4-9F5A-4492-AF9C-19489BA04981}"/>
    <cellStyle name="Input 4 4 2 7 2 2 2" xfId="21218" xr:uid="{96627BB0-24FC-45CE-8793-13BE15878CAA}"/>
    <cellStyle name="Input 4 4 2 7 2 2 2 2" xfId="33704" xr:uid="{3A29FE22-4F32-4883-9A29-77CB0C24A7F8}"/>
    <cellStyle name="Input 4 4 2 7 2 2 3" xfId="36623" xr:uid="{6663F6DF-6AFE-41A4-8596-108A05B2D773}"/>
    <cellStyle name="Input 4 4 2 7 2 3" xfId="13020" xr:uid="{0281A325-6BFA-4AE7-84A9-05926D566B47}"/>
    <cellStyle name="Input 4 4 2 7 2 3 2" xfId="22009" xr:uid="{42858F7B-E136-4B39-BA79-B61E71A5C6D5}"/>
    <cellStyle name="Input 4 4 2 7 2 3 2 2" xfId="39456" xr:uid="{ADA37FB8-D133-443C-ADF6-2644F104D4F0}"/>
    <cellStyle name="Input 4 4 2 7 2 3 3" xfId="42016" xr:uid="{26AFD9AF-09A4-4200-B863-F308090B1B1C}"/>
    <cellStyle name="Input 4 4 2 7 2 4" xfId="16092" xr:uid="{289C3992-B321-48C7-978B-31195EFDFEFD}"/>
    <cellStyle name="Input 4 4 2 7 2 4 2" xfId="22435" xr:uid="{4ED299D0-050D-4170-BB03-2B85CB45F318}"/>
    <cellStyle name="Input 4 4 2 7 2 5" xfId="33725" xr:uid="{FB2ED35B-FE77-49A9-A9BE-A1149A11265E}"/>
    <cellStyle name="Input 4 4 2 7 3" xfId="9666" xr:uid="{8AFBC09A-DE5B-4F06-8051-85E893AE5E43}"/>
    <cellStyle name="Input 4 4 2 7 3 2" xfId="18655" xr:uid="{A0962E53-375D-44D2-A952-60461FAAF104}"/>
    <cellStyle name="Input 4 4 2 7 3 2 2" xfId="40717" xr:uid="{951DDFD3-4EE8-4012-8630-0FD15AAFCE2B}"/>
    <cellStyle name="Input 4 4 2 7 3 3" xfId="22158" xr:uid="{79430FCB-92A1-4066-A993-4246D5C83F29}"/>
    <cellStyle name="Input 4 4 2 7 4" xfId="39291" xr:uid="{050DA11B-C610-4791-84DF-F18EB6E1CC81}"/>
    <cellStyle name="Input 4 4 2 8" xfId="4880" xr:uid="{8487E2F1-F413-4CA2-AE74-BC212A8FEDEB}"/>
    <cellStyle name="Input 4 4 2 8 2" xfId="7466" xr:uid="{87AF1DAF-514E-4B0A-BB26-85C3FDF2E424}"/>
    <cellStyle name="Input 4 4 2 8 2 2" xfId="16455" xr:uid="{FBC3977E-4113-4138-92D7-32D46818C5D6}"/>
    <cellStyle name="Input 4 4 2 8 2 2 2" xfId="42369" xr:uid="{D728D493-81F5-49F2-9555-5D3BCEBD19B8}"/>
    <cellStyle name="Input 4 4 2 8 2 3" xfId="30537" xr:uid="{C8DEB725-0191-4FE5-A27D-2249670B0C88}"/>
    <cellStyle name="Input 4 4 2 8 3" xfId="10103" xr:uid="{232E011B-9067-4559-95F3-430D48EA1678}"/>
    <cellStyle name="Input 4 4 2 8 3 2" xfId="19092" xr:uid="{71609DE5-D8A7-49C1-8D50-4FB906BF01C4}"/>
    <cellStyle name="Input 4 4 2 8 3 2 2" xfId="27745" xr:uid="{10366B45-40C1-4129-8380-8A70DDF49890}"/>
    <cellStyle name="Input 4 4 2 8 3 3" xfId="42796" xr:uid="{47449AD1-50A5-4370-8A76-848EAA61B093}"/>
    <cellStyle name="Input 4 4 2 8 4" xfId="13869" xr:uid="{6F377EEC-0B6D-4FB9-818F-4835B5AB910F}"/>
    <cellStyle name="Input 4 4 2 8 4 2" xfId="41544" xr:uid="{A98E360B-7540-43F2-8A21-4584A3F50CA2}"/>
    <cellStyle name="Input 4 4 2 8 5" xfId="30963" xr:uid="{0E80884E-C54E-4D1A-8EC8-B8AD890FCEA3}"/>
    <cellStyle name="Input 4 4 2 9" xfId="6788" xr:uid="{5D3DF506-E472-48DA-8D4A-3DA767292553}"/>
    <cellStyle name="Input 4 4 2 9 2" xfId="11987" xr:uid="{BB262811-A98B-460B-A514-EC7A660538A5}"/>
    <cellStyle name="Input 4 4 2 9 2 2" xfId="20976" xr:uid="{81772AB7-C69A-4010-BF01-7E58FD5A7467}"/>
    <cellStyle name="Input 4 4 2 9 2 2 2" xfId="29711" xr:uid="{F43494D8-889A-40C9-95DD-9DB77972949A}"/>
    <cellStyle name="Input 4 4 2 9 2 3" xfId="34626" xr:uid="{70D8177A-52F0-4F72-8114-F9DE636A548D}"/>
    <cellStyle name="Input 4 4 2 9 3" xfId="15777" xr:uid="{DC284F8E-6E15-4480-8D27-64F6F9E4E9D6}"/>
    <cellStyle name="Input 4 4 2 9 3 2" xfId="35291" xr:uid="{CBE37DA7-C98C-490C-A68E-230D345B449E}"/>
    <cellStyle name="Input 4 4 2 9 4" xfId="24523" xr:uid="{88AF07B5-9F13-449F-B638-0EB373F9E18A}"/>
    <cellStyle name="Input 4 4 3" xfId="703" xr:uid="{872EA1F1-540C-4180-A5E3-6DC4FC91259A}"/>
    <cellStyle name="Input 4 4 3 2" xfId="5079" xr:uid="{83800093-994A-466B-BB9F-238D7415BEFC}"/>
    <cellStyle name="Input 4 4 3 2 2" xfId="7665" xr:uid="{F09C1802-30CA-4678-86BC-F585BED66D3C}"/>
    <cellStyle name="Input 4 4 3 2 2 2" xfId="16654" xr:uid="{047ECF4B-5F35-4D5D-9A3D-7644C8138074}"/>
    <cellStyle name="Input 4 4 3 2 2 2 2" xfId="36800" xr:uid="{75488B34-49FC-4C13-8D5E-6BA8524DFB95}"/>
    <cellStyle name="Input 4 4 3 2 2 3" xfId="30612" xr:uid="{7B9F50D5-FACB-4B4E-8B48-FD610C0E7FE6}"/>
    <cellStyle name="Input 4 4 3 2 2 4" xfId="56800" xr:uid="{94BE3285-A682-41AB-804A-0A4A60564490}"/>
    <cellStyle name="Input 4 4 3 2 3" xfId="10302" xr:uid="{7D250B55-B834-4C6C-A158-8DB4366D667C}"/>
    <cellStyle name="Input 4 4 3 2 3 2" xfId="19291" xr:uid="{FCBF5F5A-319C-4137-A5C8-D84C0A6E6574}"/>
    <cellStyle name="Input 4 4 3 2 3 2 2" xfId="22875" xr:uid="{B3A5BCF6-CBFB-409B-85BB-69ECDB389127}"/>
    <cellStyle name="Input 4 4 3 2 3 3" xfId="40012" xr:uid="{D2044188-5D09-40F7-B112-78DC33C2251F}"/>
    <cellStyle name="Input 4 4 3 2 4" xfId="14068" xr:uid="{601C829B-D083-4D79-8802-C9528048D720}"/>
    <cellStyle name="Input 4 4 3 2 4 2" xfId="31407" xr:uid="{B1F8C077-088F-40D2-830C-9926167B4691}"/>
    <cellStyle name="Input 4 4 3 2 5" xfId="27321" xr:uid="{624688AF-D5BE-476C-B98E-831F54AD9F05}"/>
    <cellStyle name="Input 4 4 3 2 6" xfId="50018" xr:uid="{4355D850-5E6E-4E6B-8D89-49CD39B94E83}"/>
    <cellStyle name="Input 4 4 3 3" xfId="3140" xr:uid="{F4FB20C7-A418-40FB-B666-5CE96B3FCC6C}"/>
    <cellStyle name="Input 4 4 3 3 2" xfId="35413" xr:uid="{C30A9751-8430-4920-9083-45D809FE6FA6}"/>
    <cellStyle name="Input 4 4 3 3 2 2" xfId="57896" xr:uid="{25F429E4-9EC4-4352-AFA7-9761FAD3E266}"/>
    <cellStyle name="Input 4 4 3 3 3" xfId="51114" xr:uid="{D80E1044-A876-4925-86DA-D19D5326F301}"/>
    <cellStyle name="Input 4 4 3 4" xfId="34248" xr:uid="{113B70E9-1104-42D8-9410-94684078AB60}"/>
    <cellStyle name="Input 4 4 3 4 2" xfId="54927" xr:uid="{8B79BDC2-C979-4F5C-AA30-50D972738D60}"/>
    <cellStyle name="Input 4 4 3 4 3" xfId="48135" xr:uid="{EBAC9A27-6CF3-41EC-AEB9-5A6F95D50F7D}"/>
    <cellStyle name="Input 4 4 3 5" xfId="53227" xr:uid="{7720A9AB-DE95-464B-AD2C-60AF6DD59C55}"/>
    <cellStyle name="Input 4 4 3 6" xfId="46521" xr:uid="{6F136427-50A2-4583-A322-31C00E9040F0}"/>
    <cellStyle name="Input 4 4 4" xfId="1048" xr:uid="{932602CF-C496-4B2B-98D7-3B797A8EE519}"/>
    <cellStyle name="Input 4 4 4 2" xfId="5400" xr:uid="{078CE00A-79E6-4A41-A1A4-9B80251ABCA5}"/>
    <cellStyle name="Input 4 4 4 2 2" xfId="7986" xr:uid="{923D788D-1865-4F6C-AF7A-ED84C7C47FD1}"/>
    <cellStyle name="Input 4 4 4 2 2 2" xfId="16975" xr:uid="{E9227C62-2136-4A75-93FA-3B8728A32889}"/>
    <cellStyle name="Input 4 4 4 2 2 2 2" xfId="23701" xr:uid="{EA3F7BC5-5150-4601-AE5A-B13AE41D8385}"/>
    <cellStyle name="Input 4 4 4 2 2 3" xfId="29070" xr:uid="{D390F47E-AE88-40C2-AFE4-575F2E6CBEBF}"/>
    <cellStyle name="Input 4 4 4 2 3" xfId="10623" xr:uid="{DC094184-45B8-4794-B0B7-DE6E6C38462C}"/>
    <cellStyle name="Input 4 4 4 2 3 2" xfId="19612" xr:uid="{4842ADD1-811D-459B-BF18-713CD8C25404}"/>
    <cellStyle name="Input 4 4 4 2 3 2 2" xfId="39452" xr:uid="{759ECF6A-23A4-4F38-9380-5FEEB9BE9E91}"/>
    <cellStyle name="Input 4 4 4 2 3 3" xfId="41524" xr:uid="{480850A6-24B4-469D-82F5-6A565767045B}"/>
    <cellStyle name="Input 4 4 4 2 4" xfId="14389" xr:uid="{BA616228-21AF-47C0-9B12-F37D8D52700D}"/>
    <cellStyle name="Input 4 4 4 2 4 2" xfId="35970" xr:uid="{FC8F9954-55FB-4F32-B4C8-C4581F99B6B1}"/>
    <cellStyle name="Input 4 4 4 2 5" xfId="24860" xr:uid="{0DF533C2-5EC3-4AB1-973F-086C7ECC1DE4}"/>
    <cellStyle name="Input 4 4 4 2 6" xfId="55923" xr:uid="{EE44D660-13C1-4859-9217-9C56C6B095DC}"/>
    <cellStyle name="Input 4 4 4 3" xfId="3485" xr:uid="{25CF78BE-AA54-4DE8-B8E3-B774D58DBEEA}"/>
    <cellStyle name="Input 4 4 4 3 2" xfId="43946" xr:uid="{781E2FA2-1DA6-4173-9681-DDF73E609178}"/>
    <cellStyle name="Input 4 4 4 4" xfId="43508" xr:uid="{1C8103D7-C2A1-4D61-AD4F-B1B203558E2B}"/>
    <cellStyle name="Input 4 4 4 5" xfId="49141" xr:uid="{7CB5AC1C-2587-4862-B1A6-63C044D516F4}"/>
    <cellStyle name="Input 4 4 5" xfId="1392" xr:uid="{5D25CE92-472E-4004-B98D-754DBCB00B52}"/>
    <cellStyle name="Input 4 4 5 2" xfId="5737" xr:uid="{EA0F8B00-8CFC-405B-8798-C6474750C16F}"/>
    <cellStyle name="Input 4 4 5 2 2" xfId="8323" xr:uid="{59A10515-5DA7-49E9-A542-CCC77B5BBD36}"/>
    <cellStyle name="Input 4 4 5 2 2 2" xfId="17312" xr:uid="{E99D1E81-A62C-4590-BE57-0F50B1CF3B30}"/>
    <cellStyle name="Input 4 4 5 2 2 2 2" xfId="33020" xr:uid="{56832481-E269-4933-A6D1-27E75391BCAA}"/>
    <cellStyle name="Input 4 4 5 2 2 3" xfId="41017" xr:uid="{1179E71E-02F9-4CFA-88FB-FF01E47E7840}"/>
    <cellStyle name="Input 4 4 5 2 3" xfId="10960" xr:uid="{68572C4B-A1A0-44FE-882F-1E47BDB3DCC6}"/>
    <cellStyle name="Input 4 4 5 2 3 2" xfId="19949" xr:uid="{37F467E3-ED7B-4E01-86D5-11D771B8601A}"/>
    <cellStyle name="Input 4 4 5 2 3 2 2" xfId="24174" xr:uid="{41943A02-E15F-4FE0-B4CB-B987C0C6207B}"/>
    <cellStyle name="Input 4 4 5 2 3 3" xfId="32263" xr:uid="{B0D074F1-FCDF-4B21-A4AC-0E4D8625B986}"/>
    <cellStyle name="Input 4 4 5 2 4" xfId="14726" xr:uid="{455FEDD8-31FF-4CDC-AD4C-EFDDE1D4BC10}"/>
    <cellStyle name="Input 4 4 5 2 4 2" xfId="23543" xr:uid="{85D7354E-8BED-4A0A-B9EC-527994EB1871}"/>
    <cellStyle name="Input 4 4 5 2 5" xfId="28399" xr:uid="{D7A2CDF4-1F2E-4CD6-B745-9C4C0A82069F}"/>
    <cellStyle name="Input 4 4 5 2 6" xfId="57971" xr:uid="{40EF9337-AB50-4D34-A965-73799B58109A}"/>
    <cellStyle name="Input 4 4 5 3" xfId="3829" xr:uid="{2CEDEA67-BFD7-4762-8F79-80D210DFE465}"/>
    <cellStyle name="Input 4 4 5 3 2" xfId="22246" xr:uid="{5A7E43B1-D6ED-4188-A24E-659FAD5E5741}"/>
    <cellStyle name="Input 4 4 5 4" xfId="42689" xr:uid="{61201C80-E8ED-4A77-9C94-B633834EA3BE}"/>
    <cellStyle name="Input 4 4 5 5" xfId="51189" xr:uid="{1340B3D6-7B0F-4FCA-97D2-2EAE06204E6D}"/>
    <cellStyle name="Input 4 4 6" xfId="193" xr:uid="{D047B559-A9CD-497E-AEB8-9508E199E232}"/>
    <cellStyle name="Input 4 4 6 2" xfId="2620" xr:uid="{227D922A-2153-4A08-AE8C-F59510136B30}"/>
    <cellStyle name="Input 4 4 6 2 2" xfId="6861" xr:uid="{80693C12-F76B-4077-959D-1DEC6FF5B5C8}"/>
    <cellStyle name="Input 4 4 6 2 2 2" xfId="15850" xr:uid="{8D940983-E079-4A25-8D80-04F0439BBEBB}"/>
    <cellStyle name="Input 4 4 6 2 2 2 2" xfId="40613" xr:uid="{2675560C-5F7B-4714-BEC4-96C69DEC506A}"/>
    <cellStyle name="Input 4 4 6 2 2 3" xfId="35521" xr:uid="{0F85529C-9307-4748-BDE7-B8CCC7E9D2BA}"/>
    <cellStyle name="Input 4 4 6 2 3" xfId="9431" xr:uid="{36880E95-C55C-48B3-9438-14AA7D9C14C4}"/>
    <cellStyle name="Input 4 4 6 2 3 2" xfId="18420" xr:uid="{23ABC515-A37B-4EA8-98B5-B4A2C07D0C8B}"/>
    <cellStyle name="Input 4 4 6 2 3 2 2" xfId="37188" xr:uid="{8BCFA5B9-4E28-45F4-AE78-F673E20EB378}"/>
    <cellStyle name="Input 4 4 6 2 3 3" xfId="29825" xr:uid="{56B29360-EF42-456F-96A2-DAF4599FDCA5}"/>
    <cellStyle name="Input 4 4 6 2 4" xfId="13474" xr:uid="{425DF60E-83C0-4BDF-953E-634F472525A4}"/>
    <cellStyle name="Input 4 4 6 2 4 2" xfId="22618" xr:uid="{2ABFE63F-E511-45A9-8873-5A10E47494D3}"/>
    <cellStyle name="Input 4 4 6 2 5" xfId="37434" xr:uid="{664E2139-4260-438E-B4A3-E3FF1A65B61C}"/>
    <cellStyle name="Input 4 4 6 2 6" xfId="54089" xr:uid="{2A05A796-FE8A-46A0-86DB-0F46129983EE}"/>
    <cellStyle name="Input 4 4 6 3" xfId="2661" xr:uid="{19F8CFC4-3AEF-4556-9719-A1A30BF88953}"/>
    <cellStyle name="Input 4 4 6 3 2" xfId="24039" xr:uid="{BA6C99FA-31E7-4015-9645-BAFF63FE69E7}"/>
    <cellStyle name="Input 4 4 6 4" xfId="37385" xr:uid="{6842FD06-D61F-4ED1-ABB2-423F37F3819D}"/>
    <cellStyle name="Input 4 4 6 5" xfId="47412" xr:uid="{6B211747-28D1-44E5-AECF-8DBAB9C5395A}"/>
    <cellStyle name="Input 4 4 7" xfId="2011" xr:uid="{A9AC874F-1246-4B5F-A6D1-CED1FAF09CB9}"/>
    <cellStyle name="Input 4 4 7 2" xfId="6319" xr:uid="{02517626-871C-4345-81E6-CB447FD0FC64}"/>
    <cellStyle name="Input 4 4 7 2 2" xfId="8905" xr:uid="{69F4EBCD-87F6-4FEC-A4E1-5F608B5996F8}"/>
    <cellStyle name="Input 4 4 7 2 2 2" xfId="17894" xr:uid="{AEE176AB-66CD-47A8-B9F1-EACFB761FEF8}"/>
    <cellStyle name="Input 4 4 7 2 2 2 2" xfId="41185" xr:uid="{4177DB35-0A42-4164-B83C-AB92D3FBE6CD}"/>
    <cellStyle name="Input 4 4 7 2 2 3" xfId="39537" xr:uid="{A977DF8B-3ED7-48D1-A6E1-597EA5E77BC8}"/>
    <cellStyle name="Input 4 4 7 2 3" xfId="11542" xr:uid="{93834F0B-99FB-4441-A7FD-AF7E442D0448}"/>
    <cellStyle name="Input 4 4 7 2 3 2" xfId="20531" xr:uid="{BE4B51B5-8D16-43EF-90B6-2004426D51E8}"/>
    <cellStyle name="Input 4 4 7 2 3 2 2" xfId="26088" xr:uid="{37178577-A4A5-4A8F-88C5-BF342DEADC0C}"/>
    <cellStyle name="Input 4 4 7 2 3 3" xfId="32288" xr:uid="{138CA57E-20FA-4613-82C9-F906225D2D0A}"/>
    <cellStyle name="Input 4 4 7 2 4" xfId="15308" xr:uid="{9C6FA3DE-89C8-473E-AD73-BA2661176A22}"/>
    <cellStyle name="Input 4 4 7 2 4 2" xfId="27224" xr:uid="{EFE5181E-F14B-46E4-8FBF-307B085D8D20}"/>
    <cellStyle name="Input 4 4 7 2 5" xfId="33124" xr:uid="{25F023D1-604F-42F4-A018-AC68600F0312}"/>
    <cellStyle name="Input 4 4 7 3" xfId="4448" xr:uid="{9A5208FB-79E2-49B5-9784-EFDFE523B0F4}"/>
    <cellStyle name="Input 4 4 7 3 2" xfId="32092" xr:uid="{E00F37F4-B4F3-4BBB-A92F-B026A34BC10A}"/>
    <cellStyle name="Input 4 4 7 4" xfId="42933" xr:uid="{B3ED459C-2275-4D16-9CAE-D823A95958D9}"/>
    <cellStyle name="Input 4 4 7 5" xfId="52695" xr:uid="{F1B65B8E-50AD-4235-9891-8D66ED773A0F}"/>
    <cellStyle name="Input 4 4 8" xfId="2822" xr:uid="{F2F7B0D4-D085-4AEB-B3CA-F13F4F7BAEE7}"/>
    <cellStyle name="Input 4 4 8 2" xfId="6972" xr:uid="{0DF62C61-AB71-4ED0-A9F6-CD3A02CBD188}"/>
    <cellStyle name="Input 4 4 8 2 2" xfId="12101" xr:uid="{179D05B2-4ED5-4796-8243-BAF76CCA1A8D}"/>
    <cellStyle name="Input 4 4 8 2 2 2" xfId="21090" xr:uid="{24BA2A0D-9B62-4CB6-BEB4-E5F2E01F70DE}"/>
    <cellStyle name="Input 4 4 8 2 2 2 2" xfId="32778" xr:uid="{8779D0E6-8E80-424E-992C-AA9BDC64C15A}"/>
    <cellStyle name="Input 4 4 8 2 2 3" xfId="28963" xr:uid="{99942088-C298-4BBB-9B1F-F880D69D7E68}"/>
    <cellStyle name="Input 4 4 8 2 3" xfId="12920" xr:uid="{CC97E163-A62A-4E9A-87A8-00A4F7AFE172}"/>
    <cellStyle name="Input 4 4 8 2 3 2" xfId="21909" xr:uid="{2F255B3D-1DEF-4EEA-8721-AD62692F5F9D}"/>
    <cellStyle name="Input 4 4 8 2 3 2 2" xfId="39778" xr:uid="{CA1F341B-521C-45DF-BB9D-CD8EC26701E3}"/>
    <cellStyle name="Input 4 4 8 2 3 3" xfId="42123" xr:uid="{BD2F342F-D32C-4559-8C71-A8806E3B3388}"/>
    <cellStyle name="Input 4 4 8 2 4" xfId="15961" xr:uid="{D3E12486-E317-4DDA-B89E-A6F4BA3F83CE}"/>
    <cellStyle name="Input 4 4 8 2 4 2" xfId="32397" xr:uid="{8DB4935A-9A08-4CA9-A966-90BFEA247C35}"/>
    <cellStyle name="Input 4 4 8 2 5" xfId="38288" xr:uid="{61AF61B6-B104-4D2D-A6E6-4371F63CFEEF}"/>
    <cellStyle name="Input 4 4 8 3" xfId="9535" xr:uid="{1EA89E36-C90F-4D3A-92DC-B58D2BB51EC6}"/>
    <cellStyle name="Input 4 4 8 3 2" xfId="18524" xr:uid="{BA90D449-DB18-41E5-AC61-411EDA11E562}"/>
    <cellStyle name="Input 4 4 8 3 2 2" xfId="27952" xr:uid="{5ACB8685-6B25-43BE-B4EA-E0DFBD29395A}"/>
    <cellStyle name="Input 4 4 8 3 3" xfId="39705" xr:uid="{F41FB435-2A77-4E7F-BA61-5D96ECC75D3F}"/>
    <cellStyle name="Input 4 4 8 4" xfId="34971" xr:uid="{07A40595-41F5-448A-8135-9EFC8C63C11A}"/>
    <cellStyle name="Input 4 4 9" xfId="4755" xr:uid="{38F3E261-949D-4196-A6F0-A2675E0F0CEB}"/>
    <cellStyle name="Input 4 4 9 2" xfId="7341" xr:uid="{B6430295-C299-4B3D-A24F-995DB555155A}"/>
    <cellStyle name="Input 4 4 9 2 2" xfId="16330" xr:uid="{2FA311D6-7356-477D-BE51-5D44C336746D}"/>
    <cellStyle name="Input 4 4 9 2 2 2" xfId="26362" xr:uid="{D5AC58B7-E7A2-4502-BB54-F03F50418CCD}"/>
    <cellStyle name="Input 4 4 9 2 3" xfId="42826" xr:uid="{444AA9C3-3685-42AE-A904-C47920010420}"/>
    <cellStyle name="Input 4 4 9 3" xfId="9978" xr:uid="{883EB5A4-4AA0-48AA-99D6-E4DCF9BBBD88}"/>
    <cellStyle name="Input 4 4 9 3 2" xfId="18967" xr:uid="{C0D072B1-8E97-4072-A3CC-8A05C07873E7}"/>
    <cellStyle name="Input 4 4 9 3 2 2" xfId="28871" xr:uid="{E58B1C69-1D27-487B-80DA-6DD7A403D666}"/>
    <cellStyle name="Input 4 4 9 3 3" xfId="39968" xr:uid="{D19501A7-EB14-44CD-8DD7-E21DFBD79F66}"/>
    <cellStyle name="Input 4 4 9 4" xfId="13744" xr:uid="{44F1DEC4-F1CA-4CAF-B04B-C0E45060B45A}"/>
    <cellStyle name="Input 4 4 9 4 2" xfId="37492" xr:uid="{8E0D4A2B-1E63-4EF0-9317-074CA229BCE6}"/>
    <cellStyle name="Input 4 4 9 5" xfId="29786" xr:uid="{192D10FE-6474-4FE4-923C-BE1C03E6343C}"/>
    <cellStyle name="Input 4 5" xfId="224" xr:uid="{3F7F8713-8246-4DD3-A4DE-38CA97CB24DA}"/>
    <cellStyle name="Input 4 5 10" xfId="9108" xr:uid="{9851854F-550C-4669-A94D-396B2A4336E0}"/>
    <cellStyle name="Input 4 5 10 2" xfId="18097" xr:uid="{A68B1189-6037-4E4A-8B4E-9F62814E266C}"/>
    <cellStyle name="Input 4 5 10 2 2" xfId="23516" xr:uid="{656CCB4F-E318-4558-9D2B-F049E0CF9BCD}"/>
    <cellStyle name="Input 4 5 10 3" xfId="36685" xr:uid="{569D4117-7EF7-496E-A159-01F0692E7E57}"/>
    <cellStyle name="Input 4 5 11" xfId="12806" xr:uid="{790AEC00-CB47-40AE-869C-886398714F25}"/>
    <cellStyle name="Input 4 5 11 2" xfId="21795" xr:uid="{73D12883-B838-4BCA-A39B-8B465D9810C3}"/>
    <cellStyle name="Input 4 5 11 2 2" xfId="39833" xr:uid="{53CD89AD-8871-4EDE-B26E-2FA31389509D}"/>
    <cellStyle name="Input 4 5 11 3" xfId="32924" xr:uid="{2AEA5666-717C-4FF0-B0D9-D3BB0F7CEEDF}"/>
    <cellStyle name="Input 4 5 12" xfId="2230" xr:uid="{0D781796-C864-4327-8AD9-1C0C537D8942}"/>
    <cellStyle name="Input 4 5 12 2" xfId="33370" xr:uid="{2ABDA6F2-7184-44BC-B627-B7E7D4F4759E}"/>
    <cellStyle name="Input 4 5 13" xfId="13139" xr:uid="{2F5CD477-93E7-4726-84C8-1B0B26B803F1}"/>
    <cellStyle name="Input 4 5 13 2" xfId="22467" xr:uid="{F53BF14A-2E04-4622-9C05-692886422845}"/>
    <cellStyle name="Input 4 5 14" xfId="42493" xr:uid="{94E168CD-9A19-40C2-9791-2A8557C620DD}"/>
    <cellStyle name="Input 4 5 15" xfId="44376" xr:uid="{50C187FD-F100-4926-820E-1DF4B51B0376}"/>
    <cellStyle name="Input 4 5 16" xfId="45579" xr:uid="{7BFC46C7-B313-4B0F-96D2-7CD41C1DBB6A}"/>
    <cellStyle name="Input 4 5 2" xfId="573" xr:uid="{D3B500E9-341A-4F9E-835E-1FB5301A4231}"/>
    <cellStyle name="Input 4 5 2 2" xfId="4962" xr:uid="{7ABC606B-F466-4B35-90FA-CE833B5C7758}"/>
    <cellStyle name="Input 4 5 2 2 2" xfId="7548" xr:uid="{CAE4B209-6802-4119-8575-EB7C38150F4B}"/>
    <cellStyle name="Input 4 5 2 2 2 2" xfId="16537" xr:uid="{E3FE3EC5-B019-41CB-ADE5-010B00E4E849}"/>
    <cellStyle name="Input 4 5 2 2 2 2 2" xfId="27923" xr:uid="{1D92EEEE-E816-4BB8-A45E-00E13E10F6ED}"/>
    <cellStyle name="Input 4 5 2 2 2 3" xfId="22717" xr:uid="{FC01B176-64F9-4B93-B730-C3017D7CDECB}"/>
    <cellStyle name="Input 4 5 2 2 2 4" xfId="56366" xr:uid="{0AF44557-2DF8-43C4-AD4D-1A7D4B1D9C3F}"/>
    <cellStyle name="Input 4 5 2 2 3" xfId="10185" xr:uid="{9EE0D836-59CF-44FE-9D74-232380595B86}"/>
    <cellStyle name="Input 4 5 2 2 3 2" xfId="19174" xr:uid="{6B3FB0A1-28CE-43D5-9204-5C33AE346B40}"/>
    <cellStyle name="Input 4 5 2 2 3 2 2" xfId="25995" xr:uid="{3A099B8A-CD33-440B-B18A-2328A87A995A}"/>
    <cellStyle name="Input 4 5 2 2 3 3" xfId="34551" xr:uid="{A43B2502-39E3-4D6F-825C-9133A662B714}"/>
    <cellStyle name="Input 4 5 2 2 4" xfId="13951" xr:uid="{CBC204A2-67C7-48F1-8073-1E31AA7C65D6}"/>
    <cellStyle name="Input 4 5 2 2 4 2" xfId="43304" xr:uid="{9A2C93BB-6EE1-4AEA-BA2B-1B21746EE9A3}"/>
    <cellStyle name="Input 4 5 2 2 5" xfId="32989" xr:uid="{492F98EB-4DFC-49FE-8ED9-BEC6288291B3}"/>
    <cellStyle name="Input 4 5 2 2 6" xfId="49584" xr:uid="{59C6DE7C-3FCB-4F58-A758-8E22D3924D26}"/>
    <cellStyle name="Input 4 5 2 3" xfId="3010" xr:uid="{5F9A1661-71C0-4355-9C41-55ED5A3D2676}"/>
    <cellStyle name="Input 4 5 2 3 2" xfId="39669" xr:uid="{38CA2DF8-5650-46DF-89C8-7FA815D00572}"/>
    <cellStyle name="Input 4 5 2 3 2 2" xfId="58047" xr:uid="{2ACAB478-0341-4304-BCF1-A6114F305162}"/>
    <cellStyle name="Input 4 5 2 3 3" xfId="51265" xr:uid="{A1A68E97-6EFF-4197-A94A-AD4137517B8E}"/>
    <cellStyle name="Input 4 5 2 4" xfId="41905" xr:uid="{648F9A3B-5E91-4A07-A2E1-B7142CA1FB7B}"/>
    <cellStyle name="Input 4 5 2 4 2" xfId="54508" xr:uid="{6C6290EE-1898-428B-8C6D-5502DFCE3F6E}"/>
    <cellStyle name="Input 4 5 2 4 3" xfId="47701" xr:uid="{79B4692F-410D-4415-A58E-9023A8E212B3}"/>
    <cellStyle name="Input 4 5 2 5" xfId="52941" xr:uid="{DB474D3E-29A6-48E9-882A-9E31FAE9978B}"/>
    <cellStyle name="Input 4 5 2 6" xfId="46090" xr:uid="{9BEE7F91-7AEB-4908-B3F8-1DCC3AB02610}"/>
    <cellStyle name="Input 4 5 3" xfId="918" xr:uid="{0CEE45DA-7D8D-49E8-B379-4F1E34C8D9CF}"/>
    <cellStyle name="Input 4 5 3 2" xfId="5283" xr:uid="{56582761-5EA7-4091-8049-AE9563A7DFFC}"/>
    <cellStyle name="Input 4 5 3 2 2" xfId="7869" xr:uid="{70C598C9-093B-4F5B-9DF3-AC8FA6D8D7D0}"/>
    <cellStyle name="Input 4 5 3 2 2 2" xfId="16858" xr:uid="{45698BE2-28C6-4F3B-B2A4-E7A43DB34B9A}"/>
    <cellStyle name="Input 4 5 3 2 2 2 2" xfId="32837" xr:uid="{9EA93B3E-7EC4-49EA-BE44-2DCC0623DC2E}"/>
    <cellStyle name="Input 4 5 3 2 2 3" xfId="31616" xr:uid="{64F83826-28F6-4C21-B41D-EA7AA785899F}"/>
    <cellStyle name="Input 4 5 3 2 2 4" xfId="56771" xr:uid="{5366CAC8-E9CB-40E6-9E36-3A3EB0B5CDCD}"/>
    <cellStyle name="Input 4 5 3 2 3" xfId="10506" xr:uid="{A2F99C7F-AD5B-4D9D-A2D6-5877B8DE8B57}"/>
    <cellStyle name="Input 4 5 3 2 3 2" xfId="19495" xr:uid="{B3DAE5C1-F88F-4687-B362-8B77FCCE45EA}"/>
    <cellStyle name="Input 4 5 3 2 3 2 2" xfId="35989" xr:uid="{047A8316-9ADA-41BC-AC2A-813A7AA777E6}"/>
    <cellStyle name="Input 4 5 3 2 3 3" xfId="43906" xr:uid="{46CEE9A3-1F00-4883-AED3-BDD2DEB19BD5}"/>
    <cellStyle name="Input 4 5 3 2 4" xfId="14272" xr:uid="{C9746002-8838-40C6-9ACD-44611F42BCB7}"/>
    <cellStyle name="Input 4 5 3 2 4 2" xfId="34888" xr:uid="{1C2257C6-7017-4A7F-97AA-2D2D52E5AD28}"/>
    <cellStyle name="Input 4 5 3 2 5" xfId="34093" xr:uid="{7DF8E6D0-02ED-48F5-8705-43AF73162740}"/>
    <cellStyle name="Input 4 5 3 2 6" xfId="49989" xr:uid="{1115DF11-0490-4EDE-95C1-4AE2B030A6D1}"/>
    <cellStyle name="Input 4 5 3 3" xfId="3355" xr:uid="{74A5AB89-3AF2-4A8B-A368-4F0D350FC4AE}"/>
    <cellStyle name="Input 4 5 3 3 2" xfId="35937" xr:uid="{B07FEFC9-27BA-4E68-934E-137773166884}"/>
    <cellStyle name="Input 4 5 3 3 2 2" xfId="58519" xr:uid="{EA5A8447-3C6B-4716-A121-FBD8B3C56637}"/>
    <cellStyle name="Input 4 5 3 3 3" xfId="51738" xr:uid="{3D9E4DC3-D889-41CC-97D1-A708A11D2EF2}"/>
    <cellStyle name="Input 4 5 3 4" xfId="36464" xr:uid="{4A6ADACA-D919-4190-96AB-6EA72311ECB5}"/>
    <cellStyle name="Input 4 5 3 4 2" xfId="54898" xr:uid="{872CEB85-9E17-44E2-B862-C1008AA836BB}"/>
    <cellStyle name="Input 4 5 3 4 3" xfId="48106" xr:uid="{22B0AA51-2136-4323-B878-1AEDAFA6882B}"/>
    <cellStyle name="Input 4 5 3 5" xfId="53198" xr:uid="{52B5C04B-0BA6-4895-8826-9B40A1081784}"/>
    <cellStyle name="Input 4 5 3 6" xfId="46492" xr:uid="{3A280994-C5AB-458F-B105-27694E1502B7}"/>
    <cellStyle name="Input 4 5 4" xfId="1262" xr:uid="{A588C375-594B-4D32-A283-225A0E9EF0F0}"/>
    <cellStyle name="Input 4 5 4 2" xfId="5607" xr:uid="{14F7FCB4-D3D3-4283-B6A3-74365F181CF3}"/>
    <cellStyle name="Input 4 5 4 2 2" xfId="8193" xr:uid="{0175B2D7-2A7F-460E-BB32-6F33D2E1EB0F}"/>
    <cellStyle name="Input 4 5 4 2 2 2" xfId="17182" xr:uid="{103E17A5-1B50-483B-A365-209F32A37529}"/>
    <cellStyle name="Input 4 5 4 2 2 2 2" xfId="25426" xr:uid="{CC557FE2-E2B2-4143-A4B7-E1FCF436A21B}"/>
    <cellStyle name="Input 4 5 4 2 2 3" xfId="41600" xr:uid="{85FDDA80-BF1D-412A-8181-F7BFEBDA67E4}"/>
    <cellStyle name="Input 4 5 4 2 3" xfId="10830" xr:uid="{44DEE3A5-CBBC-4DE0-93A3-B52281C6C261}"/>
    <cellStyle name="Input 4 5 4 2 3 2" xfId="19819" xr:uid="{2A2F4F6B-DF33-4D35-9E84-6AACBEF52896}"/>
    <cellStyle name="Input 4 5 4 2 3 2 2" xfId="29644" xr:uid="{7E5764AF-6AE5-40C1-A43D-7B22A5366E3B}"/>
    <cellStyle name="Input 4 5 4 2 3 3" xfId="22622" xr:uid="{F28ADD91-2AFC-4FC6-99A3-0688C3A21260}"/>
    <cellStyle name="Input 4 5 4 2 4" xfId="14596" xr:uid="{1B7AD153-8145-4384-9764-4EDEBCD105C4}"/>
    <cellStyle name="Input 4 5 4 2 4 2" xfId="28048" xr:uid="{280D5D22-2418-402C-B437-8C2CBE726842}"/>
    <cellStyle name="Input 4 5 4 2 5" xfId="24063" xr:uid="{8954C1DD-FDDF-478A-9C5E-BF2578C9B814}"/>
    <cellStyle name="Input 4 5 4 2 6" xfId="55894" xr:uid="{346D31BD-8D0C-41B9-9DA6-852D2D0310EC}"/>
    <cellStyle name="Input 4 5 4 3" xfId="3699" xr:uid="{503F3C7E-5DEE-41E4-B913-6D1945C1BB7E}"/>
    <cellStyle name="Input 4 5 4 3 2" xfId="31334" xr:uid="{F1541412-DDE2-4B2D-8895-1E5F29211A26}"/>
    <cellStyle name="Input 4 5 4 4" xfId="34832" xr:uid="{DD94F0B1-B326-453E-9B26-0453ADB8DAE1}"/>
    <cellStyle name="Input 4 5 4 5" xfId="49112" xr:uid="{D93C30D9-886A-4B8B-A75A-97728EED2E26}"/>
    <cellStyle name="Input 4 5 5" xfId="1831" xr:uid="{4E705493-5CF1-49DC-B924-1B642E99A234}"/>
    <cellStyle name="Input 4 5 5 2" xfId="6148" xr:uid="{B07D1ECC-C28D-4939-827E-AC51AD561FF6}"/>
    <cellStyle name="Input 4 5 5 2 2" xfId="8734" xr:uid="{D1C2CA0E-5C1C-4280-8FA3-9479CFA85599}"/>
    <cellStyle name="Input 4 5 5 2 2 2" xfId="17723" xr:uid="{99C307B7-54BA-42C8-B8CE-0973361906C4}"/>
    <cellStyle name="Input 4 5 5 2 2 2 2" xfId="42145" xr:uid="{249B8A74-5E05-482B-81FB-9FC4F48B24FC}"/>
    <cellStyle name="Input 4 5 5 2 2 3" xfId="30119" xr:uid="{BB13EE4A-AF4F-4B5D-9820-03AE3699710A}"/>
    <cellStyle name="Input 4 5 5 2 3" xfId="11371" xr:uid="{08207B81-820A-4753-A3F9-16340BFF9FBE}"/>
    <cellStyle name="Input 4 5 5 2 3 2" xfId="20360" xr:uid="{20625B44-D863-4EB1-AA42-4F1C3C828CC6}"/>
    <cellStyle name="Input 4 5 5 2 3 2 2" xfId="27398" xr:uid="{3B298AA5-BE96-4D50-BABD-207E2E956D54}"/>
    <cellStyle name="Input 4 5 5 2 3 3" xfId="40380" xr:uid="{71FD8684-B4C7-4E5C-BD8A-B4BE4D5B1108}"/>
    <cellStyle name="Input 4 5 5 2 4" xfId="15137" xr:uid="{284C42B9-FC21-476F-A027-F42CED4E85E3}"/>
    <cellStyle name="Input 4 5 5 2 4 2" xfId="22785" xr:uid="{577857EB-460C-4804-98CE-7DC085FF896F}"/>
    <cellStyle name="Input 4 5 5 2 5" xfId="30853" xr:uid="{B00FB0A2-4E27-4E77-91AD-24131D494D4A}"/>
    <cellStyle name="Input 4 5 5 2 6" xfId="58564" xr:uid="{B03C5F44-36F2-4256-B3F0-B1069CEDBB20}"/>
    <cellStyle name="Input 4 5 5 3" xfId="4268" xr:uid="{A756C6CD-FE8B-4CFB-942B-0D29893C5167}"/>
    <cellStyle name="Input 4 5 5 3 2" xfId="31703" xr:uid="{88F1F78D-C37D-44D8-BC12-F14B29D4CF45}"/>
    <cellStyle name="Input 4 5 5 4" xfId="43983" xr:uid="{D6542828-32BE-4E28-ACFB-E1489E5C5A90}"/>
    <cellStyle name="Input 4 5 5 5" xfId="51783" xr:uid="{ABCC509B-4672-495B-9C3B-65AB2A8EB664}"/>
    <cellStyle name="Input 4 5 6" xfId="1726" xr:uid="{D538E5D4-436D-45DE-BEAE-9953B836B880}"/>
    <cellStyle name="Input 4 5 6 2" xfId="6052" xr:uid="{C09E9754-6FEA-4E84-B8FD-52780A178094}"/>
    <cellStyle name="Input 4 5 6 2 2" xfId="8638" xr:uid="{6C4CA651-2068-45A4-9B67-06D3C1D27082}"/>
    <cellStyle name="Input 4 5 6 2 2 2" xfId="17627" xr:uid="{ABE01542-3AD1-4610-B074-711AABB34A2F}"/>
    <cellStyle name="Input 4 5 6 2 2 2 2" xfId="43939" xr:uid="{F8533B33-B2BC-40A7-96F0-C84687D92D15}"/>
    <cellStyle name="Input 4 5 6 2 2 3" xfId="23111" xr:uid="{8ADD31AF-6EC4-4ACB-9B1E-6CB5531C830F}"/>
    <cellStyle name="Input 4 5 6 2 3" xfId="11275" xr:uid="{DE25865E-B9B7-446C-BE0B-AC1435B7761C}"/>
    <cellStyle name="Input 4 5 6 2 3 2" xfId="20264" xr:uid="{5A0161B8-A051-4A17-9B3F-025F33FEA58B}"/>
    <cellStyle name="Input 4 5 6 2 3 2 2" xfId="22169" xr:uid="{4C32C028-4377-4479-8DC0-8C0284157771}"/>
    <cellStyle name="Input 4 5 6 2 3 3" xfId="39924" xr:uid="{222F406B-B07A-410A-A787-B27539B57667}"/>
    <cellStyle name="Input 4 5 6 2 4" xfId="15041" xr:uid="{906A11B9-83CF-4781-A96A-42F6EDC7844A}"/>
    <cellStyle name="Input 4 5 6 2 4 2" xfId="34108" xr:uid="{6CA0D9E0-05FB-4E8A-9B94-7B748AEF4E1C}"/>
    <cellStyle name="Input 4 5 6 2 5" xfId="43022" xr:uid="{9D9A93D6-AD79-4478-93D1-E9C507261926}"/>
    <cellStyle name="Input 4 5 6 2 6" xfId="54060" xr:uid="{543CF823-F3C3-4714-9756-CBC29F505EF7}"/>
    <cellStyle name="Input 4 5 6 3" xfId="4163" xr:uid="{68949119-52F3-4AFF-A553-25C1FD714FC7}"/>
    <cellStyle name="Input 4 5 6 3 2" xfId="39734" xr:uid="{74FBE5E5-02C8-4E61-80E8-C831DEF52CB5}"/>
    <cellStyle name="Input 4 5 6 4" xfId="34842" xr:uid="{077A44A1-4244-45CB-8739-F4F87BF90DED}"/>
    <cellStyle name="Input 4 5 6 5" xfId="47387" xr:uid="{FAB668BB-C4F0-450E-A380-A0D50E35A998}"/>
    <cellStyle name="Input 4 5 7" xfId="2692" xr:uid="{C0EF9076-11DE-4BBB-9EFA-3DBD0E76910F}"/>
    <cellStyle name="Input 4 5 7 2" xfId="6882" xr:uid="{90F49447-2441-463E-A481-BAF604871E4E}"/>
    <cellStyle name="Input 4 5 7 2 2" xfId="12023" xr:uid="{3E2A712C-765C-4BC3-AE78-F0D9019303E2}"/>
    <cellStyle name="Input 4 5 7 2 2 2" xfId="21012" xr:uid="{CB0BFDE8-E3BA-42B7-A5E3-1119B452B033}"/>
    <cellStyle name="Input 4 5 7 2 2 2 2" xfId="30570" xr:uid="{A43A87D1-63C9-4DA6-B0FF-7CF05256F6A1}"/>
    <cellStyle name="Input 4 5 7 2 2 3" xfId="34671" xr:uid="{B4E6D8D5-9B19-489A-9C24-2C25AA3A4242}"/>
    <cellStyle name="Input 4 5 7 2 3" xfId="12847" xr:uid="{AA466E8E-4862-4A5B-BAE5-A2E60A3036D3}"/>
    <cellStyle name="Input 4 5 7 2 3 2" xfId="21836" xr:uid="{0075EC16-A2A5-4D68-8E43-C4112D97EC16}"/>
    <cellStyle name="Input 4 5 7 2 3 2 2" xfId="24969" xr:uid="{5467130E-2935-42C4-A15A-4FA7A93BF973}"/>
    <cellStyle name="Input 4 5 7 2 3 3" xfId="25532" xr:uid="{A7B43B64-6F5A-4B65-9CB7-1F60D66BB452}"/>
    <cellStyle name="Input 4 5 7 2 4" xfId="15871" xr:uid="{56C48C26-1AC8-4B92-A30A-862D47EBA976}"/>
    <cellStyle name="Input 4 5 7 2 4 2" xfId="25652" xr:uid="{82504665-701B-4A92-85B8-439932C90B8C}"/>
    <cellStyle name="Input 4 5 7 2 5" xfId="24193" xr:uid="{1725E919-3AB9-4068-9CA1-A2633880C499}"/>
    <cellStyle name="Input 4 5 7 3" xfId="9453" xr:uid="{3F90F489-920E-4D9C-91BF-C07EB8E53E3C}"/>
    <cellStyle name="Input 4 5 7 3 2" xfId="18442" xr:uid="{BB4C63CA-55EC-4006-ADFF-67FF021C88F3}"/>
    <cellStyle name="Input 4 5 7 3 2 2" xfId="34762" xr:uid="{331B636B-B2FA-446C-BEA5-3E5BD062865B}"/>
    <cellStyle name="Input 4 5 7 3 3" xfId="28944" xr:uid="{0F54BB8F-1AA7-4F8E-B4EC-4617546EBF01}"/>
    <cellStyle name="Input 4 5 7 4" xfId="23544" xr:uid="{2DB8DCF1-7F0B-4E42-9E4F-9DDAB13CC7F3}"/>
    <cellStyle name="Input 4 5 7 5" xfId="52678" xr:uid="{1FE41623-5524-4BED-8247-001220E800CF}"/>
    <cellStyle name="Input 4 5 8" xfId="4638" xr:uid="{42D3FBBA-8033-479F-A452-F6ACAC6A0E48}"/>
    <cellStyle name="Input 4 5 8 2" xfId="7224" xr:uid="{BE002CA1-1946-4E61-9FFB-46D05EC057A7}"/>
    <cellStyle name="Input 4 5 8 2 2" xfId="16213" xr:uid="{604D2E69-F4E9-40AC-9744-8B75C09245B5}"/>
    <cellStyle name="Input 4 5 8 2 2 2" xfId="35714" xr:uid="{4286A405-8175-423D-A0DD-4FDD20966AEF}"/>
    <cellStyle name="Input 4 5 8 2 3" xfId="28943" xr:uid="{3B56CD78-DED3-4BC9-BC77-F8CF18DF0314}"/>
    <cellStyle name="Input 4 5 8 3" xfId="9861" xr:uid="{974E9056-65C9-4175-8830-DBB4316D3538}"/>
    <cellStyle name="Input 4 5 8 3 2" xfId="18850" xr:uid="{C3B85C7C-DBB5-44AC-A672-EE23D16A552F}"/>
    <cellStyle name="Input 4 5 8 3 2 2" xfId="39304" xr:uid="{416A3C4B-A376-42AA-8A14-59A59D010F38}"/>
    <cellStyle name="Input 4 5 8 3 3" xfId="35664" xr:uid="{88C05763-2CCE-46EF-A2C8-26ABB72B1F61}"/>
    <cellStyle name="Input 4 5 8 4" xfId="13627" xr:uid="{C26115FD-303A-4893-90C0-CD17490CDFB3}"/>
    <cellStyle name="Input 4 5 8 4 2" xfId="28970" xr:uid="{4555C0DD-7737-44A4-82BD-D42E59429364}"/>
    <cellStyle name="Input 4 5 8 5" xfId="38096" xr:uid="{950010F6-D23C-4155-ACC5-A763AD92E622}"/>
    <cellStyle name="Input 4 5 9" xfId="6526" xr:uid="{FFB3FF77-4A83-466B-9524-ADFEFE85A70D}"/>
    <cellStyle name="Input 4 5 9 2" xfId="11745" xr:uid="{08409328-11A6-4203-90EF-6AFFA475C145}"/>
    <cellStyle name="Input 4 5 9 2 2" xfId="20734" xr:uid="{FC315FD8-C3A3-4840-8A3A-510ECB1BC3E9}"/>
    <cellStyle name="Input 4 5 9 2 2 2" xfId="32021" xr:uid="{6262143A-C984-4AAC-9242-BD5E062E4FE9}"/>
    <cellStyle name="Input 4 5 9 2 3" xfId="43787" xr:uid="{D73BBFFC-C4E1-4560-84E0-3430E6D7337E}"/>
    <cellStyle name="Input 4 5 9 3" xfId="15515" xr:uid="{7AB67DED-A590-4848-88C6-B86C3028FC23}"/>
    <cellStyle name="Input 4 5 9 3 2" xfId="30639" xr:uid="{D753BA81-7953-4F03-B533-2C9E8E70C77A}"/>
    <cellStyle name="Input 4 5 9 4" xfId="31659" xr:uid="{CFFBEB76-6F70-46B8-8280-269A0678A614}"/>
    <cellStyle name="Input 4 6" xfId="362" xr:uid="{280E3A25-C6A2-49A5-9529-FA9EADBB8CA6}"/>
    <cellStyle name="Input 4 6 10" xfId="9233" xr:uid="{10336420-AD43-4800-A9AA-38AABE69A429}"/>
    <cellStyle name="Input 4 6 10 2" xfId="18222" xr:uid="{F0B271D2-4370-481F-A5A1-55BAD1359933}"/>
    <cellStyle name="Input 4 6 10 2 2" xfId="32454" xr:uid="{75F02821-EB88-44F9-BD9E-4862CE2B4503}"/>
    <cellStyle name="Input 4 6 10 3" xfId="23079" xr:uid="{6AAE4DA1-0CAD-40E3-949C-1DD652247B50}"/>
    <cellStyle name="Input 4 6 11" xfId="12245" xr:uid="{726DFF19-E97B-451C-85C1-7B86A9905426}"/>
    <cellStyle name="Input 4 6 11 2" xfId="21234" xr:uid="{F62B51FF-8B2A-4496-84E7-46E410993BCA}"/>
    <cellStyle name="Input 4 6 11 2 2" xfId="29151" xr:uid="{13327DBE-78FB-493D-81BB-696BBAACC9BA}"/>
    <cellStyle name="Input 4 6 11 3" xfId="35955" xr:uid="{D38CF5A6-4B3D-4C39-B818-F4DAECDA18CC}"/>
    <cellStyle name="Input 4 6 12" xfId="2368" xr:uid="{ACA628D8-2384-4A5A-A2E8-F540472C0C3F}"/>
    <cellStyle name="Input 4 6 12 2" xfId="40656" xr:uid="{5AFAF060-46A0-4768-B94A-3AE7E5373606}"/>
    <cellStyle name="Input 4 6 13" xfId="13277" xr:uid="{4DBAFD2C-C196-4565-AC0F-603F781C89A1}"/>
    <cellStyle name="Input 4 6 13 2" xfId="39737" xr:uid="{112008B4-193E-4D7A-B0AF-128A20624271}"/>
    <cellStyle name="Input 4 6 14" xfId="26103" xr:uid="{486B3789-983B-4188-AD04-7B82732B4BBA}"/>
    <cellStyle name="Input 4 6 15" xfId="44375" xr:uid="{8D7DC1FD-9423-430B-AFAE-4B1EE486391E}"/>
    <cellStyle name="Input 4 6 16" xfId="45671" xr:uid="{645680EF-B067-4C3F-90AC-9FC35F851BA5}"/>
    <cellStyle name="Input 4 6 2" xfId="711" xr:uid="{233B358F-F568-439E-87A2-12495F5C382C}"/>
    <cellStyle name="Input 4 6 2 2" xfId="5087" xr:uid="{E55BF8A6-48BF-4713-BD04-94721037BEE0}"/>
    <cellStyle name="Input 4 6 2 2 2" xfId="7673" xr:uid="{9705CD38-D32F-4A4A-B7A7-5A5DF1A36294}"/>
    <cellStyle name="Input 4 6 2 2 2 2" xfId="16662" xr:uid="{4B7D0124-9490-4A1A-844D-3EFFC94F9A1E}"/>
    <cellStyle name="Input 4 6 2 2 2 2 2" xfId="41440" xr:uid="{173964DD-9A4D-4074-A487-EA1FBA4ACB09}"/>
    <cellStyle name="Input 4 6 2 2 2 3" xfId="24467" xr:uid="{0FFD4A59-9316-47EB-82D7-24BE073BE7FD}"/>
    <cellStyle name="Input 4 6 2 2 2 4" xfId="56458" xr:uid="{F1AEB7FD-602A-4241-AFAD-0FE99F2D39E8}"/>
    <cellStyle name="Input 4 6 2 2 3" xfId="10310" xr:uid="{E8F56E6A-2C66-40FE-911B-B17DEE266BAA}"/>
    <cellStyle name="Input 4 6 2 2 3 2" xfId="19299" xr:uid="{C9F1FCC2-43F4-4FA5-A100-3A82927F2687}"/>
    <cellStyle name="Input 4 6 2 2 3 2 2" xfId="33904" xr:uid="{6C37A03A-A7DC-4447-B1AD-68DDCC9E40C8}"/>
    <cellStyle name="Input 4 6 2 2 3 3" xfId="26641" xr:uid="{50AD5422-E5CB-4705-AB74-8451DA50DBDE}"/>
    <cellStyle name="Input 4 6 2 2 4" xfId="14076" xr:uid="{64ABC1D1-274A-4FC6-9463-6C91224B98D5}"/>
    <cellStyle name="Input 4 6 2 2 4 2" xfId="23549" xr:uid="{6E40BEC6-BA6D-4E6F-BAE1-DE006AC80E0D}"/>
    <cellStyle name="Input 4 6 2 2 5" xfId="29236" xr:uid="{3D1961FA-C26F-4F02-8C70-25C4459336DB}"/>
    <cellStyle name="Input 4 6 2 2 6" xfId="49676" xr:uid="{02D66100-B034-4323-8D40-320F250B48DC}"/>
    <cellStyle name="Input 4 6 2 3" xfId="3148" xr:uid="{779EBB9D-63F3-4CE6-893E-2E428B09FFC3}"/>
    <cellStyle name="Input 4 6 2 3 2" xfId="25988" xr:uid="{BE45D70D-231C-4086-8621-0E5D03FF9B9E}"/>
    <cellStyle name="Input 4 6 2 3 2 2" xfId="57968" xr:uid="{C1A85AF0-2D18-43BD-B75E-775EEFA2F9BB}"/>
    <cellStyle name="Input 4 6 2 3 3" xfId="51186" xr:uid="{F26A821D-2353-4707-95E0-D3363C42FB99}"/>
    <cellStyle name="Input 4 6 2 4" xfId="22256" xr:uid="{90757D49-BD97-49DD-A644-CC649E8FC881}"/>
    <cellStyle name="Input 4 6 2 4 2" xfId="54597" xr:uid="{61687A42-DFD5-47F1-86B2-DB8F9693F79D}"/>
    <cellStyle name="Input 4 6 2 4 3" xfId="47793" xr:uid="{4919ACAC-B23C-4834-9A5F-5C9F225D342A}"/>
    <cellStyle name="Input 4 6 2 5" xfId="52992" xr:uid="{885A7E4C-F32E-447E-BF80-F287A2349BBB}"/>
    <cellStyle name="Input 4 6 2 6" xfId="46179" xr:uid="{A098D02C-F378-4C0B-A0BC-DFE1F072C68A}"/>
    <cellStyle name="Input 4 6 3" xfId="1056" xr:uid="{01C6FA4E-B568-4CA1-B249-BA4A1AD45077}"/>
    <cellStyle name="Input 4 6 3 2" xfId="5408" xr:uid="{7BED03E3-83C1-412F-A8CF-D4FCFBF2FCFB}"/>
    <cellStyle name="Input 4 6 3 2 2" xfId="7994" xr:uid="{8B21F2D4-4F69-4A3D-B99F-3100C635B5D6}"/>
    <cellStyle name="Input 4 6 3 2 2 2" xfId="16983" xr:uid="{DEC3FE93-A92B-43A6-AAE4-AE6C2E07EC1F}"/>
    <cellStyle name="Input 4 6 3 2 2 2 2" xfId="43341" xr:uid="{8923931D-5DCC-40A6-B4DF-A6BCF2B2341F}"/>
    <cellStyle name="Input 4 6 3 2 2 3" xfId="40926" xr:uid="{0024E52F-CB7C-472A-A9C0-48350C203EB3}"/>
    <cellStyle name="Input 4 6 3 2 2 4" xfId="56860" xr:uid="{E6ADEB70-3F40-437E-A412-69568B0E42B8}"/>
    <cellStyle name="Input 4 6 3 2 3" xfId="10631" xr:uid="{55CBA3E2-2876-4FD1-8742-9DEB32A33842}"/>
    <cellStyle name="Input 4 6 3 2 3 2" xfId="19620" xr:uid="{93EB118D-38A9-4278-9147-D2CB88C201EE}"/>
    <cellStyle name="Input 4 6 3 2 3 2 2" xfId="23045" xr:uid="{F4324364-D16C-4EB9-B200-EFB83B6100DB}"/>
    <cellStyle name="Input 4 6 3 2 3 3" xfId="31050" xr:uid="{B2DB3EAE-A64C-4E6B-98EE-34B53A77C52D}"/>
    <cellStyle name="Input 4 6 3 2 4" xfId="14397" xr:uid="{C5CA9A92-E9B2-4FD9-BDEA-AE1C877C3EE1}"/>
    <cellStyle name="Input 4 6 3 2 4 2" xfId="33489" xr:uid="{241F47E7-3BA2-4397-BAFF-E661D97E25AB}"/>
    <cellStyle name="Input 4 6 3 2 5" xfId="30316" xr:uid="{9D1F36C1-AD59-4EA5-A667-EF2EFB988092}"/>
    <cellStyle name="Input 4 6 3 2 6" xfId="50078" xr:uid="{45439625-33B5-4914-86D9-72A64365FF54}"/>
    <cellStyle name="Input 4 6 3 3" xfId="3493" xr:uid="{22888CA2-364F-42AC-B7E6-56EEABCAD1D7}"/>
    <cellStyle name="Input 4 6 3 3 2" xfId="33207" xr:uid="{549B8FB5-909F-4226-AC16-E1D0E6947F35}"/>
    <cellStyle name="Input 4 6 3 3 2 2" xfId="58424" xr:uid="{C24070ED-5B2A-41DC-9812-41CEF62F6AD9}"/>
    <cellStyle name="Input 4 6 3 3 3" xfId="51643" xr:uid="{C4B0A915-9D3F-41D8-9A20-7CE3D1996B74}"/>
    <cellStyle name="Input 4 6 3 4" xfId="36656" xr:uid="{5DFA02BD-2C37-47E7-9EA4-5BC8F53E715E}"/>
    <cellStyle name="Input 4 6 3 4 2" xfId="54987" xr:uid="{0E812652-B0E2-4662-BD47-C698CF336702}"/>
    <cellStyle name="Input 4 6 3 4 3" xfId="48195" xr:uid="{206C8B36-CA11-48DA-A469-3AF850A29319}"/>
    <cellStyle name="Input 4 6 3 5" xfId="53287" xr:uid="{B53A6CF3-624D-4A5E-BA58-C852EEABCC82}"/>
    <cellStyle name="Input 4 6 3 6" xfId="46581" xr:uid="{D9A2A37B-D71C-40AB-A200-0A7A12E47B36}"/>
    <cellStyle name="Input 4 6 4" xfId="1400" xr:uid="{0904C801-B8D2-4439-B3DD-ADCE4ED43351}"/>
    <cellStyle name="Input 4 6 4 2" xfId="5745" xr:uid="{7FCE82D4-D729-42E8-B9B9-B023170BF6F4}"/>
    <cellStyle name="Input 4 6 4 2 2" xfId="8331" xr:uid="{CFC5F419-EEE5-4DBD-BB6B-7E01897D435D}"/>
    <cellStyle name="Input 4 6 4 2 2 2" xfId="17320" xr:uid="{F4201045-CB5B-418B-8CA4-D7BB048714CB}"/>
    <cellStyle name="Input 4 6 4 2 2 2 2" xfId="39696" xr:uid="{D1187343-C7CB-4642-BC03-301AEA4B97D0}"/>
    <cellStyle name="Input 4 6 4 2 2 3" xfId="24714" xr:uid="{8C2A827D-838F-4E32-A604-C38279419B16}"/>
    <cellStyle name="Input 4 6 4 2 3" xfId="10968" xr:uid="{03FC3CD1-C4A6-4FCA-9896-925827FF9E64}"/>
    <cellStyle name="Input 4 6 4 2 3 2" xfId="19957" xr:uid="{3EACC623-2193-4F13-B561-10EACDED7129}"/>
    <cellStyle name="Input 4 6 4 2 3 2 2" xfId="44007" xr:uid="{C2A3F626-D75F-4D20-B99A-C58ADAABFD0A}"/>
    <cellStyle name="Input 4 6 4 2 3 3" xfId="36491" xr:uid="{3DD3EF13-926D-40D7-91DD-066E8A6D30F5}"/>
    <cellStyle name="Input 4 6 4 2 4" xfId="14734" xr:uid="{8010A9B9-9FC1-4558-A7A4-25DAE9F1FA60}"/>
    <cellStyle name="Input 4 6 4 2 4 2" xfId="43184" xr:uid="{0ABE54B8-4693-4E75-8D90-771D596C5249}"/>
    <cellStyle name="Input 4 6 4 2 5" xfId="34311" xr:uid="{1F3C96F0-433D-413D-AB46-9284B56B1637}"/>
    <cellStyle name="Input 4 6 4 2 6" xfId="55986" xr:uid="{C585D58D-6550-4FF2-AAB1-323795CD5F3C}"/>
    <cellStyle name="Input 4 6 4 3" xfId="3837" xr:uid="{37E799D6-F927-4145-90CF-6CBEF97DA0A5}"/>
    <cellStyle name="Input 4 6 4 3 2" xfId="25650" xr:uid="{11D5C8FA-0AF5-4891-954F-4A43310DA538}"/>
    <cellStyle name="Input 4 6 4 4" xfId="28801" xr:uid="{3A518B6F-1EFF-40AB-A34E-0F297D20B21F}"/>
    <cellStyle name="Input 4 6 4 5" xfId="49204" xr:uid="{C019C1DE-CF9C-4AC6-8BC2-E521B4E0833D}"/>
    <cellStyle name="Input 4 6 5" xfId="1655" xr:uid="{D76FCFB0-4B9A-40AD-9705-5615CBCCFF3B}"/>
    <cellStyle name="Input 4 6 5 2" xfId="5985" xr:uid="{4DF758B4-B2B8-480D-B3F9-17A0F13583BA}"/>
    <cellStyle name="Input 4 6 5 2 2" xfId="8571" xr:uid="{145D91A8-93C2-4F66-A3A1-B83DF3A4DA77}"/>
    <cellStyle name="Input 4 6 5 2 2 2" xfId="17560" xr:uid="{ED226CC5-4906-40E2-9A1A-E1BEAA71427E}"/>
    <cellStyle name="Input 4 6 5 2 2 2 2" xfId="35089" xr:uid="{36556704-D51D-4078-BF8A-C4EE73462789}"/>
    <cellStyle name="Input 4 6 5 2 2 3" xfId="43003" xr:uid="{F6513759-B158-45E2-A435-FF29560244BE}"/>
    <cellStyle name="Input 4 6 5 2 3" xfId="11208" xr:uid="{4C7A7DFB-1EDB-4960-963A-7730C7DDF843}"/>
    <cellStyle name="Input 4 6 5 2 3 2" xfId="20197" xr:uid="{2834555E-70AA-4D79-9988-1BD8F66AC99F}"/>
    <cellStyle name="Input 4 6 5 2 3 2 2" xfId="31675" xr:uid="{81B9E8A6-46D3-4060-8AFB-760F2A6EF1F1}"/>
    <cellStyle name="Input 4 6 5 2 3 3" xfId="40486" xr:uid="{3DF1CC7A-BD89-4339-96B7-49D300A62697}"/>
    <cellStyle name="Input 4 6 5 2 4" xfId="14974" xr:uid="{C656B9AE-2F2A-41EF-A19E-928314623736}"/>
    <cellStyle name="Input 4 6 5 2 4 2" xfId="36094" xr:uid="{AAB3E5D7-5B0B-498A-9D8E-A51B5C8CCE20}"/>
    <cellStyle name="Input 4 6 5 2 5" xfId="37511" xr:uid="{180EFBC5-69D3-4E42-B924-2FB7296A4F47}"/>
    <cellStyle name="Input 4 6 5 2 6" xfId="58065" xr:uid="{7131FA72-579A-4093-AEB5-20F9AE515A46}"/>
    <cellStyle name="Input 4 6 5 3" xfId="4092" xr:uid="{8D3CF7C4-C4BF-48C0-A0E7-B623A450FECE}"/>
    <cellStyle name="Input 4 6 5 3 2" xfId="40032" xr:uid="{A9F58788-DC35-418A-8F27-F247CE515BB0}"/>
    <cellStyle name="Input 4 6 5 4" xfId="30299" xr:uid="{1F601991-3FF0-418D-87F2-87EE7EDB0311}"/>
    <cellStyle name="Input 4 6 5 5" xfId="51283" xr:uid="{34D00C84-4CC9-4DB2-94AE-13D40544DAC3}"/>
    <cellStyle name="Input 4 6 6" xfId="2019" xr:uid="{D071E88C-919E-4634-9571-9A7DA978EB4F}"/>
    <cellStyle name="Input 4 6 6 2" xfId="6327" xr:uid="{DB48FD67-18CD-4A77-ACAF-10FE4AB3D949}"/>
    <cellStyle name="Input 4 6 6 2 2" xfId="8913" xr:uid="{EF91989E-F9CB-4570-AE65-7C0E4C5C2FB9}"/>
    <cellStyle name="Input 4 6 6 2 2 2" xfId="17902" xr:uid="{F4FA95F2-2818-4868-B21C-D6EA91535E8E}"/>
    <cellStyle name="Input 4 6 6 2 2 2 2" xfId="25038" xr:uid="{1C12EFC7-D2FA-43F0-9F70-90516FC44083}"/>
    <cellStyle name="Input 4 6 6 2 2 3" xfId="22136" xr:uid="{D0886200-000E-4557-84C7-F90E0842E969}"/>
    <cellStyle name="Input 4 6 6 2 3" xfId="11550" xr:uid="{B669808A-59FA-4CEB-AE58-730F67E7464A}"/>
    <cellStyle name="Input 4 6 6 2 3 2" xfId="20539" xr:uid="{84205D5A-78C0-4B09-8EF2-7AD4819A638F}"/>
    <cellStyle name="Input 4 6 6 2 3 2 2" xfId="37395" xr:uid="{97703110-9A57-4971-8DC3-4DD023998A40}"/>
    <cellStyle name="Input 4 6 6 2 3 3" xfId="36674" xr:uid="{0A390451-AD04-49F5-B27D-C33BC2DD321F}"/>
    <cellStyle name="Input 4 6 6 2 4" xfId="15316" xr:uid="{635C80F0-E827-4EA2-BB1C-99ACA2CF7A27}"/>
    <cellStyle name="Input 4 6 6 2 4 2" xfId="29164" xr:uid="{264E08BF-AC28-44C9-8395-0EF71407E4AB}"/>
    <cellStyle name="Input 4 6 6 2 5" xfId="38963" xr:uid="{3D0A5384-BA7F-4D7F-9C8B-491AF442A1E7}"/>
    <cellStyle name="Input 4 6 6 2 6" xfId="54149" xr:uid="{4A4BE6D9-D441-4EC9-AFD7-91AE44C69C47}"/>
    <cellStyle name="Input 4 6 6 3" xfId="4456" xr:uid="{A387B866-DB2E-4D2E-9493-056921BBB740}"/>
    <cellStyle name="Input 4 6 6 3 2" xfId="38765" xr:uid="{0558F6DA-5A4A-43E5-9D92-4ADBED5ADE1E}"/>
    <cellStyle name="Input 4 6 6 4" xfId="35995" xr:uid="{98DBC868-3E17-4F63-AE1F-D33BCB80DD14}"/>
    <cellStyle name="Input 4 6 6 5" xfId="47437" xr:uid="{7640AC1A-C11A-47C0-805E-E94254C56508}"/>
    <cellStyle name="Input 4 6 7" xfId="2830" xr:uid="{1BD8B00B-2928-486E-BF3A-B4EB87A2B060}"/>
    <cellStyle name="Input 4 6 7 2" xfId="6980" xr:uid="{FD91061A-D9BB-4ED7-828D-224F5C3E7E26}"/>
    <cellStyle name="Input 4 6 7 2 2" xfId="12109" xr:uid="{81562D8A-2855-4C0C-9453-AF93720A5BEF}"/>
    <cellStyle name="Input 4 6 7 2 2 2" xfId="21098" xr:uid="{E9BB010F-898E-4075-9E2D-DD35FBDF085E}"/>
    <cellStyle name="Input 4 6 7 2 2 2 2" xfId="39454" xr:uid="{B188D7D1-79F3-4D3B-85F9-3AE7292D8F75}"/>
    <cellStyle name="Input 4 6 7 2 2 3" xfId="40819" xr:uid="{5D132624-367A-478E-9560-9196E784D046}"/>
    <cellStyle name="Input 4 6 7 2 3" xfId="12927" xr:uid="{3C49D9AA-E563-4309-A267-DBF21C4E4B7A}"/>
    <cellStyle name="Input 4 6 7 2 3 2" xfId="21916" xr:uid="{14400A2E-A9D2-4217-AAE0-2FA0FB53536A}"/>
    <cellStyle name="Input 4 6 7 2 3 2 2" xfId="42512" xr:uid="{E3AFB3E7-9A8A-402E-9074-8239F386E02D}"/>
    <cellStyle name="Input 4 6 7 2 3 3" xfId="39389" xr:uid="{4D5D39A0-214F-4322-BEDF-EC7B912334E8}"/>
    <cellStyle name="Input 4 6 7 2 4" xfId="15969" xr:uid="{B4B80B6C-0D5F-405E-B046-3B472AC0C736}"/>
    <cellStyle name="Input 4 6 7 2 4 2" xfId="39072" xr:uid="{40A3A40F-0677-4175-AC84-F0966981FEB2}"/>
    <cellStyle name="Input 4 6 7 2 5" xfId="28151" xr:uid="{F22C0F2A-17FE-412E-8DF3-8E39E37608E1}"/>
    <cellStyle name="Input 4 6 7 3" xfId="9543" xr:uid="{16ED3CB9-586E-4326-88FD-FA908D1F2B03}"/>
    <cellStyle name="Input 4 6 7 3 2" xfId="18532" xr:uid="{AE70B314-9D4C-4A2E-8885-227070FFB373}"/>
    <cellStyle name="Input 4 6 7 3 2 2" xfId="32657" xr:uid="{9CAD1910-D8E6-423B-9D04-4477C74A9BE7}"/>
    <cellStyle name="Input 4 6 7 3 3" xfId="23275" xr:uid="{2A80357F-5FE9-43D7-ADE7-9CF1BF288360}"/>
    <cellStyle name="Input 4 6 7 4" xfId="25700" xr:uid="{04FC6799-0EDA-45D4-9E2D-975C619F1B49}"/>
    <cellStyle name="Input 4 6 7 5" xfId="52729" xr:uid="{1F7E356F-E59F-463B-819B-454A97F32055}"/>
    <cellStyle name="Input 4 6 8" xfId="4763" xr:uid="{2A37DF4B-393C-4A4C-9092-9BB161942B1C}"/>
    <cellStyle name="Input 4 6 8 2" xfId="7349" xr:uid="{872407AB-A40A-45BE-9773-78C4CE10B92F}"/>
    <cellStyle name="Input 4 6 8 2 2" xfId="16338" xr:uid="{144278C6-0B65-4453-8F7B-29D87DE56BCF}"/>
    <cellStyle name="Input 4 6 8 2 2 2" xfId="30855" xr:uid="{98A7A547-E318-4396-AEAF-14EBAD13032E}"/>
    <cellStyle name="Input 4 6 8 2 3" xfId="35883" xr:uid="{67D13FD9-A9A8-4347-82F8-A4EDE108B9B3}"/>
    <cellStyle name="Input 4 6 8 3" xfId="9986" xr:uid="{300C38EE-CCE0-4450-86CF-C7CD9E045F2E}"/>
    <cellStyle name="Input 4 6 8 3 2" xfId="18975" xr:uid="{1B66AE02-A8E6-409D-AED2-C4A78E208175}"/>
    <cellStyle name="Input 4 6 8 3 2 2" xfId="40727" xr:uid="{514CC7DC-FB62-428A-A3DD-E8BA82928092}"/>
    <cellStyle name="Input 4 6 8 3 3" xfId="26644" xr:uid="{5DC5BCFF-E2C8-4350-B312-058F6ECC2C4C}"/>
    <cellStyle name="Input 4 6 8 4" xfId="13752" xr:uid="{B45EB3AB-E344-4603-8488-A9E8E862273A}"/>
    <cellStyle name="Input 4 6 8 4 2" xfId="33306" xr:uid="{469636BC-81C4-43EC-98E5-C21EBD377BB8}"/>
    <cellStyle name="Input 4 6 8 5" xfId="34817" xr:uid="{9F463E09-7161-43F9-BE9F-81EA33E61B7C}"/>
    <cellStyle name="Input 4 6 9" xfId="6664" xr:uid="{01F77E76-8A15-499A-9BC8-8D442CF1E851}"/>
    <cellStyle name="Input 4 6 9 2" xfId="11870" xr:uid="{7AE26E95-0B54-46D3-92E1-7974AC5D67CA}"/>
    <cellStyle name="Input 4 6 9 2 2" xfId="20859" xr:uid="{DA90E7AA-4697-4170-9323-0BF56A432EF3}"/>
    <cellStyle name="Input 4 6 9 2 2 2" xfId="25437" xr:uid="{C88F65F4-4D63-4FA2-9EE4-A2ABDDA975B5}"/>
    <cellStyle name="Input 4 6 9 2 3" xfId="22130" xr:uid="{AFDF63DA-2E65-4650-843B-2B7E02C888F7}"/>
    <cellStyle name="Input 4 6 9 3" xfId="15653" xr:uid="{23B7B552-CC37-4A26-BC09-7D6CD289D76F}"/>
    <cellStyle name="Input 4 6 9 3 2" xfId="28266" xr:uid="{8BE3B21D-EC56-4C9A-BCAC-BEF4E31BD793}"/>
    <cellStyle name="Input 4 6 9 4" xfId="35258" xr:uid="{82FCEFAE-05F7-4182-8F19-A14D6ECA7FA0}"/>
    <cellStyle name="Input 4 7" xfId="495" xr:uid="{0EB155D7-FEE8-4285-80FE-4F990C588C5A}"/>
    <cellStyle name="Input 4 7 10" xfId="44473" xr:uid="{481B6C39-1B04-421D-98FD-7F0AC9DCB5BA}"/>
    <cellStyle name="Input 4 7 11" xfId="45707" xr:uid="{60BBE671-020D-4B30-ACA1-42939E50EC2E}"/>
    <cellStyle name="Input 4 7 2" xfId="844" xr:uid="{1DF4B739-B5D2-45DD-8185-8D1787AB3265}"/>
    <cellStyle name="Input 4 7 2 2" xfId="5213" xr:uid="{580AC574-EBE4-4905-9CEB-B9AA2F70FC7E}"/>
    <cellStyle name="Input 4 7 2 2 2" xfId="7799" xr:uid="{AE310B2D-F87A-49C4-865B-26ECA85AFC80}"/>
    <cellStyle name="Input 4 7 2 2 2 2" xfId="16788" xr:uid="{98E1BB7D-3287-449E-A672-148EDE41C291}"/>
    <cellStyle name="Input 4 7 2 2 2 2 2" xfId="42841" xr:uid="{2938601B-AA5A-47AB-8670-02C0BA6D841E}"/>
    <cellStyle name="Input 4 7 2 2 2 3" xfId="31193" xr:uid="{FD94E587-F13A-4D11-B1F4-766D954F3DF1}"/>
    <cellStyle name="Input 4 7 2 2 2 4" xfId="56494" xr:uid="{BA7A648D-2896-4C43-A956-2292CF82EAAE}"/>
    <cellStyle name="Input 4 7 2 2 3" xfId="10436" xr:uid="{F45838E0-3ED9-46D2-B78C-91B018CFFE4E}"/>
    <cellStyle name="Input 4 7 2 2 3 2" xfId="19425" xr:uid="{9A487591-F3F5-4825-80BB-98400465B43E}"/>
    <cellStyle name="Input 4 7 2 2 3 2 2" xfId="24713" xr:uid="{8F5F7A27-84B1-4D95-8C25-91C3ED0E8613}"/>
    <cellStyle name="Input 4 7 2 2 3 3" xfId="26671" xr:uid="{AB902B55-B67C-4F64-9D93-E55222AD2B35}"/>
    <cellStyle name="Input 4 7 2 2 4" xfId="14202" xr:uid="{9124C067-935B-4422-B142-5778D4B25981}"/>
    <cellStyle name="Input 4 7 2 2 4 2" xfId="31015" xr:uid="{6D9ADF61-7E9A-4AEC-BF9E-8C630BE7AA33}"/>
    <cellStyle name="Input 4 7 2 2 5" xfId="27898" xr:uid="{64A080D3-A07F-43EE-9906-1A419E061C4A}"/>
    <cellStyle name="Input 4 7 2 2 6" xfId="49712" xr:uid="{AE793A5C-98A0-48E3-B4FC-93A4D1469B7C}"/>
    <cellStyle name="Input 4 7 2 3" xfId="3281" xr:uid="{BB11535B-0ED0-4EF9-B580-89AB6BB83ADF}"/>
    <cellStyle name="Input 4 7 2 3 2" xfId="42152" xr:uid="{CC7390A2-50AE-4514-BE54-54594BEE6EDE}"/>
    <cellStyle name="Input 4 7 2 3 2 2" xfId="58467" xr:uid="{F5B8AEDD-0C3C-42CF-ABAA-EC6CBDFD9374}"/>
    <cellStyle name="Input 4 7 2 3 3" xfId="51686" xr:uid="{B6BD5753-A927-4E3D-A4D2-C4B810AA9696}"/>
    <cellStyle name="Input 4 7 2 4" xfId="22497" xr:uid="{1E76F0E6-6EB3-487C-B6FE-8D21569B27F9}"/>
    <cellStyle name="Input 4 7 2 4 2" xfId="54633" xr:uid="{9C17B793-1651-4992-9940-35B03A998ACC}"/>
    <cellStyle name="Input 4 7 2 4 3" xfId="47829" xr:uid="{082017AF-1C05-49B0-9B2F-86DED686E139}"/>
    <cellStyle name="Input 4 7 2 5" xfId="53013" xr:uid="{FBE14052-0052-47C5-B5AF-888A373A5F9E}"/>
    <cellStyle name="Input 4 7 2 6" xfId="46215" xr:uid="{0ABF89CE-BD13-4503-B2E6-E76D1C8B83CC}"/>
    <cellStyle name="Input 4 7 3" xfId="1189" xr:uid="{97240700-3174-4A15-80D4-3E887F4AA17F}"/>
    <cellStyle name="Input 4 7 3 2" xfId="5534" xr:uid="{A0A24F3A-0D5E-4662-B95C-58B42B4ABCC7}"/>
    <cellStyle name="Input 4 7 3 2 2" xfId="8120" xr:uid="{F0C17AB6-D5C0-4125-A469-82683D6F6B63}"/>
    <cellStyle name="Input 4 7 3 2 2 2" xfId="17109" xr:uid="{7C421A02-F8C8-410F-8B28-29545CBBAA2E}"/>
    <cellStyle name="Input 4 7 3 2 2 2 2" xfId="31561" xr:uid="{765280A2-7AA4-47C2-9D5D-292DE5AC6037}"/>
    <cellStyle name="Input 4 7 3 2 2 3" xfId="25686" xr:uid="{813F1E7E-9E53-49B5-9306-F11062CC72EE}"/>
    <cellStyle name="Input 4 7 3 2 2 4" xfId="56896" xr:uid="{4CBB7921-A6FD-4C1A-A776-D5644FFB9F12}"/>
    <cellStyle name="Input 4 7 3 2 3" xfId="10757" xr:uid="{2120A6DF-265F-40C0-B082-1C0BE2D824BA}"/>
    <cellStyle name="Input 4 7 3 2 3 2" xfId="19746" xr:uid="{7657D6AF-ADAC-4A68-A03D-D2A90F4A208D}"/>
    <cellStyle name="Input 4 7 3 2 3 2 2" xfId="32726" xr:uid="{8366CFDD-BC9F-43DE-91EA-8D193B40BFD8}"/>
    <cellStyle name="Input 4 7 3 2 3 3" xfId="31108" xr:uid="{6859F2CB-718D-4471-BD80-8AF8D410D836}"/>
    <cellStyle name="Input 4 7 3 2 4" xfId="14523" xr:uid="{CB8360F6-7949-4EAE-99F8-69DFB94DFEC3}"/>
    <cellStyle name="Input 4 7 3 2 4 2" xfId="41532" xr:uid="{5190B7F1-370A-4429-9101-00DA14D2E8ED}"/>
    <cellStyle name="Input 4 7 3 2 5" xfId="25803" xr:uid="{0C1CB730-17F8-4E00-ABB8-EA916BE07E56}"/>
    <cellStyle name="Input 4 7 3 2 6" xfId="50114" xr:uid="{0446BEF3-9931-4601-81C7-93EA7DF2A2F7}"/>
    <cellStyle name="Input 4 7 3 3" xfId="3626" xr:uid="{C2F2BCFA-DC8E-4EDF-963A-994470F4ADB8}"/>
    <cellStyle name="Input 4 7 3 3 2" xfId="26288" xr:uid="{949A8245-F3DC-488C-AB72-A328F2EB03EB}"/>
    <cellStyle name="Input 4 7 3 3 2 2" xfId="57966" xr:uid="{63D1FC8E-6101-455D-910B-512A548B2285}"/>
    <cellStyle name="Input 4 7 3 3 3" xfId="51184" xr:uid="{735D073F-FC82-40F5-94EA-9D69E188D82D}"/>
    <cellStyle name="Input 4 7 3 4" xfId="34056" xr:uid="{780B9B52-8408-4089-8078-09FBAC67B535}"/>
    <cellStyle name="Input 4 7 3 4 2" xfId="55023" xr:uid="{177CE3BE-6760-46D7-86A2-42634D1E7A3D}"/>
    <cellStyle name="Input 4 7 3 4 3" xfId="48231" xr:uid="{236AE949-7F3C-4A20-8179-5A3860C4A917}"/>
    <cellStyle name="Input 4 7 3 5" xfId="53323" xr:uid="{9D3D13CB-A9B1-48D0-9ADA-0C53B4A66C7A}"/>
    <cellStyle name="Input 4 7 3 6" xfId="46617" xr:uid="{EDD145AB-DA3A-4C84-B2C4-6A0E4E8FE89A}"/>
    <cellStyle name="Input 4 7 4" xfId="1533" xr:uid="{ED0AC12E-0C92-4B45-9805-6F87DBAE232D}"/>
    <cellStyle name="Input 4 7 4 2" xfId="5878" xr:uid="{6A97A9BF-FC4C-4729-91FB-62BAA2AF1FED}"/>
    <cellStyle name="Input 4 7 4 2 2" xfId="8464" xr:uid="{E795A8CA-3E98-471A-AD5D-EFCE68BBB89F}"/>
    <cellStyle name="Input 4 7 4 2 2 2" xfId="17453" xr:uid="{C6BCF2CF-AEC7-46DC-B473-D5360C53B267}"/>
    <cellStyle name="Input 4 7 4 2 2 2 2" xfId="24984" xr:uid="{0873DB4B-A5A1-4532-8162-140D77B46E1A}"/>
    <cellStyle name="Input 4 7 4 2 2 3" xfId="31554" xr:uid="{E99A4333-82B0-4564-A20F-6E8851E16AD7}"/>
    <cellStyle name="Input 4 7 4 2 3" xfId="11101" xr:uid="{8BF23086-F070-4FD3-B008-BEFF2502DE36}"/>
    <cellStyle name="Input 4 7 4 2 3 2" xfId="20090" xr:uid="{29D25B1B-D9B8-4B49-88FD-4BFE5C7BE581}"/>
    <cellStyle name="Input 4 7 4 2 3 2 2" xfId="35641" xr:uid="{CD00C0D7-440E-4B26-A9EC-B6C33059EA3C}"/>
    <cellStyle name="Input 4 7 4 2 3 3" xfId="31087" xr:uid="{45AFCCA5-27E6-4DA7-A0EC-FFAADD6387B0}"/>
    <cellStyle name="Input 4 7 4 2 4" xfId="14867" xr:uid="{D963D1C3-5E93-4A01-B539-D7904E51A5AB}"/>
    <cellStyle name="Input 4 7 4 2 4 2" xfId="30043" xr:uid="{BC3EB328-4318-46E5-9CE3-778BDC905C55}"/>
    <cellStyle name="Input 4 7 4 2 5" xfId="31897" xr:uid="{73D12F1B-EB7C-4964-AEB0-AFC2406FB1A5}"/>
    <cellStyle name="Input 4 7 4 2 6" xfId="56022" xr:uid="{C79B36BC-222A-4A3B-8449-85FD1E5E4B63}"/>
    <cellStyle name="Input 4 7 4 3" xfId="3970" xr:uid="{4605B058-5592-46EB-A847-3C9C9BECCE4E}"/>
    <cellStyle name="Input 4 7 4 3 2" xfId="33521" xr:uid="{79B71DD4-BF83-48E7-874F-B6ACCEA80443}"/>
    <cellStyle name="Input 4 7 4 4" xfId="33226" xr:uid="{9AC4239F-E646-46B8-A7B6-508D51C43C69}"/>
    <cellStyle name="Input 4 7 4 5" xfId="49240" xr:uid="{908ACB57-976E-4102-B4D2-459E1EFC68B7}"/>
    <cellStyle name="Input 4 7 5" xfId="1845" xr:uid="{29CB7E07-90CC-4EB7-B68B-43903261F8CF}"/>
    <cellStyle name="Input 4 7 5 2" xfId="6161" xr:uid="{0530D76C-E479-4B7A-B7EE-D1B583DBBF12}"/>
    <cellStyle name="Input 4 7 5 2 2" xfId="8747" xr:uid="{17ACC343-0189-447F-897C-494C7422889D}"/>
    <cellStyle name="Input 4 7 5 2 2 2" xfId="17736" xr:uid="{9C57F7DC-957F-4FA9-ADC1-671869F48BB4}"/>
    <cellStyle name="Input 4 7 5 2 2 2 2" xfId="36368" xr:uid="{F625BC4C-DD9D-4FFA-A892-F1E2C8B9C45C}"/>
    <cellStyle name="Input 4 7 5 2 2 3" xfId="42195" xr:uid="{677DA11F-4855-4481-8614-080F87C0F141}"/>
    <cellStyle name="Input 4 7 5 2 3" xfId="11384" xr:uid="{04B45003-16EA-455D-84B1-B53E7FC70B46}"/>
    <cellStyle name="Input 4 7 5 2 3 2" xfId="20373" xr:uid="{FB6893E1-66E2-472B-9B6E-8B21D546ED31}"/>
    <cellStyle name="Input 4 7 5 2 3 2 2" xfId="30397" xr:uid="{7BC7C3D7-0D1D-4292-83F2-79285B4DA1E7}"/>
    <cellStyle name="Input 4 7 5 2 3 3" xfId="39851" xr:uid="{BF7475A9-6D07-4F35-9B1C-358BB1BE44A2}"/>
    <cellStyle name="Input 4 7 5 2 4" xfId="15150" xr:uid="{6AF72F03-A467-4CCF-A600-BC7BF0C5906A}"/>
    <cellStyle name="Input 4 7 5 2 4 2" xfId="40980" xr:uid="{1A72C120-BEBF-4971-B753-A33B9ED5A460}"/>
    <cellStyle name="Input 4 7 5 2 5" xfId="24385" xr:uid="{0EACEFAE-C229-45CA-811E-E508A593DC43}"/>
    <cellStyle name="Input 4 7 5 2 6" xfId="57760" xr:uid="{AD886DC9-2BAD-4246-A016-C17A3FA3CD3F}"/>
    <cellStyle name="Input 4 7 5 3" xfId="4282" xr:uid="{7BF159CA-ED2F-4256-8CDD-BF1A06EBD6A9}"/>
    <cellStyle name="Input 4 7 5 3 2" xfId="26104" xr:uid="{20CAF70C-602C-452A-90B6-74344ABA13D5}"/>
    <cellStyle name="Input 4 7 5 4" xfId="24352" xr:uid="{638AB0AE-3423-45F6-AE2C-2B425998EB11}"/>
    <cellStyle name="Input 4 7 5 5" xfId="50978" xr:uid="{4D6E0710-F49C-4591-A008-7F5A3C72377D}"/>
    <cellStyle name="Input 4 7 6" xfId="2152" xr:uid="{0796EAB4-A9BF-4824-9A5B-8352AEB1751A}"/>
    <cellStyle name="Input 4 7 6 2" xfId="6453" xr:uid="{73A0B18D-69F2-4F47-878F-1730C2A941CB}"/>
    <cellStyle name="Input 4 7 6 2 2" xfId="9039" xr:uid="{B4D5C0A5-018F-4D4E-AEB2-ABCEDC145B66}"/>
    <cellStyle name="Input 4 7 6 2 2 2" xfId="18028" xr:uid="{F7030E09-B3D1-4C0C-A1D1-865144B47143}"/>
    <cellStyle name="Input 4 7 6 2 2 2 2" xfId="29747" xr:uid="{6177DFC0-CA44-4AA4-9842-A600F1F01307}"/>
    <cellStyle name="Input 4 7 6 2 2 3" xfId="29053" xr:uid="{4D2A4EE6-A7F2-46B8-9E9A-91CE5A4E0C95}"/>
    <cellStyle name="Input 4 7 6 2 3" xfId="11676" xr:uid="{CF94325B-AE85-4413-83C4-29CCF75A2F35}"/>
    <cellStyle name="Input 4 7 6 2 3 2" xfId="20665" xr:uid="{15A2D98C-D21C-4640-95A1-BF4CA5D83D28}"/>
    <cellStyle name="Input 4 7 6 2 3 2 2" xfId="31677" xr:uid="{E93BF78A-016E-4102-9169-578B1C9E8BC4}"/>
    <cellStyle name="Input 4 7 6 2 3 3" xfId="40313" xr:uid="{9BE42AA4-D96A-4B32-B859-DF25543C7931}"/>
    <cellStyle name="Input 4 7 6 2 4" xfId="15442" xr:uid="{562EC779-63BF-4F0D-BAFC-4CDB69BB8342}"/>
    <cellStyle name="Input 4 7 6 2 4 2" xfId="33667" xr:uid="{5F290448-BF95-4584-95AF-3EDFC75C537D}"/>
    <cellStyle name="Input 4 7 6 2 5" xfId="41765" xr:uid="{A9B95B0C-E0F9-49A3-B703-FEEC2C32B01F}"/>
    <cellStyle name="Input 4 7 6 2 6" xfId="54185" xr:uid="{46C5F9E0-C5BD-4F70-95C8-7E4F81280FB5}"/>
    <cellStyle name="Input 4 7 6 3" xfId="4589" xr:uid="{D6336BB4-B384-4F1E-8BDA-D54CC4C4F3BD}"/>
    <cellStyle name="Input 4 7 6 3 2" xfId="30694" xr:uid="{AA6C49E3-97DF-4318-9096-294291BF7455}"/>
    <cellStyle name="Input 4 7 6 4" xfId="28376" xr:uid="{B5D8AF93-0E1C-4FE3-8ABC-DAB83A6E43F2}"/>
    <cellStyle name="Input 4 7 6 5" xfId="47448" xr:uid="{A4E18861-AA6C-4C80-B429-C8DD83BF7A18}"/>
    <cellStyle name="Input 4 7 7" xfId="4889" xr:uid="{8265EA00-F8E8-4A04-8EF8-6C28B2BB90F2}"/>
    <cellStyle name="Input 4 7 7 2" xfId="7475" xr:uid="{D198FE0E-0B4A-4548-8391-37DFB9AF0CEE}"/>
    <cellStyle name="Input 4 7 7 2 2" xfId="16464" xr:uid="{36165FE4-AB74-47CC-83D9-56C39E80615E}"/>
    <cellStyle name="Input 4 7 7 2 2 2" xfId="41238" xr:uid="{2BE3561A-F9B6-4D2F-A152-852D8C204F27}"/>
    <cellStyle name="Input 4 7 7 2 3" xfId="29490" xr:uid="{66710B51-0629-4771-A108-59191F10FEA7}"/>
    <cellStyle name="Input 4 7 7 3" xfId="10112" xr:uid="{096DAD9D-0406-4FBC-9505-A36B19DB504F}"/>
    <cellStyle name="Input 4 7 7 3 2" xfId="19101" xr:uid="{442C760D-9F01-4864-86F0-F039230DB162}"/>
    <cellStyle name="Input 4 7 7 3 2 2" xfId="34454" xr:uid="{F278E64E-4D55-4AB0-8D29-86A1813D8D94}"/>
    <cellStyle name="Input 4 7 7 3 3" xfId="26667" xr:uid="{BE5EAA19-C510-44FD-AA91-0F1A9E48B8D8}"/>
    <cellStyle name="Input 4 7 7 4" xfId="13878" xr:uid="{39B33C51-C37E-443E-8697-E0341A528FDD}"/>
    <cellStyle name="Input 4 7 7 4 2" xfId="23221" xr:uid="{E99745FB-D3F7-448E-A282-2E734A08E929}"/>
    <cellStyle name="Input 4 7 7 5" xfId="38045" xr:uid="{1CA49D06-247C-45EB-A860-AD1058663418}"/>
    <cellStyle name="Input 4 7 7 6" xfId="52750" xr:uid="{1BF756A1-A0A4-43C8-B238-E9083BF37F27}"/>
    <cellStyle name="Input 4 7 8" xfId="2501" xr:uid="{C857F262-C0EE-485F-A7A1-3D9B802DF062}"/>
    <cellStyle name="Input 4 7 8 2" xfId="41737" xr:uid="{B5020054-805C-4452-9EB0-624D0B8A6BDC}"/>
    <cellStyle name="Input 4 7 9" xfId="36442" xr:uid="{62542988-E6AA-418B-A618-3DB8A5A470D0}"/>
    <cellStyle name="Input 4 8" xfId="207" xr:uid="{9E13F9AA-C621-42D4-B682-DA7B0E330B6C}"/>
    <cellStyle name="Input 4 8 2" xfId="2564" xr:uid="{5D4D9D76-B245-4F38-8DCC-B792EE9070C1}"/>
    <cellStyle name="Input 4 8 2 2" xfId="6805" xr:uid="{E44E58EE-5300-4EF2-8F95-F92E036FD06F}"/>
    <cellStyle name="Input 4 8 2 2 2" xfId="15794" xr:uid="{6D6326CD-85DE-43E4-A21B-0A3E2FE4665F}"/>
    <cellStyle name="Input 4 8 2 2 2 2" xfId="27521" xr:uid="{C002A410-CFD3-4723-8F93-718C56459CF7}"/>
    <cellStyle name="Input 4 8 2 2 2 3" xfId="56541" xr:uid="{4F2BF967-11EB-44EF-A553-F5702F93AC4D}"/>
    <cellStyle name="Input 4 8 2 2 3" xfId="22723" xr:uid="{C1465171-467D-4694-BBED-B1B7353E58EB}"/>
    <cellStyle name="Input 4 8 2 2 4" xfId="49759" xr:uid="{44E3058C-7E94-4911-AD67-AE749B21FCA7}"/>
    <cellStyle name="Input 4 8 2 3" xfId="9375" xr:uid="{49607922-119F-4A96-9825-502634055259}"/>
    <cellStyle name="Input 4 8 2 3 2" xfId="18364" xr:uid="{80930291-1239-4BBB-8EE6-CA3DD2AD479D}"/>
    <cellStyle name="Input 4 8 2 3 2 2" xfId="30973" xr:uid="{EB5711D3-3F4D-4331-8224-8DC0FBA4BBBF}"/>
    <cellStyle name="Input 4 8 2 3 2 3" xfId="58041" xr:uid="{81FB9E89-9574-4F5F-9998-BB0093CE0737}"/>
    <cellStyle name="Input 4 8 2 3 3" xfId="41147" xr:uid="{E4240C5C-4CF6-4111-8E00-DE44A7609C1A}"/>
    <cellStyle name="Input 4 8 2 3 4" xfId="51259" xr:uid="{865EEB3A-CD40-4F81-833B-536C331E1CE2}"/>
    <cellStyle name="Input 4 8 2 4" xfId="13418" xr:uid="{2CD33B19-135A-49C2-9329-DCD0835D2DA6}"/>
    <cellStyle name="Input 4 8 2 4 2" xfId="30827" xr:uid="{07D3CFCC-128F-437E-9465-A16F18C3F76C}"/>
    <cellStyle name="Input 4 8 2 4 2 2" xfId="54677" xr:uid="{FC2C79A9-BEBA-4024-9EB0-B888AD00C532}"/>
    <cellStyle name="Input 4 8 2 4 3" xfId="47876" xr:uid="{78600C5C-B9F5-47ED-8653-74806CE5159F}"/>
    <cellStyle name="Input 4 8 2 5" xfId="27249" xr:uid="{15465FDC-6024-41C8-AE6D-9C92F254091F}"/>
    <cellStyle name="Input 4 8 2 5 2" xfId="53037" xr:uid="{E21D04E7-15FA-42A9-96A4-4951BD212600}"/>
    <cellStyle name="Input 4 8 2 6" xfId="46262" xr:uid="{35AB71DF-B2E0-48F5-90E5-65E537A3D106}"/>
    <cellStyle name="Input 4 8 3" xfId="2675" xr:uid="{15D10808-9814-40C2-9B4B-19D6C55B34AF}"/>
    <cellStyle name="Input 4 8 3 2" xfId="32532" xr:uid="{B1E33F17-0B55-4568-BBE3-3BDB7E0B1325}"/>
    <cellStyle name="Input 4 8 3 2 2" xfId="56940" xr:uid="{8AACA552-97A0-4962-A7DF-F02360D64858}"/>
    <cellStyle name="Input 4 8 3 2 3" xfId="50158" xr:uid="{D4792BC7-0619-4D24-9A4F-EF68D5EA93D5}"/>
    <cellStyle name="Input 4 8 3 3" xfId="51757" xr:uid="{B1675560-F532-4D80-AB1F-805492258B5A}"/>
    <cellStyle name="Input 4 8 3 3 2" xfId="58538" xr:uid="{8B59D857-D3C9-4690-9B9F-4A25FC97DA7E}"/>
    <cellStyle name="Input 4 8 3 4" xfId="48275" xr:uid="{A81A02B7-AC6D-48F5-B763-73A31E8CE94C}"/>
    <cellStyle name="Input 4 8 3 4 2" xfId="55067" xr:uid="{70CF3437-D610-4E72-85A1-BD8D438978F0}"/>
    <cellStyle name="Input 4 8 3 5" xfId="53367" xr:uid="{95986F85-882F-443C-AA37-B2CC5D461A3C}"/>
    <cellStyle name="Input 4 8 3 6" xfId="46661" xr:uid="{D8B495B8-EABD-4ADC-8468-2F52965358B1}"/>
    <cellStyle name="Input 4 8 4" xfId="38740" xr:uid="{8E914BC6-4E58-4C14-ACF7-4F5AE015EE0E}"/>
    <cellStyle name="Input 4 8 4 2" xfId="56069" xr:uid="{00915259-B0CE-43B3-A94F-48882FE56A36}"/>
    <cellStyle name="Input 4 8 4 3" xfId="49287" xr:uid="{BC0DD96E-DBDC-440B-83E1-14869EE89B29}"/>
    <cellStyle name="Input 4 8 5" xfId="44366" xr:uid="{EBAAAD70-A09E-45DE-9DCE-EAA4D122EA0B}"/>
    <cellStyle name="Input 4 8 5 2" xfId="58428" xr:uid="{B8D2541A-3B95-4D94-A5EA-B7D39C2AB3C3}"/>
    <cellStyle name="Input 4 8 5 3" xfId="51647" xr:uid="{7EC8ADDE-3AE1-4BBD-8DC6-BA6B34EE6EB0}"/>
    <cellStyle name="Input 4 8 6" xfId="45754" xr:uid="{1A48EA19-448A-496B-94E9-68D40A197F6F}"/>
    <cellStyle name="Input 4 8 6 2" xfId="54229" xr:uid="{892E24B1-3208-4EE2-AC6B-3E4DAD02CEDC}"/>
    <cellStyle name="Input 4 8 7" xfId="52774" xr:uid="{AF8FC8ED-D139-4013-A5B6-07F519697F19}"/>
    <cellStyle name="Input 4 9" xfId="556" xr:uid="{70C3E0E7-4D57-48C9-878D-CE510C3DA4EA}"/>
    <cellStyle name="Input 4 9 2" xfId="4947" xr:uid="{C76FCE5E-F092-4896-A337-1AA9E0024ABE}"/>
    <cellStyle name="Input 4 9 2 2" xfId="7533" xr:uid="{C1542D5B-1696-4A7B-A920-2F7D83AAD545}"/>
    <cellStyle name="Input 4 9 2 2 2" xfId="16522" xr:uid="{5436D95C-96BF-4271-AAE4-E86147B3199B}"/>
    <cellStyle name="Input 4 9 2 2 2 2" xfId="34880" xr:uid="{685FD97D-3EE0-4AC1-A615-BEB2E37CA3CD}"/>
    <cellStyle name="Input 4 9 2 2 2 3" xfId="56582" xr:uid="{C6278E2D-7EB2-4AA8-898E-6964348C6E95}"/>
    <cellStyle name="Input 4 9 2 2 3" xfId="41912" xr:uid="{E3C8C0BF-81AA-475C-B476-991E8E7B2D93}"/>
    <cellStyle name="Input 4 9 2 2 4" xfId="49800" xr:uid="{CC2BE6E6-B6F9-4835-B33D-4EC3EE2135BF}"/>
    <cellStyle name="Input 4 9 2 3" xfId="10170" xr:uid="{F99B267A-DD75-44E0-B0E6-55872AC559E9}"/>
    <cellStyle name="Input 4 9 2 3 2" xfId="19159" xr:uid="{97AC930D-2557-4097-A680-58B3B40EB758}"/>
    <cellStyle name="Input 4 9 2 3 2 2" xfId="39429" xr:uid="{7B643BF2-E813-4F04-B3EF-98CE3FBF4907}"/>
    <cellStyle name="Input 4 9 2 3 2 3" xfId="57682" xr:uid="{16541D98-6FEF-4F7F-8557-A74EEA14A033}"/>
    <cellStyle name="Input 4 9 2 3 3" xfId="41362" xr:uid="{A481C3CE-C991-41A4-A2D0-44DE349D4AAF}"/>
    <cellStyle name="Input 4 9 2 3 4" xfId="50900" xr:uid="{782DF040-7171-4C7B-A9B2-E9AE9A26DD8F}"/>
    <cellStyle name="Input 4 9 2 4" xfId="13936" xr:uid="{1731AE97-4FFB-43CD-A244-89E642BA75BE}"/>
    <cellStyle name="Input 4 9 2 4 2" xfId="40923" xr:uid="{6480346C-E6D3-4942-9000-D21A31DE5390}"/>
    <cellStyle name="Input 4 9 2 4 2 2" xfId="54715" xr:uid="{5B544A66-C502-45A8-A6F3-41F81F1536AC}"/>
    <cellStyle name="Input 4 9 2 4 3" xfId="47917" xr:uid="{739D6839-0804-4EAD-9FFA-22CBC3F769CA}"/>
    <cellStyle name="Input 4 9 2 5" xfId="25969" xr:uid="{1F86CD76-1682-42F0-928E-3464202D8E41}"/>
    <cellStyle name="Input 4 9 2 5 2" xfId="53060" xr:uid="{9DD84FD3-6D1F-44E2-B158-109AE1C2B980}"/>
    <cellStyle name="Input 4 9 2 6" xfId="46303" xr:uid="{37EB3445-6336-4340-91CA-D7015A247CEC}"/>
    <cellStyle name="Input 4 9 3" xfId="2993" xr:uid="{1BB6F38E-CA01-40DC-8262-72CEBBA53A72}"/>
    <cellStyle name="Input 4 9 3 2" xfId="41129" xr:uid="{20E6BB1B-F7B1-4D3B-A523-A5F1213095DA}"/>
    <cellStyle name="Input 4 9 3 2 2" xfId="56978" xr:uid="{61DF6E46-E981-425D-925D-9A9A50122EAA}"/>
    <cellStyle name="Input 4 9 3 2 3" xfId="50196" xr:uid="{DF6D0EF8-8E4D-47D6-97FB-D32EE272FB77}"/>
    <cellStyle name="Input 4 9 3 3" xfId="51174" xr:uid="{C82B5272-8909-44AC-8639-98D064A665C1}"/>
    <cellStyle name="Input 4 9 3 3 2" xfId="57956" xr:uid="{2F311D3D-9E10-44ED-88BF-C9E5DFFAC37D}"/>
    <cellStyle name="Input 4 9 3 4" xfId="48313" xr:uid="{E1C86341-808A-480E-90D8-9F093FE9188E}"/>
    <cellStyle name="Input 4 9 3 4 2" xfId="55105" xr:uid="{402230DA-B1F1-4039-BA7F-ADE9754325A1}"/>
    <cellStyle name="Input 4 9 3 5" xfId="53405" xr:uid="{B09FC9F6-846E-4A02-ABCA-C5A0BE80DF45}"/>
    <cellStyle name="Input 4 9 3 6" xfId="46699" xr:uid="{8D9CDB13-B3A8-485E-B9A6-36184C1EE675}"/>
    <cellStyle name="Input 4 9 4" xfId="42545" xr:uid="{AFCDFB15-23FE-4456-B547-D537D0B5464B}"/>
    <cellStyle name="Input 4 9 4 2" xfId="56110" xr:uid="{7F7FE93A-6026-4180-B0DB-5E444DA8DA38}"/>
    <cellStyle name="Input 4 9 4 3" xfId="49328" xr:uid="{71654026-42C5-4EE1-81A1-257C8352F359}"/>
    <cellStyle name="Input 4 9 5" xfId="44520" xr:uid="{323D313B-A877-4573-AC68-610384875134}"/>
    <cellStyle name="Input 4 9 5 2" xfId="58073" xr:uid="{283CE3AC-F382-4F9D-8B67-4E6DBE2AB602}"/>
    <cellStyle name="Input 4 9 5 3" xfId="51291" xr:uid="{C48BA8F5-9C90-419F-827F-47000FEB085C}"/>
    <cellStyle name="Input 4 9 6" xfId="45795" xr:uid="{625A86A1-8568-4162-A8A6-E937E7E22510}"/>
    <cellStyle name="Input 4 9 6 2" xfId="54267" xr:uid="{96E7F5E1-DC0D-4DF7-9BE9-81CBF998C28C}"/>
    <cellStyle name="Input 4 9 7" xfId="52797" xr:uid="{1DE97638-FDBC-4C39-A097-07085FF6B0F8}"/>
    <cellStyle name="Input 5" xfId="118" xr:uid="{56722141-E831-4242-8D03-0BAD42282FF0}"/>
    <cellStyle name="Input 5 10" xfId="1654" xr:uid="{65455DAC-B179-4F83-A210-55EBD199B1BF}"/>
    <cellStyle name="Input 5 10 2" xfId="5984" xr:uid="{161A150D-640D-4ADA-AC2A-3911F5C5F193}"/>
    <cellStyle name="Input 5 10 2 2" xfId="8570" xr:uid="{C032ADF1-F0E8-40E0-A9CC-62FD85F5FFEB}"/>
    <cellStyle name="Input 5 10 2 2 2" xfId="17559" xr:uid="{0D034337-11B7-4B30-9FB1-7FDAED01BDA7}"/>
    <cellStyle name="Input 5 10 2 2 2 2" xfId="36161" xr:uid="{832BBA70-3A0A-46BE-9C39-9A7CEA03FAC3}"/>
    <cellStyle name="Input 5 10 2 2 2 3" xfId="56636" xr:uid="{DB1B261C-D5A7-4834-B85C-33F557D64FCB}"/>
    <cellStyle name="Input 5 10 2 2 3" xfId="33593" xr:uid="{F66D7630-278C-4DC5-9F63-498F059BF230}"/>
    <cellStyle name="Input 5 10 2 2 4" xfId="49854" xr:uid="{45AA6E69-DD48-4853-8E04-737B175A467C}"/>
    <cellStyle name="Input 5 10 2 3" xfId="11207" xr:uid="{033ABC9D-7986-4FAA-8BFB-51E5C8951509}"/>
    <cellStyle name="Input 5 10 2 3 2" xfId="20196" xr:uid="{67DBDA6B-5A2D-4EA6-9C01-EE806D367065}"/>
    <cellStyle name="Input 5 10 2 3 2 2" xfId="39481" xr:uid="{6E6ADA52-A800-42C4-B4DD-E94F214F44AC}"/>
    <cellStyle name="Input 5 10 2 3 2 3" xfId="58225" xr:uid="{59D29BDE-CF87-4FD7-B16E-ED66B05062E3}"/>
    <cellStyle name="Input 5 10 2 3 3" xfId="31077" xr:uid="{CE949C24-C5BB-4F24-ADC2-38D070CBE2EB}"/>
    <cellStyle name="Input 5 10 2 3 4" xfId="51443" xr:uid="{B5FF21D0-EDBF-45DA-8589-91DABDCFC1BE}"/>
    <cellStyle name="Input 5 10 2 4" xfId="14973" xr:uid="{15A4EF01-A259-4A71-8452-0D05B31AD192}"/>
    <cellStyle name="Input 5 10 2 4 2" xfId="27087" xr:uid="{A6CB8957-E192-4925-B642-7A61E69C8490}"/>
    <cellStyle name="Input 5 10 2 4 2 2" xfId="54769" xr:uid="{53A50551-C127-44B3-B78E-99945601CA1A}"/>
    <cellStyle name="Input 5 10 2 4 3" xfId="47971" xr:uid="{60F150D3-B2D0-48AB-AA97-B183AC6925BB}"/>
    <cellStyle name="Input 5 10 2 5" xfId="28498" xr:uid="{70964143-413C-4813-820F-716598C9B811}"/>
    <cellStyle name="Input 5 10 2 5 2" xfId="53091" xr:uid="{B45FD129-B2B8-4E82-A34E-21E3265F404D}"/>
    <cellStyle name="Input 5 10 2 6" xfId="46357" xr:uid="{81D73C35-3189-4856-984B-4AA47F64278C}"/>
    <cellStyle name="Input 5 10 3" xfId="4091" xr:uid="{AC5EBB20-BCF8-49C0-AD06-F659E0F4BD0F}"/>
    <cellStyle name="Input 5 10 3 2" xfId="30766" xr:uid="{C96D352B-9A12-4747-91B9-8471C15CD656}"/>
    <cellStyle name="Input 5 10 3 2 2" xfId="57032" xr:uid="{DFF8EE5D-EDC9-45D9-8F1F-3B1A0DE503C0}"/>
    <cellStyle name="Input 5 10 3 2 3" xfId="50250" xr:uid="{706C7811-EFE3-47FA-88CC-FB1C217BB6ED}"/>
    <cellStyle name="Input 5 10 3 3" xfId="51041" xr:uid="{3CD5C995-D466-4820-96DE-646FB6AD95A6}"/>
    <cellStyle name="Input 5 10 3 3 2" xfId="57823" xr:uid="{2FDC65EF-D87A-4973-9D96-BB576AFFCCCD}"/>
    <cellStyle name="Input 5 10 3 4" xfId="48367" xr:uid="{7561BDA9-4C67-4609-B844-95FECFE21DEC}"/>
    <cellStyle name="Input 5 10 3 4 2" xfId="55159" xr:uid="{5C9B963B-130C-4E8E-A4D4-2386A03E3EF0}"/>
    <cellStyle name="Input 5 10 3 5" xfId="53457" xr:uid="{ED01FC94-B96D-44CB-A073-00A6A196E022}"/>
    <cellStyle name="Input 5 10 3 6" xfId="46753" xr:uid="{870AF802-691E-435E-A784-CD8E798C5388}"/>
    <cellStyle name="Input 5 10 4" xfId="43352" xr:uid="{8A45151A-242D-47E6-B20A-D093DB9D3457}"/>
    <cellStyle name="Input 5 10 4 2" xfId="56164" xr:uid="{158691D5-3B07-441C-8444-1E93683F305B}"/>
    <cellStyle name="Input 5 10 4 3" xfId="49382" xr:uid="{30128A92-97B5-467E-9087-00BD88C58B20}"/>
    <cellStyle name="Input 5 10 5" xfId="44528" xr:uid="{688AE678-6F3D-4BC9-8206-75F645A1D3B3}"/>
    <cellStyle name="Input 5 10 5 2" xfId="58453" xr:uid="{9AB4D278-4111-48C0-B146-D2FC15D14C80}"/>
    <cellStyle name="Input 5 10 5 3" xfId="51672" xr:uid="{738836BE-5B87-4AEB-85BB-24E49537A32D}"/>
    <cellStyle name="Input 5 10 6" xfId="47502" xr:uid="{0362160B-ECAD-4455-8BAC-BF08CA75181D}"/>
    <cellStyle name="Input 5 10 6 2" xfId="54321" xr:uid="{18CC80DD-D54F-41E0-8361-0CAFC720D83B}"/>
    <cellStyle name="Input 5 10 7" xfId="52824" xr:uid="{3AC87D37-EE50-44FD-A028-5813570E1423}"/>
    <cellStyle name="Input 5 10 8" xfId="45894" xr:uid="{E019045C-3E39-4830-AC10-C16829BA315E}"/>
    <cellStyle name="Input 5 11" xfId="2550" xr:uid="{E22EB041-6D59-4AAF-9F7C-A3DEA176EFC6}"/>
    <cellStyle name="Input 5 11 2" xfId="6791" xr:uid="{753872F0-C062-4EB1-BC58-042CC6CB4FB9}"/>
    <cellStyle name="Input 5 11 2 2" xfId="15780" xr:uid="{12E0B8FC-E6D6-445F-9BF5-5217DC6FD90A}"/>
    <cellStyle name="Input 5 11 2 2 2" xfId="24884" xr:uid="{CC7132D5-1DC5-44DB-BF66-69F999AE3C22}"/>
    <cellStyle name="Input 5 11 2 2 2 2" xfId="56675" xr:uid="{BA01DF38-D4FF-4D1B-8365-8230C10650E1}"/>
    <cellStyle name="Input 5 11 2 2 3" xfId="49893" xr:uid="{49E90AE0-7CD3-4528-9012-A07379F49E49}"/>
    <cellStyle name="Input 5 11 2 3" xfId="28931" xr:uid="{D9CAD38D-BF25-4CD0-A6B4-7B7EE8BAF374}"/>
    <cellStyle name="Input 5 11 2 3 2" xfId="58539" xr:uid="{E01D7024-3588-4995-BA5B-624455E2977B}"/>
    <cellStyle name="Input 5 11 2 3 3" xfId="51758" xr:uid="{2AAC14DB-1EFA-461A-A25E-5319A7443F63}"/>
    <cellStyle name="Input 5 11 2 4" xfId="48010" xr:uid="{2DF8A0BA-15F8-4B4B-BC8C-6EDADA88536F}"/>
    <cellStyle name="Input 5 11 2 4 2" xfId="54805" xr:uid="{40D5C65C-9404-48A9-AA35-F21EC6EA3B72}"/>
    <cellStyle name="Input 5 11 2 5" xfId="53112" xr:uid="{7D35B4AE-679E-4638-A47E-0116E0B8F392}"/>
    <cellStyle name="Input 5 11 2 6" xfId="46396" xr:uid="{89A5D81A-38D4-4A55-BABD-895A750F59B2}"/>
    <cellStyle name="Input 5 11 3" xfId="9361" xr:uid="{BE1A4C81-4DDB-407A-9CE2-5F4057F42739}"/>
    <cellStyle name="Input 5 11 3 2" xfId="18350" xr:uid="{178DB335-DE0D-42D5-A8A5-1E879B940A27}"/>
    <cellStyle name="Input 5 11 3 2 2" xfId="36756" xr:uid="{372A906E-3C57-4A2F-A58B-F43AA81EBCF7}"/>
    <cellStyle name="Input 5 11 3 2 2 2" xfId="57068" xr:uid="{F0D0077D-989C-4260-B15D-7551B7632FE8}"/>
    <cellStyle name="Input 5 11 3 2 3" xfId="50286" xr:uid="{CC28CF69-E3B7-4EF8-8232-70DF669280BF}"/>
    <cellStyle name="Input 5 11 3 3" xfId="35311" xr:uid="{22E640EF-D07B-4E9D-923D-489E00FC85A2}"/>
    <cellStyle name="Input 5 11 3 3 2" xfId="57861" xr:uid="{EC4B8ED9-58FA-440D-9143-0296AF03673D}"/>
    <cellStyle name="Input 5 11 3 3 3" xfId="51079" xr:uid="{7947DBBA-EA30-456B-8006-109B65466B01}"/>
    <cellStyle name="Input 5 11 3 4" xfId="48403" xr:uid="{245C290A-2086-4389-B950-18DC5CFAF496}"/>
    <cellStyle name="Input 5 11 3 4 2" xfId="55195" xr:uid="{46E1513A-097C-4DB6-93D7-8A7D7CB28C23}"/>
    <cellStyle name="Input 5 11 3 5" xfId="53482" xr:uid="{EEB19742-EC70-4045-8C5E-AAA395D53CF0}"/>
    <cellStyle name="Input 5 11 3 6" xfId="46789" xr:uid="{DEA1B4CB-4334-42DC-97FB-FFB2395EBA9D}"/>
    <cellStyle name="Input 5 11 4" xfId="13404" xr:uid="{0B7FEFEE-FE9B-49E0-88A6-4D3B3BAB15D9}"/>
    <cellStyle name="Input 5 11 4 2" xfId="37414" xr:uid="{779A728E-5014-4BCB-9B31-24564988F6BE}"/>
    <cellStyle name="Input 5 11 4 2 2" xfId="56203" xr:uid="{D641A1CE-FFA7-4E8F-8B36-2BCD8C54F0D5}"/>
    <cellStyle name="Input 5 11 4 3" xfId="49421" xr:uid="{8E61F202-4317-40AF-A349-9F102B65430B}"/>
    <cellStyle name="Input 5 11 5" xfId="24638" xr:uid="{C20E548B-21B8-4BB7-BC3F-05FEF339ACF6}"/>
    <cellStyle name="Input 5 11 5 2" xfId="57686" xr:uid="{5B46C5D5-D774-4DE8-9CBA-E0F5BD8BA327}"/>
    <cellStyle name="Input 5 11 5 3" xfId="50904" xr:uid="{90158925-E880-43FD-AE19-74FD3BAB2D3D}"/>
    <cellStyle name="Input 5 11 6" xfId="44539" xr:uid="{45258053-D0B5-4630-9851-40DB6DF5DD44}"/>
    <cellStyle name="Input 5 11 6 2" xfId="54357" xr:uid="{866757A4-629E-4EF6-8374-1E37D307C66B}"/>
    <cellStyle name="Input 5 11 6 3" xfId="47541" xr:uid="{71B75573-28FC-4F3E-8088-06803A90539E}"/>
    <cellStyle name="Input 5 11 7" xfId="52845" xr:uid="{F461FA66-7549-4F2A-AE75-30E9BC019DFC}"/>
    <cellStyle name="Input 5 11 8" xfId="45930" xr:uid="{4D94CCC7-F732-4578-A091-A8C00758A772}"/>
    <cellStyle name="Input 5 12" xfId="6574" xr:uid="{9C845F2A-A427-4BEB-8AE4-27646EA6C640}"/>
    <cellStyle name="Input 5 12 2" xfId="11785" xr:uid="{CEED901A-FA3C-4EC7-BC18-63249894505D}"/>
    <cellStyle name="Input 5 12 2 2" xfId="20774" xr:uid="{54D51284-CA91-4A97-AF61-2AE9D53A9CEA}"/>
    <cellStyle name="Input 5 12 2 2 2" xfId="27284" xr:uid="{98B1D3A2-AD6E-4A79-A259-1CD6F0EDCC8C}"/>
    <cellStyle name="Input 5 12 2 2 3" xfId="56281" xr:uid="{3C1ED82F-A541-4E81-8C36-359372BFF03B}"/>
    <cellStyle name="Input 5 12 2 3" xfId="34801" xr:uid="{17086A75-7BD7-47FC-A9AC-9C48CF1BDB0D}"/>
    <cellStyle name="Input 5 12 2 4" xfId="49499" xr:uid="{3782FDFD-5B37-4947-9AB0-F35803892787}"/>
    <cellStyle name="Input 5 12 3" xfId="15563" xr:uid="{E5B58FE6-C50C-4CCE-A1DF-9C807DE5E1F5}"/>
    <cellStyle name="Input 5 12 3 2" xfId="22452" xr:uid="{418930A3-D50D-4E88-83AE-5E69EBFFD1A7}"/>
    <cellStyle name="Input 5 12 3 2 2" xfId="58618" xr:uid="{D3F5696F-E2B7-4239-AEAD-2762249F4AC2}"/>
    <cellStyle name="Input 5 12 3 3" xfId="51837" xr:uid="{7ED2616F-291A-4A08-A424-9304097E429C}"/>
    <cellStyle name="Input 5 12 4" xfId="41803" xr:uid="{BDE01138-294F-4423-85C0-09316B6C831B}"/>
    <cellStyle name="Input 5 12 4 2" xfId="54427" xr:uid="{F9697C17-06C4-4620-AF28-E709D2E711E8}"/>
    <cellStyle name="Input 5 12 4 3" xfId="47616" xr:uid="{41C8E26A-8EA9-406A-A9F5-7F3AC0CB1F5E}"/>
    <cellStyle name="Input 5 12 5" xfId="44685" xr:uid="{0E4E9BF1-BBD3-478F-9935-0623FE3830A8}"/>
    <cellStyle name="Input 5 12 5 2" xfId="52892" xr:uid="{5B9D003E-E890-4400-AA99-AF7250424CE7}"/>
    <cellStyle name="Input 5 12 6" xfId="46008" xr:uid="{666199F7-3DBD-4302-933A-E4EDFED2DDB9}"/>
    <cellStyle name="Input 5 13" xfId="9148" xr:uid="{C75BB9FC-734C-4B48-889F-3B2BFAD2C22E}"/>
    <cellStyle name="Input 5 13 2" xfId="18137" xr:uid="{8F1EFA39-E555-4397-A720-46DB086D14FF}"/>
    <cellStyle name="Input 5 13 2 2" xfId="32926" xr:uid="{27AA3EC7-ED3E-49CB-BDEE-D275920D807D}"/>
    <cellStyle name="Input 5 13 2 2 2" xfId="56694" xr:uid="{16014C32-86A3-43A0-8478-CEF2EA8AD906}"/>
    <cellStyle name="Input 5 13 2 3" xfId="49912" xr:uid="{678810A3-A855-4558-9D6A-D962D831A800}"/>
    <cellStyle name="Input 5 13 3" xfId="26266" xr:uid="{C5B677D4-92F2-496A-8627-B57D0D475212}"/>
    <cellStyle name="Input 5 13 3 2" xfId="58061" xr:uid="{228ED65F-F76F-4047-BECA-1414E9FFE22B}"/>
    <cellStyle name="Input 5 13 3 3" xfId="51279" xr:uid="{9451195B-32B8-446A-AFDC-3B84EC90D64C}"/>
    <cellStyle name="Input 5 13 4" xfId="44657" xr:uid="{497510C6-7714-464C-BFB3-6DA5B40BBB7A}"/>
    <cellStyle name="Input 5 13 4 2" xfId="54821" xr:uid="{568C1B09-8A90-443C-8C28-3CDA01C9F80D}"/>
    <cellStyle name="Input 5 13 4 3" xfId="48029" xr:uid="{6A259B59-B8B3-49D1-BD09-B7D3591D0AA8}"/>
    <cellStyle name="Input 5 13 5" xfId="53121" xr:uid="{68FABA68-E1EC-4E99-A930-48083E716969}"/>
    <cellStyle name="Input 5 13 6" xfId="46415" xr:uid="{8872FF14-7F86-43B8-B63E-F50A02F69B11}"/>
    <cellStyle name="Input 5 14" xfId="9812" xr:uid="{F5589CAB-88E7-4847-B079-5A1AC94E3FE5}"/>
    <cellStyle name="Input 5 14 2" xfId="18801" xr:uid="{924FC264-C3B9-471D-9C07-8A080FD53838}"/>
    <cellStyle name="Input 5 14 2 2" xfId="30927" xr:uid="{FEBBACAE-C67A-4454-91C0-0460B78D826A}"/>
    <cellStyle name="Input 5 14 2 2 2" xfId="57182" xr:uid="{7BA1410B-B120-44B4-9CC5-8C5AC2760E1A}"/>
    <cellStyle name="Input 5 14 2 3" xfId="50400" xr:uid="{233B21C5-A343-4CF1-B59F-DABF4E446B2D}"/>
    <cellStyle name="Input 5 14 3" xfId="22304" xr:uid="{0AC66E47-E004-4815-BC6A-3871F16CE5E8}"/>
    <cellStyle name="Input 5 14 3 2" xfId="57670" xr:uid="{4A38D69B-9370-4CB2-9953-1279A2FB7876}"/>
    <cellStyle name="Input 5 14 3 3" xfId="50888" xr:uid="{3A098836-3DC8-436C-938F-801B3574B5E3}"/>
    <cellStyle name="Input 5 14 4" xfId="44743" xr:uid="{0D9C438D-6E30-451F-BC55-E1410248CD03}"/>
    <cellStyle name="Input 5 14 4 2" xfId="55306" xr:uid="{2AF8DF58-A4C6-4C3D-AA29-A023BF807488}"/>
    <cellStyle name="Input 5 14 4 3" xfId="48517" xr:uid="{5766EE59-21BD-48B0-BD7F-E9870EB15FFD}"/>
    <cellStyle name="Input 5 14 5" xfId="53592" xr:uid="{86E05F5D-CFAE-4C36-B9E1-D9BAF80847E5}"/>
    <cellStyle name="Input 5 14 6" xfId="46903" xr:uid="{F317E12C-ADFC-484B-A573-967FC264F0B3}"/>
    <cellStyle name="Input 5 15" xfId="2278" xr:uid="{81BA9458-0214-440D-B886-C2DFC7587083}"/>
    <cellStyle name="Input 5 15 2" xfId="23656" xr:uid="{DDA4EFBB-80F3-42FA-84A3-9E5E114E2C5C}"/>
    <cellStyle name="Input 5 15 2 2" xfId="57212" xr:uid="{B5C4987F-81AE-426C-971B-E8DBC6A13371}"/>
    <cellStyle name="Input 5 15 2 3" xfId="50430" xr:uid="{EEB21B09-E822-4065-9973-3193B036E76D}"/>
    <cellStyle name="Input 5 15 3" xfId="44738" xr:uid="{E64C5708-9845-474E-ACA7-91A7917F9E1A}"/>
    <cellStyle name="Input 5 15 3 2" xfId="58813" xr:uid="{C6EC689D-3B65-41DE-9614-A3D5C6E26A07}"/>
    <cellStyle name="Input 5 15 3 3" xfId="52032" xr:uid="{88CB828A-9216-4ABF-A60E-AEC0A446ADE1}"/>
    <cellStyle name="Input 5 15 4" xfId="51465" xr:uid="{74364F5A-9A5C-4150-9CE5-E476307F84E5}"/>
    <cellStyle name="Input 5 15 4 2" xfId="58247" xr:uid="{008DD908-6B2F-410A-A817-D5D20CF51AE1}"/>
    <cellStyle name="Input 5 15 5" xfId="48547" xr:uid="{D27A098D-E493-43C0-A287-2D525A4A6655}"/>
    <cellStyle name="Input 5 15 5 2" xfId="55336" xr:uid="{07EC9FC8-923F-4539-996B-A9230C99D847}"/>
    <cellStyle name="Input 5 15 6" xfId="53622" xr:uid="{4285861B-5E4B-43EA-B37E-DA14AD7E3755}"/>
    <cellStyle name="Input 5 15 7" xfId="46933" xr:uid="{0E79E869-5A60-4163-A0AD-B51D5D1AC5C4}"/>
    <cellStyle name="Input 5 16" xfId="13187" xr:uid="{2AAFE83D-25D9-4A28-A331-C950C22E4394}"/>
    <cellStyle name="Input 5 16 2" xfId="30159" xr:uid="{53F67F33-03FB-415C-9E6F-C50C2C9BD2BC}"/>
    <cellStyle name="Input 5 16 2 2" xfId="57246" xr:uid="{0663EE77-4BE7-4EC7-8FF8-0E949251314B}"/>
    <cellStyle name="Input 5 16 2 3" xfId="50464" xr:uid="{F51DD04E-0CD6-415A-89F5-7554B3A6BEE4}"/>
    <cellStyle name="Input 5 16 3" xfId="44806" xr:uid="{9FD718E8-DDAD-42D4-B6A7-1E688EBC84E0}"/>
    <cellStyle name="Input 5 16 3 2" xfId="58847" xr:uid="{8222C527-EB49-4819-8F30-568EAFD3474A}"/>
    <cellStyle name="Input 5 16 3 3" xfId="52066" xr:uid="{8F222A55-AF6A-421C-AD09-48F0D13423B0}"/>
    <cellStyle name="Input 5 16 4" xfId="51115" xr:uid="{0CACEDC3-94E5-4F7F-9EDF-0F2B7A7A8B65}"/>
    <cellStyle name="Input 5 16 4 2" xfId="57897" xr:uid="{BFA6F51B-6207-4DBA-80A7-5B6E9CB14A47}"/>
    <cellStyle name="Input 5 16 5" xfId="48581" xr:uid="{114DE5A2-90CB-409C-BD78-97FBAEE3646C}"/>
    <cellStyle name="Input 5 16 5 2" xfId="55370" xr:uid="{212359AA-0A31-4B09-8CDF-E13A2385B39A}"/>
    <cellStyle name="Input 5 16 6" xfId="53656" xr:uid="{D2E5DEB7-F96A-48AC-9399-F9748FD866B4}"/>
    <cellStyle name="Input 5 16 7" xfId="46967" xr:uid="{13B97E93-E35E-410B-84A9-C650458BC8EF}"/>
    <cellStyle name="Input 5 17" xfId="35472" xr:uid="{443F110D-66B4-41B5-9589-BD8841B0DCC3}"/>
    <cellStyle name="Input 5 17 2" xfId="44866" xr:uid="{D6AA2502-5039-41EA-88CE-116ECDB1C0E8}"/>
    <cellStyle name="Input 5 17 2 2" xfId="57274" xr:uid="{DA776463-CA64-4A23-AF48-E0618EB680FE}"/>
    <cellStyle name="Input 5 17 2 3" xfId="50492" xr:uid="{85E17C13-44B1-4DDA-AE6E-C83E9592C759}"/>
    <cellStyle name="Input 5 17 3" xfId="52094" xr:uid="{AC535F5E-0A02-44F9-849C-C020758E9F03}"/>
    <cellStyle name="Input 5 17 3 2" xfId="58875" xr:uid="{D6DC7F6B-617D-4DCE-BC9B-CAAB3DF56825}"/>
    <cellStyle name="Input 5 17 4" xfId="50731" xr:uid="{CBEE309D-FE52-44AA-8CA2-5E0EE3337998}"/>
    <cellStyle name="Input 5 17 4 2" xfId="57513" xr:uid="{6BDA5690-472D-4A7E-9990-5949C04076B5}"/>
    <cellStyle name="Input 5 17 5" xfId="48609" xr:uid="{8642E9E9-B68A-446B-9D8E-F81041AFB32C}"/>
    <cellStyle name="Input 5 17 5 2" xfId="55398" xr:uid="{506C7937-5E48-46C9-9B3B-5C5C48F6A4FC}"/>
    <cellStyle name="Input 5 17 6" xfId="53684" xr:uid="{FF0DBE7E-2E65-463E-B93C-41A012A70A62}"/>
    <cellStyle name="Input 5 17 7" xfId="46995" xr:uid="{9207D912-B8AC-4E63-8E50-6938AB183789}"/>
    <cellStyle name="Input 5 18" xfId="44895" xr:uid="{8AA99E71-3861-4325-BD27-44593A6F0F04}"/>
    <cellStyle name="Input 5 18 2" xfId="50446" xr:uid="{BAA76D22-8D94-4DFB-BEDE-AA4C8B5F2DE2}"/>
    <cellStyle name="Input 5 18 2 2" xfId="57228" xr:uid="{CB6EA159-6A53-4085-8B5F-59E11C4540C6}"/>
    <cellStyle name="Input 5 18 3" xfId="52048" xr:uid="{9E130CF0-1846-48F5-92F6-81648DD5BF0B}"/>
    <cellStyle name="Input 5 18 3 2" xfId="58829" xr:uid="{B7E34589-32E8-4A39-84BF-8C1804246EA3}"/>
    <cellStyle name="Input 5 18 4" xfId="50884" xr:uid="{D0C44D1B-81F7-4867-9DB1-55323589AC35}"/>
    <cellStyle name="Input 5 18 4 2" xfId="57666" xr:uid="{24B36504-5CBC-415D-B732-925B30CB3825}"/>
    <cellStyle name="Input 5 18 5" xfId="48563" xr:uid="{4371E731-6255-4F57-B60F-6EE1FB01B70D}"/>
    <cellStyle name="Input 5 18 5 2" xfId="55352" xr:uid="{0FB3B60D-E3D3-4ACE-BF11-9019BB9D2B5D}"/>
    <cellStyle name="Input 5 18 6" xfId="53638" xr:uid="{7FCA5403-AF39-4D7E-AE56-B6B7E247806D}"/>
    <cellStyle name="Input 5 18 7" xfId="46949" xr:uid="{FAACA3AD-CE3C-4168-A87A-BFBFF3B26BCB}"/>
    <cellStyle name="Input 5 19" xfId="44924" xr:uid="{E4958508-315F-4174-9C6B-872B9E260DD8}"/>
    <cellStyle name="Input 5 19 2" xfId="50537" xr:uid="{BD84F493-3A05-4D19-9943-C4CCD25125AB}"/>
    <cellStyle name="Input 5 19 2 2" xfId="57319" xr:uid="{FC967004-C57D-4B68-8EE0-6BF5754A9658}"/>
    <cellStyle name="Input 5 19 3" xfId="52139" xr:uid="{3BAD6A77-BC5F-49E1-B112-21E2E8B1AE50}"/>
    <cellStyle name="Input 5 19 3 2" xfId="58920" xr:uid="{550B01A4-AE0B-4856-82A0-72BBF2A0EB67}"/>
    <cellStyle name="Input 5 19 4" xfId="48974" xr:uid="{1CC9267D-9295-4580-A836-C386A98E9C85}"/>
    <cellStyle name="Input 5 19 4 2" xfId="55757" xr:uid="{42EB919C-DF29-4ACA-AA67-82983D57637A}"/>
    <cellStyle name="Input 5 19 5" xfId="48654" xr:uid="{8D8B6B3F-EC76-4ACA-BE5E-9E781F37E085}"/>
    <cellStyle name="Input 5 19 5 2" xfId="55443" xr:uid="{7D910E87-E0E5-4016-A7CF-3538F220981D}"/>
    <cellStyle name="Input 5 19 6" xfId="53729" xr:uid="{610FF9C9-696B-44BF-A4ED-68409186E137}"/>
    <cellStyle name="Input 5 19 7" xfId="47040" xr:uid="{A8CDF70C-A89B-4EC6-B40F-F657915BF2CE}"/>
    <cellStyle name="Input 5 2" xfId="333" xr:uid="{D488C681-38AB-4C98-B975-713FBD5E5514}"/>
    <cellStyle name="Input 5 2 10" xfId="6635" xr:uid="{A10FEE1A-2274-490D-9330-9A7A853107B5}"/>
    <cellStyle name="Input 5 2 10 2" xfId="11841" xr:uid="{50024985-3BB4-4A95-9E24-047DC644F126}"/>
    <cellStyle name="Input 5 2 10 2 2" xfId="20830" xr:uid="{1C571C3D-ED27-41C8-81DE-4E164EE83854}"/>
    <cellStyle name="Input 5 2 10 2 2 2" xfId="37468" xr:uid="{CB35E191-5613-46FB-870A-48EDBF7038E2}"/>
    <cellStyle name="Input 5 2 10 2 3" xfId="24273" xr:uid="{35FF5441-2F8C-4217-B39E-DFD2C320AF92}"/>
    <cellStyle name="Input 5 2 10 3" xfId="15624" xr:uid="{103FEA2C-5DC0-4CB2-A949-6759391144E2}"/>
    <cellStyle name="Input 5 2 10 3 2" xfId="42249" xr:uid="{631D4601-F903-4E13-B1A0-5CE4617132F7}"/>
    <cellStyle name="Input 5 2 10 4" xfId="33677" xr:uid="{D9C782C6-4087-4CD4-8119-EDC99CDCF701}"/>
    <cellStyle name="Input 5 2 11" xfId="9204" xr:uid="{4EFA3046-AD0A-469E-86A1-5D971C01108E}"/>
    <cellStyle name="Input 5 2 11 2" xfId="18193" xr:uid="{F7F59075-B649-42C5-90E8-4D3A887D9E80}"/>
    <cellStyle name="Input 5 2 11 2 2" xfId="35968" xr:uid="{FF45EDF2-9946-4D8F-A7AF-E8E0FB1E1B78}"/>
    <cellStyle name="Input 5 2 11 3" xfId="43240" xr:uid="{1A1A4B43-8DEF-40D1-9DC9-C646A583760F}"/>
    <cellStyle name="Input 5 2 12" xfId="12451" xr:uid="{7B78BB59-1646-47EE-9262-38960560C921}"/>
    <cellStyle name="Input 5 2 12 2" xfId="21440" xr:uid="{ED6AE690-143F-4144-A7B3-4300490387C4}"/>
    <cellStyle name="Input 5 2 12 2 2" xfId="39901" xr:uid="{F05683F1-74C6-4738-988D-7FC2A5DD68DE}"/>
    <cellStyle name="Input 5 2 12 3" xfId="32044" xr:uid="{C94643EE-296F-4730-B644-901517D13740}"/>
    <cellStyle name="Input 5 2 13" xfId="2339" xr:uid="{DA1FA249-D35D-49CF-BBD5-8674D8AB1179}"/>
    <cellStyle name="Input 5 2 13 2" xfId="30706" xr:uid="{A143C957-4EF3-44ED-A2C4-1F7D003476E0}"/>
    <cellStyle name="Input 5 2 14" xfId="13248" xr:uid="{186F5677-55F3-4ECE-873A-DE64FAACE492}"/>
    <cellStyle name="Input 5 2 14 2" xfId="28625" xr:uid="{87137334-43FE-4793-AAA1-3CBD791C54EC}"/>
    <cellStyle name="Input 5 2 15" xfId="27363" xr:uid="{106D58E8-87EE-4C97-B356-E72026B32172}"/>
    <cellStyle name="Input 5 2 16" xfId="44330" xr:uid="{1F78247E-2CB0-46B6-AF5D-8B1D539DBA07}"/>
    <cellStyle name="Input 5 2 17" xfId="45505" xr:uid="{CE1733D4-BD81-4889-931D-6A72C8DAD92D}"/>
    <cellStyle name="Input 5 2 2" xfId="465" xr:uid="{64889889-EE52-4C97-984D-B9822F3F5ABA}"/>
    <cellStyle name="Input 5 2 2 10" xfId="9329" xr:uid="{A4C0D069-53CA-4A05-826B-00D7A41B2D96}"/>
    <cellStyle name="Input 5 2 2 10 2" xfId="18318" xr:uid="{A58C331D-E0EB-4E64-B3CC-44A175C163AB}"/>
    <cellStyle name="Input 5 2 2 10 2 2" xfId="43709" xr:uid="{F1E4FF16-9EC6-48F4-ABCA-03DB3404B76B}"/>
    <cellStyle name="Input 5 2 2 10 3" xfId="29036" xr:uid="{6EB55150-7C5F-44FF-8DA9-3D04773A8C44}"/>
    <cellStyle name="Input 5 2 2 11" xfId="9813" xr:uid="{2FA2EBA1-022F-4595-B61F-B3EAA114227E}"/>
    <cellStyle name="Input 5 2 2 11 2" xfId="18802" xr:uid="{16F48A74-4B2C-4558-98C3-F726EDE647D3}"/>
    <cellStyle name="Input 5 2 2 11 2 2" xfId="40336" xr:uid="{24807172-F945-4A8D-8A03-DEAD2057B43C}"/>
    <cellStyle name="Input 5 2 2 11 3" xfId="24095" xr:uid="{7FE1C32C-D877-4EC4-8C53-47CE3B788FF9}"/>
    <cellStyle name="Input 5 2 2 12" xfId="2471" xr:uid="{D048D716-B98D-494F-9FBF-C2B8D5EF910E}"/>
    <cellStyle name="Input 5 2 2 12 2" xfId="28390" xr:uid="{1476605E-397D-4BCE-AD56-D0D5394CB095}"/>
    <cellStyle name="Input 5 2 2 13" xfId="13380" xr:uid="{3C536DCF-9C7F-4DC0-98AC-78CFDF5415DC}"/>
    <cellStyle name="Input 5 2 2 13 2" xfId="30173" xr:uid="{FA34287C-3C99-4C10-84E2-0403EEFC92D9}"/>
    <cellStyle name="Input 5 2 2 14" xfId="38245" xr:uid="{4DBE3C38-9B5E-43ED-90A1-9ECCB7054C9F}"/>
    <cellStyle name="Input 5 2 2 15" xfId="46019" xr:uid="{D524613E-10C6-4F5F-AD38-81C0B67EF179}"/>
    <cellStyle name="Input 5 2 2 2" xfId="814" xr:uid="{3A529354-096E-41E9-921E-1742F370A0A2}"/>
    <cellStyle name="Input 5 2 2 2 2" xfId="5183" xr:uid="{D331CB85-3D0C-464E-961B-5DA56E9A25AD}"/>
    <cellStyle name="Input 5 2 2 2 2 2" xfId="7769" xr:uid="{384B345C-2019-4C2A-AF37-957CCDDD64F2}"/>
    <cellStyle name="Input 5 2 2 2 2 2 2" xfId="16758" xr:uid="{F25FA7E0-2F95-46EE-8C14-D6948F9D594B}"/>
    <cellStyle name="Input 5 2 2 2 2 2 2 2" xfId="27714" xr:uid="{CD36F2EB-6D46-43CC-9686-3FC2243F1AE1}"/>
    <cellStyle name="Input 5 2 2 2 2 2 3" xfId="34298" xr:uid="{936FF9D8-3DEE-4A90-8BBD-F3ACDF20C7D5}"/>
    <cellStyle name="Input 5 2 2 2 2 3" xfId="10406" xr:uid="{9578E50E-FD8D-4E8D-A572-56919F1A9F4F}"/>
    <cellStyle name="Input 5 2 2 2 2 3 2" xfId="19395" xr:uid="{63D37451-41B4-488B-9C1B-698E4B2F18F2}"/>
    <cellStyle name="Input 5 2 2 2 2 3 2 2" xfId="29907" xr:uid="{9F884E78-73D2-43F9-AA70-B8A93057DC51}"/>
    <cellStyle name="Input 5 2 2 2 2 3 3" xfId="37674" xr:uid="{F2A78226-7EB0-4F09-8AAE-923BE13B9772}"/>
    <cellStyle name="Input 5 2 2 2 2 4" xfId="14172" xr:uid="{71744767-5A3D-437F-A0D5-AFAA05267FA5}"/>
    <cellStyle name="Input 5 2 2 2 2 4 2" xfId="23068" xr:uid="{4C8D82A9-41BE-4130-AB9C-C357FC61223F}"/>
    <cellStyle name="Input 5 2 2 2 2 5" xfId="22188" xr:uid="{EC95169A-3661-4897-B903-0FDB146459A9}"/>
    <cellStyle name="Input 5 2 2 2 2 6" xfId="56292" xr:uid="{88094AD0-5F3B-4B36-8A94-2FF7006B5BFB}"/>
    <cellStyle name="Input 5 2 2 2 3" xfId="3251" xr:uid="{8915BC3D-C24B-4E3C-BCBC-B5F156AC1304}"/>
    <cellStyle name="Input 5 2 2 2 3 2" xfId="31345" xr:uid="{8714F07E-E0A2-4EE2-BE98-C07064F7FEB5}"/>
    <cellStyle name="Input 5 2 2 2 4" xfId="33517" xr:uid="{C4690092-E16B-4538-A80A-634F94E5447A}"/>
    <cellStyle name="Input 5 2 2 2 5" xfId="49510" xr:uid="{1E5F7FE9-1622-4765-BC37-7705DAFB6490}"/>
    <cellStyle name="Input 5 2 2 3" xfId="1159" xr:uid="{37CD3B89-5794-4ABF-90CE-CDE9680920AD}"/>
    <cellStyle name="Input 5 2 2 3 2" xfId="5504" xr:uid="{B0A509A8-3E8C-4F0B-A603-B395D74870EC}"/>
    <cellStyle name="Input 5 2 2 3 2 2" xfId="8090" xr:uid="{3B364EA2-0E45-4CA3-9BC3-5601FCA52B40}"/>
    <cellStyle name="Input 5 2 2 3 2 2 2" xfId="17079" xr:uid="{E4F89C80-0AF0-4A6B-A107-441A63221D5B}"/>
    <cellStyle name="Input 5 2 2 3 2 2 2 2" xfId="23441" xr:uid="{06964565-BE9B-4FCE-8438-E701D669082C}"/>
    <cellStyle name="Input 5 2 2 3 2 2 3" xfId="36732" xr:uid="{56C3176D-34E1-43A7-BD47-C06E7A28EFB0}"/>
    <cellStyle name="Input 5 2 2 3 2 3" xfId="10727" xr:uid="{70A346DC-2CF3-444F-BAD5-C03830816919}"/>
    <cellStyle name="Input 5 2 2 3 2 3 2" xfId="19716" xr:uid="{AE9EDE73-43C5-46C6-B140-5A162CF76907}"/>
    <cellStyle name="Input 5 2 2 3 2 3 2 2" xfId="39135" xr:uid="{784AE5C3-1DD4-448B-8124-626545E558E7}"/>
    <cellStyle name="Input 5 2 2 3 2 3 3" xfId="34638" xr:uid="{1768CF7D-436F-4320-8A42-5BF654C61FBE}"/>
    <cellStyle name="Input 5 2 2 3 2 4" xfId="14493" xr:uid="{AB4A8B7C-1E0A-40EF-A729-40EA8360DE91}"/>
    <cellStyle name="Input 5 2 2 3 2 4 2" xfId="24977" xr:uid="{532E3472-594D-4A85-9B16-88A4F80E5C85}"/>
    <cellStyle name="Input 5 2 2 3 2 5" xfId="36847" xr:uid="{562A5815-F087-47DB-A611-DF08E7224738}"/>
    <cellStyle name="Input 5 2 2 3 2 6" xfId="57734" xr:uid="{F4981B78-07ED-4AEF-BDAB-39194026F233}"/>
    <cellStyle name="Input 5 2 2 3 3" xfId="3596" xr:uid="{89E07B37-6DA6-44A3-81F3-F92FA56BADD0}"/>
    <cellStyle name="Input 5 2 2 3 3 2" xfId="30298" xr:uid="{2741705E-2200-45EC-9F7C-4CD9BE62990C}"/>
    <cellStyle name="Input 5 2 2 3 4" xfId="27317" xr:uid="{D1436DB8-36CE-4C1B-9A66-9CF38654697F}"/>
    <cellStyle name="Input 5 2 2 3 5" xfId="50952" xr:uid="{3E42D9CB-3C31-478A-90FE-1BA82C0E4AA3}"/>
    <cellStyle name="Input 5 2 2 4" xfId="1503" xr:uid="{66F7D07C-47BD-46F8-BC04-6757CFED5D64}"/>
    <cellStyle name="Input 5 2 2 4 2" xfId="5848" xr:uid="{6F580236-4252-4C25-8B8A-12F2F5853B8A}"/>
    <cellStyle name="Input 5 2 2 4 2 2" xfId="8434" xr:uid="{443005AC-A677-4A4F-8882-518599624CEC}"/>
    <cellStyle name="Input 5 2 2 4 2 2 2" xfId="17423" xr:uid="{4EB2689A-B5EC-4FAF-B14A-A4FA427C365C}"/>
    <cellStyle name="Input 5 2 2 4 2 2 2 2" xfId="30199" xr:uid="{3A9ACF0C-B1B2-4CEC-B68A-DE8674891C9C}"/>
    <cellStyle name="Input 5 2 2 4 2 2 3" xfId="23434" xr:uid="{02D050DF-F7D3-42F9-BD2B-DB93B0BE5F3D}"/>
    <cellStyle name="Input 5 2 2 4 2 3" xfId="11071" xr:uid="{E980BACD-8ADF-4D3D-B8E5-E30F8EA9DADF}"/>
    <cellStyle name="Input 5 2 2 4 2 3 2" xfId="20060" xr:uid="{650825F8-23A2-4A79-A727-430D7D850E42}"/>
    <cellStyle name="Input 5 2 2 4 2 3 2 2" xfId="26044" xr:uid="{477E71B1-0C25-42E7-8744-27C1421C313E}"/>
    <cellStyle name="Input 5 2 2 4 2 3 3" xfId="43805" xr:uid="{2E424E53-E4DB-447F-9A6F-4FDD0183CDDE}"/>
    <cellStyle name="Input 5 2 2 4 2 4" xfId="14837" xr:uid="{08D1672C-A29C-49CB-856F-B8B18D15CD7A}"/>
    <cellStyle name="Input 5 2 2 4 2 4 2" xfId="34815" xr:uid="{46553F4F-42A8-41F6-A8DA-45CA1E3C8BD2}"/>
    <cellStyle name="Input 5 2 2 4 2 5" xfId="23792" xr:uid="{95833EB2-30E5-4988-A511-7C914DDCBE5A}"/>
    <cellStyle name="Input 5 2 2 4 2 6" xfId="54437" xr:uid="{74D15E23-A9B0-499D-AC60-9F3345AA72B4}"/>
    <cellStyle name="Input 5 2 2 4 3" xfId="3940" xr:uid="{42A68386-1E16-479E-B909-8679E7468145}"/>
    <cellStyle name="Input 5 2 2 4 3 2" xfId="26872" xr:uid="{34A2C51B-5FED-499A-A315-CF85D185F077}"/>
    <cellStyle name="Input 5 2 2 4 4" xfId="38528" xr:uid="{834650C7-929C-4900-A312-54098F8C3BE3}"/>
    <cellStyle name="Input 5 2 2 4 5" xfId="47627" xr:uid="{B8CA6C6A-41D6-4588-8BA2-34110B70F1EF}"/>
    <cellStyle name="Input 5 2 2 5" xfId="1894" xr:uid="{C05E573B-0A09-41DB-91E4-7F1DEBD248B9}"/>
    <cellStyle name="Input 5 2 2 5 2" xfId="6210" xr:uid="{E7E8413B-77C2-4A10-9710-F982D99D7C91}"/>
    <cellStyle name="Input 5 2 2 5 2 2" xfId="8796" xr:uid="{D75C96CD-2FB3-48D9-9C40-E03A54CEE614}"/>
    <cellStyle name="Input 5 2 2 5 2 2 2" xfId="17785" xr:uid="{03FEB06E-13BA-4304-8A49-302396A58F3A}"/>
    <cellStyle name="Input 5 2 2 5 2 2 2 2" xfId="43985" xr:uid="{170AA60D-261C-494F-AC5A-2F3870046E55}"/>
    <cellStyle name="Input 5 2 2 5 2 2 3" xfId="37459" xr:uid="{720B66F3-1115-43CA-8A16-901FD0AF8803}"/>
    <cellStyle name="Input 5 2 2 5 2 3" xfId="11433" xr:uid="{59ECDAEC-677A-47B2-B3C8-C14EA82F6C54}"/>
    <cellStyle name="Input 5 2 2 5 2 3 2" xfId="20422" xr:uid="{C01A8DC7-1A4F-41D1-85D7-ED7A28BCEDA9}"/>
    <cellStyle name="Input 5 2 2 5 2 3 2 2" xfId="35969" xr:uid="{0C74DEBD-BF57-4AD3-8FE2-166839672597}"/>
    <cellStyle name="Input 5 2 2 5 2 3 3" xfId="41663" xr:uid="{F000E26B-C8E8-45B7-862E-BF3525D14E9E}"/>
    <cellStyle name="Input 5 2 2 5 2 4" xfId="15199" xr:uid="{E92DBE79-BE0E-4A0D-B003-7A5B8DD4FCA4}"/>
    <cellStyle name="Input 5 2 2 5 2 4 2" xfId="30646" xr:uid="{C75D74F6-C396-4C48-9CDC-E8A6C65CE2B0}"/>
    <cellStyle name="Input 5 2 2 5 2 5" xfId="38143" xr:uid="{4C4DB088-3532-456E-967A-CE1C651379C3}"/>
    <cellStyle name="Input 5 2 2 5 3" xfId="4331" xr:uid="{6861E41C-788F-42CC-9399-A092C6AF8FD7}"/>
    <cellStyle name="Input 5 2 2 5 3 2" xfId="24010" xr:uid="{7934E62F-79B7-4793-A934-D93F4FD2CEC4}"/>
    <cellStyle name="Input 5 2 2 5 4" xfId="29068" xr:uid="{A34BCAB8-3D0D-48B9-87F6-D63049EC9ADF}"/>
    <cellStyle name="Input 5 2 2 5 5" xfId="52899" xr:uid="{16E52BD8-3A91-40C3-97B9-851579F5EF48}"/>
    <cellStyle name="Input 5 2 2 6" xfId="2122" xr:uid="{3CD0560C-BBE3-424F-A5C1-96B24D81B6A7}"/>
    <cellStyle name="Input 5 2 2 6 2" xfId="6423" xr:uid="{09758F58-E083-4D20-AA60-8C76307B2DC4}"/>
    <cellStyle name="Input 5 2 2 6 2 2" xfId="9009" xr:uid="{9BE80895-004A-4AA0-87B9-5F0A478C8BE4}"/>
    <cellStyle name="Input 5 2 2 6 2 2 2" xfId="17998" xr:uid="{48F1CF83-F1F9-4EEE-BA89-A06A43F8F144}"/>
    <cellStyle name="Input 5 2 2 6 2 2 2 2" xfId="41456" xr:uid="{04DC165B-819B-459C-8C71-516D9AD2ED51}"/>
    <cellStyle name="Input 5 2 2 6 2 2 3" xfId="40016" xr:uid="{D695B884-AD57-4945-A361-4A500816B965}"/>
    <cellStyle name="Input 5 2 2 6 2 3" xfId="11646" xr:uid="{CA2BBA2D-D4DF-414D-9525-9DA060C64939}"/>
    <cellStyle name="Input 5 2 2 6 2 3 2" xfId="20635" xr:uid="{17067E24-696A-49CA-A8D4-2EEDAE827F81}"/>
    <cellStyle name="Input 5 2 2 6 2 3 2 2" xfId="23639" xr:uid="{48780AF8-4A26-4382-85D7-2252954CD2C8}"/>
    <cellStyle name="Input 5 2 2 6 2 3 3" xfId="44113" xr:uid="{B84EA768-1E02-42B2-8358-59C385C7DFE5}"/>
    <cellStyle name="Input 5 2 2 6 2 4" xfId="15412" xr:uid="{F99A2935-D67C-42D4-BE16-8C5AB18F4AB5}"/>
    <cellStyle name="Input 5 2 2 6 2 4 2" xfId="41410" xr:uid="{92C24BE0-F77C-4D45-8A8A-0996882FD62B}"/>
    <cellStyle name="Input 5 2 2 6 2 5" xfId="28418" xr:uid="{00E5E18E-D946-4D0D-AF1E-676BA204F45E}"/>
    <cellStyle name="Input 5 2 2 6 3" xfId="4559" xr:uid="{B392A6B6-23C8-4B44-A7B2-BDACB2724E52}"/>
    <cellStyle name="Input 5 2 2 6 3 2" xfId="41094" xr:uid="{784BD337-A556-4F65-8D5D-E115F1A6BDA0}"/>
    <cellStyle name="Input 5 2 2 6 4" xfId="37478" xr:uid="{00DDE11F-836E-4E27-905A-6C4D9150F6F4}"/>
    <cellStyle name="Input 5 2 2 7" xfId="2932" xr:uid="{E2A7CE8E-2D65-48BE-ADC9-B61C885A8133}"/>
    <cellStyle name="Input 5 2 2 7 2" xfId="7082" xr:uid="{16D59C0D-122A-4009-A957-639EE9487E0C}"/>
    <cellStyle name="Input 5 2 2 7 2 2" xfId="12208" xr:uid="{12C2542F-0CE3-473E-BBB7-B11D2FE73114}"/>
    <cellStyle name="Input 5 2 2 7 2 2 2" xfId="21197" xr:uid="{0B2C17AF-3721-4580-9FC7-EFA113428091}"/>
    <cellStyle name="Input 5 2 2 7 2 2 2 2" xfId="38025" xr:uid="{DFB6D036-FA28-4B8C-A9AA-2C413CF601D9}"/>
    <cellStyle name="Input 5 2 2 7 2 2 3" xfId="35657" xr:uid="{012B8CA3-7346-4D47-8AF2-53A5F61F114A}"/>
    <cellStyle name="Input 5 2 2 7 2 3" xfId="13002" xr:uid="{B541380C-8B9B-43F3-A85E-1CA5C8D0CA40}"/>
    <cellStyle name="Input 5 2 2 7 2 3 2" xfId="21991" xr:uid="{0DA270F9-0D69-4F76-A706-0C7F37BDF1D1}"/>
    <cellStyle name="Input 5 2 2 7 2 3 2 2" xfId="36276" xr:uid="{C29A546B-4579-416C-A953-ED61CB3C3F9D}"/>
    <cellStyle name="Input 5 2 2 7 2 3 3" xfId="28899" xr:uid="{FD38F44A-D5B3-4684-8405-E36867F1BD35}"/>
    <cellStyle name="Input 5 2 2 7 2 4" xfId="16071" xr:uid="{FE539FD5-3C3A-41CA-81C6-FDAF10467CC6}"/>
    <cellStyle name="Input 5 2 2 7 2 4 2" xfId="35847" xr:uid="{627683EC-0F0F-46A8-B7BE-70BA83DEF47E}"/>
    <cellStyle name="Input 5 2 2 7 2 5" xfId="38046" xr:uid="{AFF0659E-E05C-477F-A805-10C952D78951}"/>
    <cellStyle name="Input 5 2 2 7 3" xfId="9645" xr:uid="{8FB80AE1-0E84-4D11-8559-980EC0C47AB3}"/>
    <cellStyle name="Input 5 2 2 7 3 2" xfId="18634" xr:uid="{CEE44004-A4ED-45C4-8069-AD610CE73A5B}"/>
    <cellStyle name="Input 5 2 2 7 3 2 2" xfId="38985" xr:uid="{345212CC-01B6-4E7F-9132-3E829951B1AA}"/>
    <cellStyle name="Input 5 2 2 7 3 3" xfId="34007" xr:uid="{2F4DA834-4382-4C2F-82AC-9AEEF8A5E33D}"/>
    <cellStyle name="Input 5 2 2 7 4" xfId="43008" xr:uid="{FBDEF075-CFD3-488C-85E3-DE293AAFCAC7}"/>
    <cellStyle name="Input 5 2 2 8" xfId="4859" xr:uid="{B508FDFF-5664-4C09-9E35-65DC06806D33}"/>
    <cellStyle name="Input 5 2 2 8 2" xfId="7445" xr:uid="{665E6FBF-386A-45B2-9935-471F2E1E93E0}"/>
    <cellStyle name="Input 5 2 2 8 2 2" xfId="16434" xr:uid="{B0243C9D-6C22-4524-A1C0-4975F959A73C}"/>
    <cellStyle name="Input 5 2 2 8 2 2 2" xfId="24910" xr:uid="{7D2131DB-CA3E-4535-BE08-86634DCC531D}"/>
    <cellStyle name="Input 5 2 2 8 2 3" xfId="36469" xr:uid="{3B1D30E1-267A-47CF-A2B9-B1F1C7D37A60}"/>
    <cellStyle name="Input 5 2 2 8 3" xfId="10082" xr:uid="{9738DB4B-BAB2-4405-8AAA-D7659972ED95}"/>
    <cellStyle name="Input 5 2 2 8 3 2" xfId="19071" xr:uid="{0315FDFA-DAD8-44FA-8000-239DD81EFFB0}"/>
    <cellStyle name="Input 5 2 2 8 3 2 2" xfId="28631" xr:uid="{E65A9239-0253-4CB8-A725-6C37ADCEC523}"/>
    <cellStyle name="Input 5 2 2 8 3 3" xfId="37669" xr:uid="{6EB69F39-4A96-4B7F-BCAD-3704616C7652}"/>
    <cellStyle name="Input 5 2 2 8 4" xfId="13848" xr:uid="{9BE73E2B-81BD-4305-BDCB-C0973C4742A2}"/>
    <cellStyle name="Input 5 2 2 8 4 2" xfId="39651" xr:uid="{52A3E0A7-ED8E-42D3-8E8E-ECB57EB14478}"/>
    <cellStyle name="Input 5 2 2 8 5" xfId="43895" xr:uid="{D497FB62-49EE-44D1-9F59-98AAE7657E6B}"/>
    <cellStyle name="Input 5 2 2 9" xfId="6767" xr:uid="{4494D1FC-3A41-48BA-B3F5-A7AD9308A9AB}"/>
    <cellStyle name="Input 5 2 2 9 2" xfId="11966" xr:uid="{9EE1C93C-68CD-45A7-887A-5B9397D39AD5}"/>
    <cellStyle name="Input 5 2 2 9 2 2" xfId="20955" xr:uid="{6CAD789A-532B-4891-86E9-02E9ED5D3254}"/>
    <cellStyle name="Input 5 2 2 9 2 2 2" xfId="26074" xr:uid="{6396F82C-1257-4414-81F0-48DA09024B09}"/>
    <cellStyle name="Input 5 2 2 9 2 3" xfId="22330" xr:uid="{037FE2FF-E284-4635-B324-3849EBBDC6C6}"/>
    <cellStyle name="Input 5 2 2 9 3" xfId="15756" xr:uid="{B7D3C71F-B205-412B-9B42-C1C6F29FE276}"/>
    <cellStyle name="Input 5 2 2 9 3 2" xfId="27213" xr:uid="{56D8F247-9491-468A-95D5-8A59090DFC60}"/>
    <cellStyle name="Input 5 2 2 9 4" xfId="30937" xr:uid="{9F46F1FE-1411-446A-B8AC-3031D5854079}"/>
    <cellStyle name="Input 5 2 3" xfId="682" xr:uid="{D8F64CED-7DE5-4CAC-A8A7-D016375FA905}"/>
    <cellStyle name="Input 5 2 3 2" xfId="5058" xr:uid="{363C182D-2053-48F0-BC3B-E0245EBB8353}"/>
    <cellStyle name="Input 5 2 3 2 2" xfId="7644" xr:uid="{3C0D3FE4-9416-4CC8-903A-93DCC87072F7}"/>
    <cellStyle name="Input 5 2 3 2 2 2" xfId="16633" xr:uid="{C594F796-44FC-4EF3-AAA1-714407619654}"/>
    <cellStyle name="Input 5 2 3 2 2 2 2" xfId="37731" xr:uid="{930B8E12-1D8D-4B08-B922-3F820589D88F}"/>
    <cellStyle name="Input 5 2 3 2 2 3" xfId="38837" xr:uid="{F28270DE-7186-461A-B6D7-3538AB7A3F60}"/>
    <cellStyle name="Input 5 2 3 2 2 4" xfId="56700" xr:uid="{8186A3F2-E0EF-47A1-8044-77AE12341FFA}"/>
    <cellStyle name="Input 5 2 3 2 3" xfId="10281" xr:uid="{C3BFBC4E-3266-4723-8602-640070B22BD8}"/>
    <cellStyle name="Input 5 2 3 2 3 2" xfId="19270" xr:uid="{21CED8CC-62DA-475D-8A9E-A79BBCD6FD67}"/>
    <cellStyle name="Input 5 2 3 2 3 2 2" xfId="36133" xr:uid="{7A076B18-04A8-4551-9F1F-52881A148EFC}"/>
    <cellStyle name="Input 5 2 3 2 3 3" xfId="33215" xr:uid="{DBC4FE66-FDE4-49E1-BAB2-805C73C4BDF0}"/>
    <cellStyle name="Input 5 2 3 2 4" xfId="14047" xr:uid="{551E54A8-3688-4047-AAAF-95AD7AEFCD33}"/>
    <cellStyle name="Input 5 2 3 2 4 2" xfId="39087" xr:uid="{191F1B6F-9EF8-44AF-A5D4-789D2AFDAE73}"/>
    <cellStyle name="Input 5 2 3 2 5" xfId="27987" xr:uid="{7D682263-C99D-4637-8CA5-F22F0CBA6C03}"/>
    <cellStyle name="Input 5 2 3 2 6" xfId="49918" xr:uid="{389E42D6-9DE7-4DD4-BBD0-72EB4A7F7EE3}"/>
    <cellStyle name="Input 5 2 3 3" xfId="3119" xr:uid="{A7D6180A-9C8F-4A0D-8D35-DA0B711E28B6}"/>
    <cellStyle name="Input 5 2 3 3 2" xfId="27325" xr:uid="{BDE7461C-4D9D-454E-9B69-E39BFC1E3EEF}"/>
    <cellStyle name="Input 5 2 3 3 2 2" xfId="58020" xr:uid="{3FD38C61-FC1E-46C6-B3E0-7D0FE7B6D45F}"/>
    <cellStyle name="Input 5 2 3 3 3" xfId="51238" xr:uid="{42C17C29-04A8-44A5-9EB4-F3663FA141A0}"/>
    <cellStyle name="Input 5 2 3 4" xfId="42677" xr:uid="{820454E2-47CE-42C4-8BAA-A8C393B4E6BC}"/>
    <cellStyle name="Input 5 2 3 4 2" xfId="54827" xr:uid="{8119B55A-F41A-4019-98A2-D2E487539EEB}"/>
    <cellStyle name="Input 5 2 3 4 3" xfId="48035" xr:uid="{3F29C0EB-A623-463D-B6EB-A4D6467E7E64}"/>
    <cellStyle name="Input 5 2 3 5" xfId="53127" xr:uid="{3660540A-779E-4DD6-8D89-D53B76028CFD}"/>
    <cellStyle name="Input 5 2 3 6" xfId="46421" xr:uid="{E0C786BF-DAA9-4072-BBDF-8F52E8D93F09}"/>
    <cellStyle name="Input 5 2 4" xfId="1027" xr:uid="{A0630C8A-A5F8-47D1-A8FD-F783F9BEC840}"/>
    <cellStyle name="Input 5 2 4 2" xfId="5379" xr:uid="{F72F281C-3005-47D3-B35E-AC8C386ED2A2}"/>
    <cellStyle name="Input 5 2 4 2 2" xfId="7965" xr:uid="{358D850F-A9A3-453F-A870-168AB7C99A5C}"/>
    <cellStyle name="Input 5 2 4 2 2 2" xfId="16954" xr:uid="{F6835A8E-828F-47E5-A2FD-500B57158532}"/>
    <cellStyle name="Input 5 2 4 2 2 2 2" xfId="35164" xr:uid="{A45FECF2-0D89-46DE-9E41-EA6DB17F3751}"/>
    <cellStyle name="Input 5 2 4 2 2 3" xfId="32518" xr:uid="{C4842B0E-80DB-4D40-ABDC-E84216350EF6}"/>
    <cellStyle name="Input 5 2 4 2 3" xfId="10602" xr:uid="{2E32917E-60FA-4FDA-84D4-EB271B76443C}"/>
    <cellStyle name="Input 5 2 4 2 3 2" xfId="19591" xr:uid="{C65453FC-27FD-4167-8065-96340F7A164E}"/>
    <cellStyle name="Input 5 2 4 2 3 2 2" xfId="43163" xr:uid="{FF3D5BDC-6D01-47AA-B19D-C5A3887B9BB9}"/>
    <cellStyle name="Input 5 2 4 2 3 3" xfId="34518" xr:uid="{79EFB2D6-4240-4438-BE47-438E3FC99277}"/>
    <cellStyle name="Input 5 2 4 2 4" xfId="14368" xr:uid="{FC2F1E73-B797-4D5D-BD12-0A135F07691C}"/>
    <cellStyle name="Input 5 2 4 2 4 2" xfId="22422" xr:uid="{755B0C68-630C-4395-AB1D-F321F7419612}"/>
    <cellStyle name="Input 5 2 4 2 5" xfId="22769" xr:uid="{9BBAD814-A361-4BAE-8279-2713197DB4C8}"/>
    <cellStyle name="Input 5 2 4 2 6" xfId="55820" xr:uid="{E8F600C8-88DA-495D-9D94-E58F85E39851}"/>
    <cellStyle name="Input 5 2 4 3" xfId="3464" xr:uid="{13CDAAAF-6C19-4145-9436-74B698B92F2C}"/>
    <cellStyle name="Input 5 2 4 3 2" xfId="26064" xr:uid="{58EBA8EB-16C5-436D-80B3-024A1380B8D3}"/>
    <cellStyle name="Input 5 2 4 4" xfId="25993" xr:uid="{D512306B-103D-40D3-9211-47D5FC7D286E}"/>
    <cellStyle name="Input 5 2 4 5" xfId="49038" xr:uid="{C461B28A-D9E8-4163-BD8F-07A1F3155921}"/>
    <cellStyle name="Input 5 2 5" xfId="1371" xr:uid="{4519EABA-F368-42C3-AF17-055E6BA2532C}"/>
    <cellStyle name="Input 5 2 5 2" xfId="5716" xr:uid="{C5F953EA-16B9-4FDA-B65C-BB9A16095DF2}"/>
    <cellStyle name="Input 5 2 5 2 2" xfId="8302" xr:uid="{E3D25D4B-4A94-4381-860F-BC36FCF6E378}"/>
    <cellStyle name="Input 5 2 5 2 2 2" xfId="17291" xr:uid="{05B89234-DDB7-4F8B-9B84-09DDF8F259EB}"/>
    <cellStyle name="Input 5 2 5 2 2 2 2" xfId="23818" xr:uid="{636FA816-3EAE-4D6F-A0CD-36D8F844D2AE}"/>
    <cellStyle name="Input 5 2 5 2 2 3" xfId="39277" xr:uid="{61E3A0B2-8B57-442A-9B6D-B1A178B7E651}"/>
    <cellStyle name="Input 5 2 5 2 3" xfId="10939" xr:uid="{375273B1-00ED-4F71-99A9-93927B87D732}"/>
    <cellStyle name="Input 5 2 5 2 3 2" xfId="19928" xr:uid="{DF29EF03-6603-4A6F-9474-3695A58D39F9}"/>
    <cellStyle name="Input 5 2 5 2 3 2 2" xfId="35438" xr:uid="{0176E6FC-FC7E-41C4-8E66-744F7FCECA7D}"/>
    <cellStyle name="Input 5 2 5 2 3 3" xfId="34620" xr:uid="{9FFE6696-9336-4F27-84A9-4662C2C58E95}"/>
    <cellStyle name="Input 5 2 5 2 4" xfId="14705" xr:uid="{29671F17-8331-4439-8E06-6FDCBD91D50B}"/>
    <cellStyle name="Input 5 2 5 2 4 2" xfId="22253" xr:uid="{A6B36CE0-49E5-4B8D-A1AA-4B8D251B4900}"/>
    <cellStyle name="Input 5 2 5 2 5" xfId="31750" xr:uid="{D84E6F32-4227-48B2-840F-78809D5FD676}"/>
    <cellStyle name="Input 5 2 5 2 6" xfId="59090" xr:uid="{EF9DC079-8251-42F0-8D77-BE56F95D9C05}"/>
    <cellStyle name="Input 5 2 5 3" xfId="3808" xr:uid="{DB7AA836-85BE-4A81-896B-F12E1B8B061F}"/>
    <cellStyle name="Input 5 2 5 3 2" xfId="28758" xr:uid="{9E01E7FC-CD0D-4950-BF89-211D2DA55853}"/>
    <cellStyle name="Input 5 2 5 4" xfId="27686" xr:uid="{398D938D-AA20-4DC9-A1E8-98014294F07F}"/>
    <cellStyle name="Input 5 2 5 5" xfId="52309" xr:uid="{767B6FBC-7B35-4335-A90F-3FBE86D0CC77}"/>
    <cellStyle name="Input 5 2 6" xfId="1643" xr:uid="{26176DED-D2CC-439C-B365-80399D5D03C8}"/>
    <cellStyle name="Input 5 2 6 2" xfId="5977" xr:uid="{9877B0A1-CC32-4E57-866B-22D3FBD5A821}"/>
    <cellStyle name="Input 5 2 6 2 2" xfId="8563" xr:uid="{FC65D91C-8EB9-4B4B-8DD9-E0A58EEF0FA0}"/>
    <cellStyle name="Input 5 2 6 2 2 2" xfId="17552" xr:uid="{2A6561C7-82E6-4945-A486-CD3B081B72AC}"/>
    <cellStyle name="Input 5 2 6 2 2 2 2" xfId="30019" xr:uid="{420CAA81-CD8B-45AF-BD95-EB22297D7A07}"/>
    <cellStyle name="Input 5 2 6 2 2 3" xfId="23363" xr:uid="{9594924D-7B5B-43EC-9EAF-60173F7B6220}"/>
    <cellStyle name="Input 5 2 6 2 3" xfId="11200" xr:uid="{5A8FB1A4-15C2-4EB7-A19E-4F42C6D3C5D0}"/>
    <cellStyle name="Input 5 2 6 2 3 2" xfId="20189" xr:uid="{A88F8118-85BA-4F19-AE8D-BE13C8BF6BC2}"/>
    <cellStyle name="Input 5 2 6 2 3 2 2" xfId="42215" xr:uid="{CF33A485-D231-4BFD-BDD7-3BCD8DDE5F75}"/>
    <cellStyle name="Input 5 2 6 2 3 3" xfId="37771" xr:uid="{D73334E8-4201-458E-9641-4E713FC9D381}"/>
    <cellStyle name="Input 5 2 6 2 4" xfId="14966" xr:uid="{52D11F11-1E80-4119-9342-D77B3FBF2491}"/>
    <cellStyle name="Input 5 2 6 2 4 2" xfId="43010" xr:uid="{BD14869C-124F-4717-B8EB-32D810281D43}"/>
    <cellStyle name="Input 5 2 6 2 5" xfId="26198" xr:uid="{6CCE1E7F-D9CD-413C-909F-AD76E06E1EC5}"/>
    <cellStyle name="Input 5 2 6 2 6" xfId="53989" xr:uid="{A8805357-68FD-423E-B8F9-0999BB834769}"/>
    <cellStyle name="Input 5 2 6 3" xfId="4080" xr:uid="{FBB9E0E8-3625-4066-9C26-000341DD71D6}"/>
    <cellStyle name="Input 5 2 6 3 2" xfId="41325" xr:uid="{7EC586F4-4293-48C1-981B-344DCA5B035D}"/>
    <cellStyle name="Input 5 2 6 4" xfId="36563" xr:uid="{05C8A8E1-48AF-4C1B-BD36-BDB5171027F1}"/>
    <cellStyle name="Input 5 2 6 5" xfId="47321" xr:uid="{E368113F-D49E-47EF-B1BD-CDED3BF6FB15}"/>
    <cellStyle name="Input 5 2 7" xfId="1990" xr:uid="{74A31F28-E88E-415A-BB4A-A5EBFA9DEA6F}"/>
    <cellStyle name="Input 5 2 7 2" xfId="6298" xr:uid="{C2267CC1-03AD-4715-9494-C4559EECC9EF}"/>
    <cellStyle name="Input 5 2 7 2 2" xfId="8884" xr:uid="{2679FC5F-65A4-43E1-8D5B-FBB17A8737A0}"/>
    <cellStyle name="Input 5 2 7 2 2 2" xfId="17873" xr:uid="{D0236782-24DA-4027-BDAD-E608E493AA65}"/>
    <cellStyle name="Input 5 2 7 2 2 2 2" xfId="39459" xr:uid="{4E76B012-A3D8-48D8-BFDD-CA2A4A1E513E}"/>
    <cellStyle name="Input 5 2 7 2 2 3" xfId="43216" xr:uid="{32D01925-8D92-4710-8914-CF439B10E542}"/>
    <cellStyle name="Input 5 2 7 2 3" xfId="11521" xr:uid="{86A8B150-9027-4AEF-BD75-AE931C6573A1}"/>
    <cellStyle name="Input 5 2 7 2 3 2" xfId="20510" xr:uid="{80B844AD-39FC-478B-9D7C-8FCB83CDA2F3}"/>
    <cellStyle name="Input 5 2 7 2 3 2 2" xfId="29310" xr:uid="{9D0C61F2-BF27-41DF-A2F0-DDADEDDBBBD6}"/>
    <cellStyle name="Input 5 2 7 2 3 3" xfId="34694" xr:uid="{E774D33B-7C24-4D50-BC1F-DE6F01726529}"/>
    <cellStyle name="Input 5 2 7 2 4" xfId="15287" xr:uid="{E599FA48-D482-4857-8B00-C2AEE60D1939}"/>
    <cellStyle name="Input 5 2 7 2 4 2" xfId="27900" xr:uid="{75CEAA53-EF3D-4E6E-9E54-86C28FA47D27}"/>
    <cellStyle name="Input 5 2 7 2 5" xfId="42628" xr:uid="{DA3AAC6A-B43D-44C8-A51C-7697354FA995}"/>
    <cellStyle name="Input 5 2 7 3" xfId="4427" xr:uid="{279B0433-6C08-4B08-9AE4-0E93AB6C0311}"/>
    <cellStyle name="Input 5 2 7 3 2" xfId="30373" xr:uid="{E3C2E66C-ED37-4F68-B465-6593880A4EC3}"/>
    <cellStyle name="Input 5 2 7 4" xfId="25179" xr:uid="{1D892C96-784E-487A-A11B-10D6CA385622}"/>
    <cellStyle name="Input 5 2 7 5" xfId="52636" xr:uid="{E7E66408-667B-4C63-A93B-68368C7A5623}"/>
    <cellStyle name="Input 5 2 8" xfId="2801" xr:uid="{B0967BBE-CDD9-40E4-B7C5-EAF54C538FE9}"/>
    <cellStyle name="Input 5 2 8 2" xfId="6951" xr:uid="{10630678-E10E-4EE4-98A4-D559B7906B0C}"/>
    <cellStyle name="Input 5 2 8 2 2" xfId="12080" xr:uid="{EB2A37D0-434F-4553-B542-55AFE3362F1C}"/>
    <cellStyle name="Input 5 2 8 2 2 2" xfId="21069" xr:uid="{9986D26F-EAAD-4E7C-A654-DA1AAC894186}"/>
    <cellStyle name="Input 5 2 8 2 2 2 2" xfId="23524" xr:uid="{F7E0163C-113A-4F2D-ABB0-A3BDFBEC9253}"/>
    <cellStyle name="Input 5 2 8 2 2 3" xfId="33173" xr:uid="{089536A8-33EF-4292-A612-1FBE0B5D6D0A}"/>
    <cellStyle name="Input 5 2 8 2 3" xfId="12902" xr:uid="{E2DB17C5-4B15-44EC-85E3-0E3743D9A67C}"/>
    <cellStyle name="Input 5 2 8 2 3 2" xfId="21891" xr:uid="{22A8F002-4595-480E-A3D0-7299326EFF64}"/>
    <cellStyle name="Input 5 2 8 2 3 2 2" xfId="29509" xr:uid="{D9A954F3-1BB3-46CF-A71A-6921650D04CA}"/>
    <cellStyle name="Input 5 2 8 2 3 3" xfId="28999" xr:uid="{E61C3ECC-184F-4715-B7FC-C202E297FDD7}"/>
    <cellStyle name="Input 5 2 8 2 4" xfId="15940" xr:uid="{6335AD04-FD3F-4B63-9CBD-D9EF9D61D3B3}"/>
    <cellStyle name="Input 5 2 8 2 4 2" xfId="23161" xr:uid="{77398AB0-991B-444D-AB73-2289D890F155}"/>
    <cellStyle name="Input 5 2 8 2 5" xfId="41998" xr:uid="{C40011D8-FC77-42BD-AE3A-5F1170B9397C}"/>
    <cellStyle name="Input 5 2 8 3" xfId="9514" xr:uid="{65FF3381-1DDB-46AA-AD0D-18552579F1BE}"/>
    <cellStyle name="Input 5 2 8 3 2" xfId="18503" xr:uid="{FC6E16D8-AACD-4623-B84C-EC0B12F1B278}"/>
    <cellStyle name="Input 5 2 8 3 2 2" xfId="30598" xr:uid="{0822812A-2213-44FB-B6B3-6FF87B419576}"/>
    <cellStyle name="Input 5 2 8 3 3" xfId="43434" xr:uid="{1B0C9025-2858-478E-BE64-B0A01745AC7D}"/>
    <cellStyle name="Input 5 2 8 4" xfId="26962" xr:uid="{AC3666F4-D471-4E57-8396-3A0F820B419C}"/>
    <cellStyle name="Input 5 2 9" xfId="4734" xr:uid="{09A817A9-F638-4A39-B193-AB8D59EEE303}"/>
    <cellStyle name="Input 5 2 9 2" xfId="7320" xr:uid="{DEA1DFD1-4CD5-4867-9578-21FEA118A81C}"/>
    <cellStyle name="Input 5 2 9 2 2" xfId="16309" xr:uid="{0C502F9D-586A-4321-A110-94B4BCB7D96F}"/>
    <cellStyle name="Input 5 2 9 2 2 2" xfId="23137" xr:uid="{948F51F4-EF98-4B81-9B4E-1B90A88FEE7E}"/>
    <cellStyle name="Input 5 2 9 2 3" xfId="25518" xr:uid="{901C3D5A-E409-4744-850E-642799205E3E}"/>
    <cellStyle name="Input 5 2 9 3" xfId="9957" xr:uid="{3E713319-020E-4C8B-BA25-CF42CB5D1886}"/>
    <cellStyle name="Input 5 2 9 3 2" xfId="18946" xr:uid="{E1C9876B-969C-454C-84DB-2B5689062564}"/>
    <cellStyle name="Input 5 2 9 3 2 2" xfId="29840" xr:uid="{31095B2D-75C5-4933-A1C1-7B8C268DD1DD}"/>
    <cellStyle name="Input 5 2 9 3 3" xfId="43905" xr:uid="{8599B94D-EEDF-4571-B26B-AABC4AFB4D74}"/>
    <cellStyle name="Input 5 2 9 4" xfId="13723" xr:uid="{B234661A-2560-47A3-B323-AC1FB0DF0C94}"/>
    <cellStyle name="Input 5 2 9 4 2" xfId="41473" xr:uid="{C555E40A-0160-43FC-8459-B9E66A4CA54A}"/>
    <cellStyle name="Input 5 2 9 5" xfId="33516" xr:uid="{F896D747-672B-42D6-AD8A-255C6E546EAF}"/>
    <cellStyle name="Input 5 20" xfId="44993" xr:uid="{65459A29-7D3A-4848-A8E2-C75D0CC4CDB1}"/>
    <cellStyle name="Input 5 20 2" xfId="50554" xr:uid="{FF58573F-894D-426C-92F5-92AACB54C803}"/>
    <cellStyle name="Input 5 20 2 2" xfId="57336" xr:uid="{C69FE56D-BA90-4F93-B149-7DB2CEB80B78}"/>
    <cellStyle name="Input 5 20 3" xfId="52156" xr:uid="{B95B4E7A-A766-4632-8533-D33AF3A4A481}"/>
    <cellStyle name="Input 5 20 3 2" xfId="58937" xr:uid="{494EB537-045B-464D-B9F4-1E608D2EB2AA}"/>
    <cellStyle name="Input 5 20 4" xfId="48978" xr:uid="{D7E016BA-AE56-4499-8B54-29BBA3A2A215}"/>
    <cellStyle name="Input 5 20 4 2" xfId="55761" xr:uid="{B6BCBA54-8474-4F45-A4BD-D9B711F5F352}"/>
    <cellStyle name="Input 5 20 5" xfId="48671" xr:uid="{8ABA5FD0-C5B9-4118-B0BF-ED94D11D9D09}"/>
    <cellStyle name="Input 5 20 5 2" xfId="55460" xr:uid="{B0BC64A8-C484-49C9-8CA6-EF18559227AB}"/>
    <cellStyle name="Input 5 20 6" xfId="53746" xr:uid="{EA5F429D-F2E5-4C1A-BAE4-BD78C130E7D4}"/>
    <cellStyle name="Input 5 20 7" xfId="47057" xr:uid="{D33F2145-2564-48BB-9955-7338CB057D61}"/>
    <cellStyle name="Input 5 21" xfId="45061" xr:uid="{149BF4EE-8AEB-44A6-9B91-563C026D67F2}"/>
    <cellStyle name="Input 5 21 2" xfId="50643" xr:uid="{7CAD6148-6A8D-42E8-9146-EE9A5D0AD1F0}"/>
    <cellStyle name="Input 5 21 2 2" xfId="57425" xr:uid="{2C5F94AA-906C-4CF7-9321-537E8BAE0931}"/>
    <cellStyle name="Input 5 21 3" xfId="52454" xr:uid="{AB974F2C-8B06-4F5A-9E09-3DF31C0CA541}"/>
    <cellStyle name="Input 5 21 3 2" xfId="59235" xr:uid="{782A90BE-CD1B-45A8-8A97-2D307B002848}"/>
    <cellStyle name="Input 5 21 4" xfId="48760" xr:uid="{61D24624-BCA9-4DE9-AC39-E4F09055B7AA}"/>
    <cellStyle name="Input 5 21 4 2" xfId="55546" xr:uid="{B2C31292-8043-4D80-9660-F1438AFC705C}"/>
    <cellStyle name="Input 5 21 5" xfId="53832" xr:uid="{C003C66A-F964-4FC5-918B-ADB2355D0F15}"/>
    <cellStyle name="Input 5 21 6" xfId="47146" xr:uid="{F2D39435-59CA-44AB-8F2A-BE8448229AAA}"/>
    <cellStyle name="Input 5 22" xfId="45105" xr:uid="{1BCC35E4-A01A-43C0-AD30-08B3AB00FE1E}"/>
    <cellStyle name="Input 5 22 2" xfId="50660" xr:uid="{057C876B-AA73-4B8B-94FC-5BEB652D4DFE}"/>
    <cellStyle name="Input 5 22 2 2" xfId="57442" xr:uid="{F3A80BA5-322A-433C-A1A4-6B763F304BBA}"/>
    <cellStyle name="Input 5 22 3" xfId="52471" xr:uid="{45031C77-E135-4F67-8B53-A6E99B495708}"/>
    <cellStyle name="Input 5 22 3 2" xfId="59252" xr:uid="{FA9EE18B-7054-4813-A6E5-30086D20D2D3}"/>
    <cellStyle name="Input 5 22 4" xfId="48777" xr:uid="{4B0EABA0-EE9E-4CC3-B4B6-14D02AC18851}"/>
    <cellStyle name="Input 5 22 4 2" xfId="55563" xr:uid="{BD03126B-071F-48A8-99E1-1751F2606B42}"/>
    <cellStyle name="Input 5 22 5" xfId="53849" xr:uid="{3FE6DA95-CFD1-46C0-A7B5-BF75F4345647}"/>
    <cellStyle name="Input 5 22 6" xfId="47163" xr:uid="{D11D4589-3EF8-494B-9A17-4F440163389E}"/>
    <cellStyle name="Input 5 23" xfId="45093" xr:uid="{3229AB27-11D9-419F-B4E8-B0E1CDCA0137}"/>
    <cellStyle name="Input 5 23 2" xfId="50676" xr:uid="{1F607092-FAFB-4A00-AC89-FF842788AD40}"/>
    <cellStyle name="Input 5 23 2 2" xfId="57458" xr:uid="{09B63EF6-E0FE-42BD-8E76-BEBB5D11B933}"/>
    <cellStyle name="Input 5 23 3" xfId="52487" xr:uid="{F26A723D-AD50-49B6-B209-0353A64178DD}"/>
    <cellStyle name="Input 5 23 3 2" xfId="59268" xr:uid="{3F9B0FCA-09C5-48E2-8320-786C4520ECAA}"/>
    <cellStyle name="Input 5 23 4" xfId="48793" xr:uid="{82D4CC2B-469D-43D9-80C5-134FCB68FDCF}"/>
    <cellStyle name="Input 5 23 4 2" xfId="55579" xr:uid="{9AC3AC56-364B-4252-9E66-15ED0BF6DCB5}"/>
    <cellStyle name="Input 5 23 5" xfId="53865" xr:uid="{95145E1C-305C-4557-9459-957864687DDB}"/>
    <cellStyle name="Input 5 23 6" xfId="47179" xr:uid="{E3EF97A0-F0DC-436B-8C05-E8195C7E0F85}"/>
    <cellStyle name="Input 5 24" xfId="45148" xr:uid="{81DCDAF4-47EC-42BF-9E3B-2DBA3C65CB02}"/>
    <cellStyle name="Input 5 24 2" xfId="50743" xr:uid="{C6A14C9F-A75F-4AA2-9C1B-DCCE12EA4F95}"/>
    <cellStyle name="Input 5 24 2 2" xfId="57525" xr:uid="{1A2887E2-B6CF-4450-985B-046875604FF8}"/>
    <cellStyle name="Input 5 24 3" xfId="52552" xr:uid="{8AD23D42-5F78-419A-8F0C-E6CBB7503613}"/>
    <cellStyle name="Input 5 24 3 2" xfId="59333" xr:uid="{1B182310-0A29-4EE3-A852-92DD9299E7C3}"/>
    <cellStyle name="Input 5 24 4" xfId="48850" xr:uid="{E5FF47E7-9AC9-43B1-945C-2810C0C746F3}"/>
    <cellStyle name="Input 5 24 4 2" xfId="55632" xr:uid="{5D3513B5-F082-4AB1-90E5-1CB0B7C845CA}"/>
    <cellStyle name="Input 5 24 5" xfId="53930" xr:uid="{9A0B2DEF-E340-446A-BC2A-E772121F80F6}"/>
    <cellStyle name="Input 5 24 6" xfId="47247" xr:uid="{25FA2E99-18F0-4F70-8F52-9CD6F56D104C}"/>
    <cellStyle name="Input 5 25" xfId="45260" xr:uid="{4ADC4F5A-17E8-4251-8472-2D70CC288B3A}"/>
    <cellStyle name="Input 5 25 2" xfId="50773" xr:uid="{AF1FB579-D614-4A63-961E-31BBD5E109BF}"/>
    <cellStyle name="Input 5 25 2 2" xfId="57555" xr:uid="{BFE311F6-1E6F-4F57-B125-ABDF4F6170A5}"/>
    <cellStyle name="Input 5 25 3" xfId="52582" xr:uid="{F4F61D26-A20E-4421-80ED-20100DB7E6D5}"/>
    <cellStyle name="Input 5 25 3 2" xfId="59363" xr:uid="{431ED507-8FBC-4814-A923-606CACDD50B8}"/>
    <cellStyle name="Input 5 25 4" xfId="48870" xr:uid="{46FF4CD0-1D16-44FF-B702-70AC963F2500}"/>
    <cellStyle name="Input 5 25 4 2" xfId="55651" xr:uid="{AB746967-E087-40BE-BF3F-96F4E6475552}"/>
    <cellStyle name="Input 5 25 5" xfId="53960" xr:uid="{95055927-5979-4A9B-A3D5-90FE0F479140}"/>
    <cellStyle name="Input 5 25 6" xfId="47277" xr:uid="{66D4F4DB-BEF9-401B-B0E6-24C34263FE32}"/>
    <cellStyle name="Input 5 26" xfId="45207" xr:uid="{83F02C70-4571-403B-BA31-541D2204F20F}"/>
    <cellStyle name="Input 5 26 2" xfId="50786" xr:uid="{06605D06-DF41-43ED-A830-66AAA818A0CE}"/>
    <cellStyle name="Input 5 26 2 2" xfId="57568" xr:uid="{EDD1DAE6-FBE3-4E23-BC8C-9ABB451257DD}"/>
    <cellStyle name="Input 5 26 3" xfId="52595" xr:uid="{E173124D-8C85-4DEF-87A4-A804A7910DE8}"/>
    <cellStyle name="Input 5 26 3 2" xfId="59376" xr:uid="{20C6F952-9E0F-4358-805A-33DB7FED6C33}"/>
    <cellStyle name="Input 5 26 4" xfId="53973" xr:uid="{06AD17E6-E57C-43B2-8EBE-47D6BA0E1B2D}"/>
    <cellStyle name="Input 5 26 5" xfId="47290" xr:uid="{205539E2-CC6A-4CCB-AE7A-9A59466EA4C8}"/>
    <cellStyle name="Input 5 27" xfId="45266" xr:uid="{D3A6F830-24D8-410D-B8B9-76354B52D22F}"/>
    <cellStyle name="Input 5 27 2" xfId="55800" xr:uid="{CF2582B4-914A-4C98-985D-FAB1AAA12D36}"/>
    <cellStyle name="Input 5 27 3" xfId="49017" xr:uid="{05685392-C0A9-4124-87C4-C255A5B64027}"/>
    <cellStyle name="Input 5 28" xfId="45373" xr:uid="{F7805070-4017-4DDE-B11F-50C25AD12262}"/>
    <cellStyle name="Input 5 28 2" xfId="57838" xr:uid="{5CD735AD-A080-422D-97E6-529B4389F2D6}"/>
    <cellStyle name="Input 5 28 3" xfId="51056" xr:uid="{261E40D6-E43F-49D5-B7BA-FDE8EC96C49B}"/>
    <cellStyle name="Input 5 29" xfId="45397" xr:uid="{A049DCD1-8FA7-4E56-9D47-3F4C69C9E4FA}"/>
    <cellStyle name="Input 5 29 2" xfId="52631" xr:uid="{0AC701A0-668E-4FF3-822F-90B119DE00B4}"/>
    <cellStyle name="Input 5 3" xfId="407" xr:uid="{521115B9-FDD7-4AB4-B51D-9CCDD113C273}"/>
    <cellStyle name="Input 5 3 10" xfId="9273" xr:uid="{7433C2EA-A809-41B8-A317-B560C57C57A4}"/>
    <cellStyle name="Input 5 3 10 2" xfId="18262" xr:uid="{AB54E3B7-E608-4552-9AFF-861B9395F6C5}"/>
    <cellStyle name="Input 5 3 10 2 2" xfId="29143" xr:uid="{EBCD20D7-39EE-48FF-A2E2-F08AC2867FE2}"/>
    <cellStyle name="Input 5 3 10 3" xfId="35912" xr:uid="{9802ECCE-7DD2-495F-8346-3B3C08074928}"/>
    <cellStyle name="Input 5 3 11" xfId="9728" xr:uid="{29F3E6AC-9E5E-4FBF-B4F8-7F02AAE78959}"/>
    <cellStyle name="Input 5 3 11 2" xfId="18717" xr:uid="{0DEE0C73-35FE-433F-BDEF-82459ADD3C07}"/>
    <cellStyle name="Input 5 3 11 2 2" xfId="35400" xr:uid="{34E8CC78-33F5-41FE-BA76-4354C1615BD9}"/>
    <cellStyle name="Input 5 3 11 3" xfId="44094" xr:uid="{A787C747-42B4-4354-B8B2-1D039F437C7F}"/>
    <cellStyle name="Input 5 3 12" xfId="2413" xr:uid="{F34EA961-2643-4364-B18F-0A473EC61084}"/>
    <cellStyle name="Input 5 3 12 2" xfId="40865" xr:uid="{820AC25B-57CB-4C2E-841F-B95B7D5178B5}"/>
    <cellStyle name="Input 5 3 13" xfId="13322" xr:uid="{49E59FC1-30A6-4646-8A8E-C44E845A99DB}"/>
    <cellStyle name="Input 5 3 13 2" xfId="42996" xr:uid="{83E4CF08-E7FB-44C6-A1E8-40D41B0C7FD5}"/>
    <cellStyle name="Input 5 3 14" xfId="31210" xr:uid="{93D9412A-7D21-40F7-B1DF-618F12C1E039}"/>
    <cellStyle name="Input 5 3 15" xfId="44347" xr:uid="{AA1F5CB2-3E33-4D11-9189-39C162274513}"/>
    <cellStyle name="Input 5 3 16" xfId="45572" xr:uid="{88F8DAC4-53BB-4277-9CAE-A5B461F07493}"/>
    <cellStyle name="Input 5 3 2" xfId="756" xr:uid="{DBF333B7-FCD8-4FD7-B617-BD6663D9FE04}"/>
    <cellStyle name="Input 5 3 2 2" xfId="5127" xr:uid="{F02BFD99-27A2-4276-816F-02C5FAC3FD20}"/>
    <cellStyle name="Input 5 3 2 2 2" xfId="7713" xr:uid="{92A4CC5E-B1DD-49B8-91F6-695066514E35}"/>
    <cellStyle name="Input 5 3 2 2 2 2" xfId="16702" xr:uid="{75D30C31-6F8D-4BDA-B575-549555F8BD5C}"/>
    <cellStyle name="Input 5 3 2 2 2 2 2" xfId="36298" xr:uid="{B872A4E9-1F55-4FF1-9B5E-CF55AAAD709B}"/>
    <cellStyle name="Input 5 3 2 2 2 3" xfId="42129" xr:uid="{4D733759-14B0-4674-A192-5DB60C895269}"/>
    <cellStyle name="Input 5 3 2 2 2 4" xfId="56359" xr:uid="{83F553F8-85DE-4434-B25A-2E7B5343F69B}"/>
    <cellStyle name="Input 5 3 2 2 3" xfId="10350" xr:uid="{E6624B16-0082-426E-B700-F1893DE3C479}"/>
    <cellStyle name="Input 5 3 2 2 3 2" xfId="19339" xr:uid="{0CF9BEC3-E930-4C99-9EA8-FAA3E646BF02}"/>
    <cellStyle name="Input 5 3 2 2 3 2 2" xfId="30502" xr:uid="{83527D41-055A-4AFD-AB2B-E735134EEA9F}"/>
    <cellStyle name="Input 5 3 2 2 3 3" xfId="32249" xr:uid="{687FDF67-6015-4B58-B0E6-B6095F8E75EE}"/>
    <cellStyle name="Input 5 3 2 2 4" xfId="14116" xr:uid="{F38C4885-243D-4B73-A3F6-9EDABED74F19}"/>
    <cellStyle name="Input 5 3 2 2 4 2" xfId="32942" xr:uid="{5ABC51F5-AA3D-4EFC-8E5B-FACFD45912AC}"/>
    <cellStyle name="Input 5 3 2 2 5" xfId="26555" xr:uid="{1F96216D-40E9-476D-9081-8C86A5A48F01}"/>
    <cellStyle name="Input 5 3 2 2 6" xfId="49577" xr:uid="{2E41C305-4EC7-479A-8BB4-F952D593C763}"/>
    <cellStyle name="Input 5 3 2 3" xfId="3193" xr:uid="{A280FA20-D43A-4775-BCD0-5EDFD419C18A}"/>
    <cellStyle name="Input 5 3 2 3 2" xfId="31176" xr:uid="{27A96383-DB6A-4937-A7FF-AA6DDC00D6C8}"/>
    <cellStyle name="Input 5 3 2 3 2 2" xfId="58472" xr:uid="{DB678235-7054-437A-A26D-91352636A957}"/>
    <cellStyle name="Input 5 3 2 3 3" xfId="51691" xr:uid="{44E45421-66A5-4C59-AEEC-4A644EA00523}"/>
    <cellStyle name="Input 5 3 2 4" xfId="38363" xr:uid="{41444342-E66A-4B7E-8C80-B2FA17C09D2C}"/>
    <cellStyle name="Input 5 3 2 4 2" xfId="54504" xr:uid="{2EA5DB38-C894-4209-A813-6F879D17890C}"/>
    <cellStyle name="Input 5 3 2 4 3" xfId="47694" xr:uid="{EED83B11-8CC3-40CB-90A9-3EB5BB97BB9B}"/>
    <cellStyle name="Input 5 3 2 5" xfId="52938" xr:uid="{6948BFE8-B087-4333-B3D2-C49F471D2E30}"/>
    <cellStyle name="Input 5 3 2 6" xfId="46086" xr:uid="{89FBEE62-4982-4329-BD12-4E4BE1D7AB50}"/>
    <cellStyle name="Input 5 3 3" xfId="1101" xr:uid="{4FA7D239-B3F8-4140-B22E-EEED2F126D09}"/>
    <cellStyle name="Input 5 3 3 2" xfId="5448" xr:uid="{A3C9CB86-AECC-4734-BEFF-632EA8208C41}"/>
    <cellStyle name="Input 5 3 3 2 2" xfId="8034" xr:uid="{954AACA9-30D5-4D61-8995-62E20457AF86}"/>
    <cellStyle name="Input 5 3 3 2 2 2" xfId="17023" xr:uid="{D331CD34-8D2D-415C-BD57-F67A5D7D6374}"/>
    <cellStyle name="Input 5 3 3 2 2 2 2" xfId="40148" xr:uid="{7B080BF9-0F45-4DAE-B5C3-0EC0CCFD9AAC}"/>
    <cellStyle name="Input 5 3 3 2 2 3" xfId="37340" xr:uid="{C6DCF378-4367-4FAF-B320-F6DD7B82194C}"/>
    <cellStyle name="Input 5 3 3 2 2 4" xfId="56767" xr:uid="{A8F6E39B-4F39-4E85-A60C-FDEB228B35F6}"/>
    <cellStyle name="Input 5 3 3 2 3" xfId="10671" xr:uid="{FC95A2BC-3FE7-4FAA-A734-51E940A363D0}"/>
    <cellStyle name="Input 5 3 3 2 3 2" xfId="19660" xr:uid="{D2074DEC-89C4-40A3-BFBC-BBD6BAEEEAC8}"/>
    <cellStyle name="Input 5 3 3 2 3 2 2" xfId="26370" xr:uid="{C5871BE9-AB0F-415B-AC41-C28F86FE7876}"/>
    <cellStyle name="Input 5 3 3 2 3 3" xfId="24276" xr:uid="{D55508C2-A9BE-4176-A7BD-801C49B40D16}"/>
    <cellStyle name="Input 5 3 3 2 4" xfId="14437" xr:uid="{EB9AB21D-550B-46EC-9EC6-9423D58629EF}"/>
    <cellStyle name="Input 5 3 3 2 4 2" xfId="32586" xr:uid="{9947BCF1-5F83-4666-AAC7-48CCA0A103C3}"/>
    <cellStyle name="Input 5 3 3 2 5" xfId="32094" xr:uid="{90DB94A9-5B29-48A6-979C-2A2A678A314D}"/>
    <cellStyle name="Input 5 3 3 2 6" xfId="49985" xr:uid="{EB216899-9B50-4A64-A1F4-A6E16A9B41E4}"/>
    <cellStyle name="Input 5 3 3 3" xfId="3538" xr:uid="{02B790EC-53FF-4A3F-A8BE-66109E0B6A27}"/>
    <cellStyle name="Input 5 3 3 3 2" xfId="42937" xr:uid="{EA19B6D8-B247-4093-9C6D-28222AE1912B}"/>
    <cellStyle name="Input 5 3 3 3 2 2" xfId="57824" xr:uid="{D9C1FC02-437D-44AE-9A6B-4789736BCBF9}"/>
    <cellStyle name="Input 5 3 3 3 3" xfId="51042" xr:uid="{3E248B5B-FB45-4890-A5A6-6EF16647B248}"/>
    <cellStyle name="Input 5 3 3 4" xfId="32005" xr:uid="{CEA5BB3D-CCFF-41DC-ACBB-160EF5CA182A}"/>
    <cellStyle name="Input 5 3 3 4 2" xfId="54894" xr:uid="{7F3913BE-D7B9-43F5-B928-B5E0B31DED92}"/>
    <cellStyle name="Input 5 3 3 4 3" xfId="48102" xr:uid="{07BA39E5-2703-46AA-A5D3-43EE492D766E}"/>
    <cellStyle name="Input 5 3 3 5" xfId="53194" xr:uid="{EB7D6319-FD72-495E-AD87-EE837C25BF81}"/>
    <cellStyle name="Input 5 3 3 6" xfId="46488" xr:uid="{4DB3AAEB-A2A0-420F-8654-0B4AD2CD10B0}"/>
    <cellStyle name="Input 5 3 4" xfId="1445" xr:uid="{D3262116-2592-4025-85E3-8C9412C31888}"/>
    <cellStyle name="Input 5 3 4 2" xfId="5790" xr:uid="{F6716A82-680E-4D5B-A996-E3B04ABF6C56}"/>
    <cellStyle name="Input 5 3 4 2 2" xfId="8376" xr:uid="{E256EAF5-E009-4BAC-B5B0-D5A36BF72644}"/>
    <cellStyle name="Input 5 3 4 2 2 2" xfId="17365" xr:uid="{7C87337A-E77C-4A03-B2A5-BCF5CB4E472B}"/>
    <cellStyle name="Input 5 3 4 2 2 2 2" xfId="24059" xr:uid="{E70BD569-CF48-494B-A1CC-E25E78C3BA27}"/>
    <cellStyle name="Input 5 3 4 2 2 3" xfId="43988" xr:uid="{4D01EE83-A578-413A-84A2-29673AADBF49}"/>
    <cellStyle name="Input 5 3 4 2 3" xfId="11013" xr:uid="{3B1B2B96-A2F3-46EA-9CBC-B0BA07F4AEC9}"/>
    <cellStyle name="Input 5 3 4 2 3 2" xfId="20002" xr:uid="{1D2B9038-107E-47F2-933F-068B1FB93122}"/>
    <cellStyle name="Input 5 3 4 2 3 2 2" xfId="38092" xr:uid="{1DFAE940-83EA-4AE1-81A6-F4E4A977D140}"/>
    <cellStyle name="Input 5 3 4 2 3 3" xfId="41608" xr:uid="{938A6BDF-B113-40CD-8C62-363175A0B1CE}"/>
    <cellStyle name="Input 5 3 4 2 4" xfId="14779" xr:uid="{174356D7-2419-40B3-B41F-DA13EB29E9BA}"/>
    <cellStyle name="Input 5 3 4 2 4 2" xfId="27576" xr:uid="{F6EE9673-C8C9-41C1-BD45-B9F8C044835B}"/>
    <cellStyle name="Input 5 3 4 2 5" xfId="22580" xr:uid="{85C73173-1A28-4ABC-B2EE-858F3C31EAB4}"/>
    <cellStyle name="Input 5 3 4 2 6" xfId="55887" xr:uid="{1531B0F3-3850-4824-94E1-CD5F2F4A0847}"/>
    <cellStyle name="Input 5 3 4 3" xfId="3882" xr:uid="{2671A8C1-E9B6-4CEC-9AE3-A3AB671F0B04}"/>
    <cellStyle name="Input 5 3 4 3 2" xfId="28216" xr:uid="{9098F9FD-E10A-4FDA-9A7A-3931A36ED049}"/>
    <cellStyle name="Input 5 3 4 4" xfId="29010" xr:uid="{F9995AC6-BB83-4930-81FE-1C050FA06E7D}"/>
    <cellStyle name="Input 5 3 4 5" xfId="49105" xr:uid="{55DD358A-C1CD-48EC-9D0A-FD6F6400BC60}"/>
    <cellStyle name="Input 5 3 5" xfId="195" xr:uid="{F1241AD1-2626-479E-B278-560217C52225}"/>
    <cellStyle name="Input 5 3 5 2" xfId="2957" xr:uid="{C126C9E0-0FC5-4A3A-9D07-4C83D442439E}"/>
    <cellStyle name="Input 5 3 5 2 2" xfId="7107" xr:uid="{FD3EFE74-317C-4D1F-8FB3-0CC6AC050BE1}"/>
    <cellStyle name="Input 5 3 5 2 2 2" xfId="16096" xr:uid="{2C75583F-F620-4E7F-B702-CD9D55FAADDF}"/>
    <cellStyle name="Input 5 3 5 2 2 2 2" xfId="28704" xr:uid="{D9D76D85-D71B-44BF-B4A1-F688AF952C1B}"/>
    <cellStyle name="Input 5 3 5 2 2 3" xfId="31482" xr:uid="{1D7EB4B2-E975-471C-8811-4AC8F696BEB3}"/>
    <cellStyle name="Input 5 3 5 2 3" xfId="9670" xr:uid="{5B30F75D-61C9-434B-B7C8-F445D49265D2}"/>
    <cellStyle name="Input 5 3 5 2 3 2" xfId="18659" xr:uid="{D79C0D09-98A6-4FD0-803D-29797EB8098E}"/>
    <cellStyle name="Input 5 3 5 2 3 2 2" xfId="36035" xr:uid="{40C230C2-9685-465D-BD42-8051D97C83EC}"/>
    <cellStyle name="Input 5 3 5 2 3 3" xfId="22358" xr:uid="{A4CA1684-DAB0-43E2-AB5F-7A0AB3D169E4}"/>
    <cellStyle name="Input 5 3 5 2 4" xfId="13510" xr:uid="{F4C486E9-C3FF-4C3E-A19E-A125FA8DAD2B}"/>
    <cellStyle name="Input 5 3 5 2 4 2" xfId="36319" xr:uid="{7243E321-7B3F-4C65-BAE7-5F31687F7503}"/>
    <cellStyle name="Input 5 3 5 2 5" xfId="37048" xr:uid="{7CF796F3-251E-473C-A2AC-44DC262F161F}"/>
    <cellStyle name="Input 5 3 5 2 6" xfId="59091" xr:uid="{BAE9A2A8-9F4A-4435-A56F-5B55C981F12F}"/>
    <cellStyle name="Input 5 3 5 3" xfId="2663" xr:uid="{6B28F35A-AF19-4090-A687-A563345DA2EC}"/>
    <cellStyle name="Input 5 3 5 3 2" xfId="34246" xr:uid="{F18348A2-E422-4137-986A-E95C2B883CBA}"/>
    <cellStyle name="Input 5 3 5 4" xfId="36620" xr:uid="{71FD591D-83EC-423B-8686-61AE61242A9A}"/>
    <cellStyle name="Input 5 3 5 5" xfId="52310" xr:uid="{43DD9BE7-4892-4BB3-B983-B3EEABFC3482}"/>
    <cellStyle name="Input 5 3 6" xfId="2064" xr:uid="{A990DA87-15CA-4470-AE88-B92BC742DB8D}"/>
    <cellStyle name="Input 5 3 6 2" xfId="6367" xr:uid="{0B0BC41B-0295-4F99-A4B1-7B55684B09A5}"/>
    <cellStyle name="Input 5 3 6 2 2" xfId="8953" xr:uid="{072D8398-676F-4BFC-BED9-5EF23C810211}"/>
    <cellStyle name="Input 5 3 6 2 2 2" xfId="17942" xr:uid="{235BCBC3-4B9B-4A66-A570-D6820646806C}"/>
    <cellStyle name="Input 5 3 6 2 2 2 2" xfId="28584" xr:uid="{9F82C6B6-9C81-48A0-A052-CDB1AA3F56AE}"/>
    <cellStyle name="Input 5 3 6 2 2 3" xfId="39747" xr:uid="{87CDDC1D-CA50-4BC8-9560-B2C588585D6D}"/>
    <cellStyle name="Input 5 3 6 2 3" xfId="11590" xr:uid="{62CF64E2-C0D9-4522-9B25-9213AB1981F9}"/>
    <cellStyle name="Input 5 3 6 2 3 2" xfId="20579" xr:uid="{6ED5AD9F-9D4A-4801-84CD-8E0F670EFA6B}"/>
    <cellStyle name="Input 5 3 6 2 3 2 2" xfId="36757" xr:uid="{106EFB14-1A7D-445E-BE8A-FFAD3546EBC8}"/>
    <cellStyle name="Input 5 3 6 2 3 3" xfId="26649" xr:uid="{F643842B-A3A0-4F91-8735-A9DF181D3564}"/>
    <cellStyle name="Input 5 3 6 2 4" xfId="15356" xr:uid="{573B1033-BC25-41A9-9AF6-D78817EAD157}"/>
    <cellStyle name="Input 5 3 6 2 4 2" xfId="26108" xr:uid="{6E8C1DE0-2909-4844-AEC9-D29D297577A3}"/>
    <cellStyle name="Input 5 3 6 2 5" xfId="37047" xr:uid="{248AD8FC-5A18-4B31-A1B8-2C8515CBE602}"/>
    <cellStyle name="Input 5 3 6 2 6" xfId="54056" xr:uid="{0B373BCA-D7EE-4AEE-A418-CF1C68A11DF6}"/>
    <cellStyle name="Input 5 3 6 3" xfId="4501" xr:uid="{C78EEF19-CD14-4033-8FC7-60F594025B00}"/>
    <cellStyle name="Input 5 3 6 3 2" xfId="31364" xr:uid="{02C43E10-6E7D-47B5-8919-ADCAF6C6F3D2}"/>
    <cellStyle name="Input 5 3 6 4" xfId="42270" xr:uid="{55B68748-B620-4446-A23E-FE529BC97C8D}"/>
    <cellStyle name="Input 5 3 6 5" xfId="47380" xr:uid="{89D78266-AE5B-4691-9420-E9183E087487}"/>
    <cellStyle name="Input 5 3 7" xfId="2874" xr:uid="{D2ECCE38-2493-4DF0-BDB7-32AA17D09B80}"/>
    <cellStyle name="Input 5 3 7 2" xfId="7024" xr:uid="{9C8F1506-E960-4355-984F-40D4A7814F59}"/>
    <cellStyle name="Input 5 3 7 2 2" xfId="12151" xr:uid="{0FF87D99-CF92-40BC-836A-6DCC5D51BEBC}"/>
    <cellStyle name="Input 5 3 7 2 2 2" xfId="21140" xr:uid="{72D09925-A2E1-460B-BF2E-D840192FF699}"/>
    <cellStyle name="Input 5 3 7 2 2 2 2" xfId="37452" xr:uid="{3331465D-10EE-43B5-96E3-EC7DDFDD45C3}"/>
    <cellStyle name="Input 5 3 7 2 2 3" xfId="36486" xr:uid="{5721B043-38F6-4F15-A5DA-4290CBE57106}"/>
    <cellStyle name="Input 5 3 7 2 3" xfId="12961" xr:uid="{83C98F2C-5C09-489E-BC79-5E9CA10FC005}"/>
    <cellStyle name="Input 5 3 7 2 3 2" xfId="21950" xr:uid="{0DFD5659-989C-42EA-956E-577B3CBC8533}"/>
    <cellStyle name="Input 5 3 7 2 3 2 2" xfId="43816" xr:uid="{A7BFCADB-4FA0-42D9-B6C5-5868845F56B9}"/>
    <cellStyle name="Input 5 3 7 2 3 3" xfId="39740" xr:uid="{F251EB2E-A937-4F88-9A0D-014C45047220}"/>
    <cellStyle name="Input 5 3 7 2 4" xfId="16013" xr:uid="{D80010CB-3A3D-4C7E-B4DD-6298F3B1FF1B}"/>
    <cellStyle name="Input 5 3 7 2 4 2" xfId="35992" xr:uid="{4500D594-59E8-4D26-AF14-DEDF0B5BA774}"/>
    <cellStyle name="Input 5 3 7 2 5" xfId="24140" xr:uid="{51CF78F1-7BE8-4243-932D-63461CC2C18E}"/>
    <cellStyle name="Input 5 3 7 3" xfId="9587" xr:uid="{AE78865E-5C5E-4778-A596-4261A888BF4B}"/>
    <cellStyle name="Input 5 3 7 3 2" xfId="18576" xr:uid="{E98B958B-4D10-4EBA-9BD3-311F61BD5BDF}"/>
    <cellStyle name="Input 5 3 7 3 2 2" xfId="43439" xr:uid="{7BC1FF8D-65EE-49B9-94D1-292D914B1F42}"/>
    <cellStyle name="Input 5 3 7 3 3" xfId="25560" xr:uid="{15E5F687-D975-4345-8706-D62C9DCAD334}"/>
    <cellStyle name="Input 5 3 7 4" xfId="41121" xr:uid="{1B9DD224-C3E1-4D21-941A-0DC3C52FE27F}"/>
    <cellStyle name="Input 5 3 7 5" xfId="52675" xr:uid="{7176CAD9-5518-49D1-BF11-CEB539C03D4F}"/>
    <cellStyle name="Input 5 3 8" xfId="4803" xr:uid="{03E03D1D-8890-43EE-BDC8-E5566F0229C4}"/>
    <cellStyle name="Input 5 3 8 2" xfId="7389" xr:uid="{93FFDE0E-56AA-4021-B196-52AB9319C7FC}"/>
    <cellStyle name="Input 5 3 8 2 2" xfId="16378" xr:uid="{44C07C31-FAC7-4449-8FE6-B60564D92DEC}"/>
    <cellStyle name="Input 5 3 8 2 2 2" xfId="32452" xr:uid="{E6EA7055-EA25-4262-AD4F-0BF9295F1434}"/>
    <cellStyle name="Input 5 3 8 2 3" xfId="22779" xr:uid="{0DFBF264-50D8-4156-9709-36068F8568C7}"/>
    <cellStyle name="Input 5 3 8 3" xfId="10026" xr:uid="{C4E894C4-1CBB-4B88-B1A8-8823053703A5}"/>
    <cellStyle name="Input 5 3 8 3 2" xfId="19015" xr:uid="{74C5603B-30F4-486B-BBFB-8687B32B3B05}"/>
    <cellStyle name="Input 5 3 8 3 2 2" xfId="37148" xr:uid="{6350BE53-70B3-4643-8056-53878BCF9680}"/>
    <cellStyle name="Input 5 3 8 3 3" xfId="32252" xr:uid="{9DEF2241-7E13-4E81-B37D-B140F6A85065}"/>
    <cellStyle name="Input 5 3 8 4" xfId="13792" xr:uid="{58BD12F3-3F52-45F6-9189-88F6231DBBDB}"/>
    <cellStyle name="Input 5 3 8 4 2" xfId="31467" xr:uid="{8C9BC0B7-15EB-4728-B1DD-9EA652CF66AE}"/>
    <cellStyle name="Input 5 3 8 5" xfId="23593" xr:uid="{29E8A6B4-F318-49C2-AF04-00553E433F16}"/>
    <cellStyle name="Input 5 3 9" xfId="6709" xr:uid="{BFA43E7E-7D01-4AE0-9783-5516E88CEEB8}"/>
    <cellStyle name="Input 5 3 9 2" xfId="11910" xr:uid="{819FCDFA-DD9E-410B-9D44-109E749D7667}"/>
    <cellStyle name="Input 5 3 9 2 2" xfId="20899" xr:uid="{DA2D9D25-E179-4253-A1F4-D9D2487F46DE}"/>
    <cellStyle name="Input 5 3 9 2 2 2" xfId="43093" xr:uid="{0CFC0F68-8535-4EBB-9EE2-264CDFB1643E}"/>
    <cellStyle name="Input 5 3 9 2 3" xfId="36235" xr:uid="{5FD79670-7679-4C6F-AF83-99572EB44652}"/>
    <cellStyle name="Input 5 3 9 3" xfId="15698" xr:uid="{127D3558-5F52-49D0-A1E7-BF3D5C664EC1}"/>
    <cellStyle name="Input 5 3 9 3 2" xfId="43574" xr:uid="{2CEB61D3-4C18-48DC-9723-D01E2376E740}"/>
    <cellStyle name="Input 5 3 9 4" xfId="37753" xr:uid="{66D32DD4-2A01-4DDE-BA81-8F6D0E475684}"/>
    <cellStyle name="Input 5 30" xfId="45421" xr:uid="{EBC4766D-0F03-4058-BC37-1EEB1A5269C4}"/>
    <cellStyle name="Input 5 31" xfId="45342" xr:uid="{04F86DBE-5E37-4DD7-8EC5-0E091913067C}"/>
    <cellStyle name="Input 5 32" xfId="44260" xr:uid="{72DC4838-0583-4207-B20A-610AA2C1B237}"/>
    <cellStyle name="Input 5 33" xfId="44199" xr:uid="{F833999B-035C-45C9-B169-C3E00F37216D}"/>
    <cellStyle name="Input 5 34" xfId="45498" xr:uid="{4E96B06F-A061-46F6-B4C5-BD9A63B81810}"/>
    <cellStyle name="Input 5 4" xfId="506" xr:uid="{786E79F5-DFB6-4D58-8F83-068D35D34A49}"/>
    <cellStyle name="Input 5 4 10" xfId="44336" xr:uid="{73ED498C-FBA3-43A3-A446-3171A56E632E}"/>
    <cellStyle name="Input 5 4 11" xfId="45631" xr:uid="{27EF4163-16BA-40A8-9B11-08CCEF2E7AC1}"/>
    <cellStyle name="Input 5 4 2" xfId="855" xr:uid="{93A56C56-BE01-43D9-8F13-182F3CEDDE7F}"/>
    <cellStyle name="Input 5 4 2 2" xfId="5224" xr:uid="{0B377BD6-BA0C-4234-8A68-1B09FD2DD555}"/>
    <cellStyle name="Input 5 4 2 2 2" xfId="7810" xr:uid="{B3DE16A7-4AEF-4A39-B58A-A57CD95CFF22}"/>
    <cellStyle name="Input 5 4 2 2 2 2" xfId="16799" xr:uid="{89DEE84E-EE50-4C20-B698-1B7B74F526F9}"/>
    <cellStyle name="Input 5 4 2 2 2 2 2" xfId="23330" xr:uid="{25F90903-34DF-4234-BD43-497480E50318}"/>
    <cellStyle name="Input 5 4 2 2 2 3" xfId="33301" xr:uid="{C24EAE12-AABE-4333-BE5F-D75871FE61F8}"/>
    <cellStyle name="Input 5 4 2 2 2 4" xfId="56418" xr:uid="{B37CD8DE-92CF-4800-B20E-EED5B9E021D9}"/>
    <cellStyle name="Input 5 4 2 2 3" xfId="10447" xr:uid="{0F5C3FF2-59AD-45B7-84F4-9CB60837673B}"/>
    <cellStyle name="Input 5 4 2 2 3 2" xfId="19436" xr:uid="{30CC62F3-CA74-478A-A024-C51276726C15}"/>
    <cellStyle name="Input 5 4 2 2 3 2 2" xfId="40978" xr:uid="{37A93E89-5430-41C2-9607-5B232CADC80E}"/>
    <cellStyle name="Input 5 4 2 2 3 3" xfId="27184" xr:uid="{4096D136-49DB-4C40-A2BC-B392C7B6E094}"/>
    <cellStyle name="Input 5 4 2 2 4" xfId="14213" xr:uid="{AECBF200-7C37-48DD-A550-BFE5A4A219DD}"/>
    <cellStyle name="Input 5 4 2 2 4 2" xfId="41374" xr:uid="{1A0B8E7C-68DD-4694-AC61-9367CE7E0884}"/>
    <cellStyle name="Input 5 4 2 2 5" xfId="38166" xr:uid="{BFBB853E-067A-40EC-8053-99E0E826C61A}"/>
    <cellStyle name="Input 5 4 2 2 6" xfId="49636" xr:uid="{C4C2DE43-FE8F-4577-A1E6-3CCDBE51649C}"/>
    <cellStyle name="Input 5 4 2 3" xfId="3292" xr:uid="{DA3594F4-F897-4A63-8C0C-9B4F73A30E41}"/>
    <cellStyle name="Input 5 4 2 3 2" xfId="37175" xr:uid="{07610872-0ECD-46AC-A429-22298756F310}"/>
    <cellStyle name="Input 5 4 2 3 2 2" xfId="58337" xr:uid="{0DC95939-4195-4753-BEF8-4CE67CFA1087}"/>
    <cellStyle name="Input 5 4 2 3 3" xfId="51555" xr:uid="{09802D50-079C-41FC-B829-ADA16CED78E1}"/>
    <cellStyle name="Input 5 4 2 4" xfId="39121" xr:uid="{FF26EC3C-E9D5-48AD-8981-350B8F7C2612}"/>
    <cellStyle name="Input 5 4 2 4 2" xfId="54560" xr:uid="{27FED2E4-501C-4608-8A84-6DA91C5DCA4C}"/>
    <cellStyle name="Input 5 4 2 4 3" xfId="47753" xr:uid="{FD335291-F0BF-4C22-82DA-99C7BAD4EAF9}"/>
    <cellStyle name="Input 5 4 2 5" xfId="52971" xr:uid="{2A917796-528C-417C-B08D-216A01B6445E}"/>
    <cellStyle name="Input 5 4 2 6" xfId="46142" xr:uid="{4ED9F0B1-88EF-4788-81BC-D310A5ED816C}"/>
    <cellStyle name="Input 5 4 3" xfId="1200" xr:uid="{058E2137-F755-4B92-829C-458EFA9DC446}"/>
    <cellStyle name="Input 5 4 3 2" xfId="5545" xr:uid="{1D16878D-B6EE-4BF9-BD37-8388738BD56C}"/>
    <cellStyle name="Input 5 4 3 2 2" xfId="8131" xr:uid="{905C9941-7989-4181-8181-E826C7C3B32F}"/>
    <cellStyle name="Input 5 4 3 2 2 2" xfId="17120" xr:uid="{D50B9FBF-3B2B-4863-9AD8-E57FA4157E8C}"/>
    <cellStyle name="Input 5 4 3 2 2 2 2" xfId="42269" xr:uid="{791FA6F8-583E-465F-8EE9-C420DBD671D6}"/>
    <cellStyle name="Input 5 4 3 2 2 3" xfId="35102" xr:uid="{2324E955-3574-4042-AE74-E5E8E80B9B8E}"/>
    <cellStyle name="Input 5 4 3 2 2 4" xfId="56823" xr:uid="{769FB51C-C00D-431B-B90D-D4991CC5272D}"/>
    <cellStyle name="Input 5 4 3 2 3" xfId="10768" xr:uid="{8CB3EC45-B3F6-4700-B6C2-DF9BB7027DA1}"/>
    <cellStyle name="Input 5 4 3 2 3 2" xfId="19757" xr:uid="{8D673A5E-C34C-48C1-8794-04665BD00EC0}"/>
    <cellStyle name="Input 5 4 3 2 3 2 2" xfId="28152" xr:uid="{65FADFDD-317D-4F50-BF3A-0AEA27D426EB}"/>
    <cellStyle name="Input 5 4 3 2 3 3" xfId="37828" xr:uid="{E9507BCB-D4F4-4514-9A74-EED0EB22EC7B}"/>
    <cellStyle name="Input 5 4 3 2 4" xfId="14534" xr:uid="{8F9B1E7A-57A7-4267-A1E9-32368321E8B8}"/>
    <cellStyle name="Input 5 4 3 2 4 2" xfId="32327" xr:uid="{AD06AF8D-12E1-4821-8CAA-339E5F4E6BED}"/>
    <cellStyle name="Input 5 4 3 2 5" xfId="35238" xr:uid="{BBFA3720-E19B-4C71-8FAE-78C4B99A2762}"/>
    <cellStyle name="Input 5 4 3 2 6" xfId="50041" xr:uid="{325D87B9-5EBE-4147-B265-7350B6AA0DA1}"/>
    <cellStyle name="Input 5 4 3 3" xfId="3637" xr:uid="{C38F55EA-FC0C-46B7-A278-64A2C1E5B4B8}"/>
    <cellStyle name="Input 5 4 3 3 2" xfId="41494" xr:uid="{86D52C28-D2A6-46EB-A90D-64D3D1DD1D6E}"/>
    <cellStyle name="Input 5 4 3 3 2 2" xfId="58390" xr:uid="{65F2DD48-3EB0-4951-BC1E-F3EA596D5D76}"/>
    <cellStyle name="Input 5 4 3 3 3" xfId="51609" xr:uid="{5F4C1297-23CE-40A0-A04C-9760262C02E5}"/>
    <cellStyle name="Input 5 4 3 4" xfId="22329" xr:uid="{D35F42EE-A962-4CAC-9D3A-8D4FA8302FA7}"/>
    <cellStyle name="Input 5 4 3 4 2" xfId="54950" xr:uid="{E70088C9-C84E-4335-BA0F-9A4408B66153}"/>
    <cellStyle name="Input 5 4 3 4 3" xfId="48158" xr:uid="{22763C15-510C-4479-95BF-8F52233A9EC6}"/>
    <cellStyle name="Input 5 4 3 5" xfId="53250" xr:uid="{35384A8C-E1D6-4AF4-9007-09448A21A873}"/>
    <cellStyle name="Input 5 4 3 6" xfId="46544" xr:uid="{4E9000CC-9843-4C29-B47F-6680EBAF4E3F}"/>
    <cellStyle name="Input 5 4 4" xfId="1544" xr:uid="{6DF43EB0-8263-4B2A-A162-746478D24A96}"/>
    <cellStyle name="Input 5 4 4 2" xfId="5889" xr:uid="{5C458DCB-A76D-4EB6-ABD1-AB2D22D29E49}"/>
    <cellStyle name="Input 5 4 4 2 2" xfId="8475" xr:uid="{9390D88D-A0A1-4F3C-8EF0-E877F82574F3}"/>
    <cellStyle name="Input 5 4 4 2 2 2" xfId="17464" xr:uid="{F0EEE93B-ADD2-4273-80E3-2A6BA3B87930}"/>
    <cellStyle name="Input 5 4 4 2 2 2 2" xfId="41249" xr:uid="{48BFC5B4-DA16-47B8-96C2-5376637275F0}"/>
    <cellStyle name="Input 5 4 4 2 2 3" xfId="42294" xr:uid="{FDECBA3E-E012-4F45-B5D8-871086DFBBC8}"/>
    <cellStyle name="Input 5 4 4 2 3" xfId="11112" xr:uid="{E80B549A-407D-4F5D-B943-1BEB3CB83F9B}"/>
    <cellStyle name="Input 5 4 4 2 3 2" xfId="20101" xr:uid="{240E7046-65E2-4338-AAD6-E6D0BD9DE8D3}"/>
    <cellStyle name="Input 5 4 4 2 3 2 2" xfId="39075" xr:uid="{E52A0F8D-8149-4585-B0EC-EE80CB015890}"/>
    <cellStyle name="Input 5 4 4 2 3 3" xfId="37805" xr:uid="{CF772118-6CB3-4F60-8815-A1469540A2C2}"/>
    <cellStyle name="Input 5 4 4 2 4" xfId="14878" xr:uid="{064CB59F-9082-46C2-AA90-0B01344D77AC}"/>
    <cellStyle name="Input 5 4 4 2 4 2" xfId="24722" xr:uid="{682DE4FF-4168-4BB0-B30E-BC3D0051F889}"/>
    <cellStyle name="Input 5 4 4 2 5" xfId="28813" xr:uid="{9817E077-712B-4CC4-94CD-613C17D283D8}"/>
    <cellStyle name="Input 5 4 4 2 6" xfId="55946" xr:uid="{DAE936E7-E033-4C24-A2CE-DDB6F3C384BD}"/>
    <cellStyle name="Input 5 4 4 3" xfId="3981" xr:uid="{4FE9EE02-E0F7-4C7F-A2A0-F0DA7F1282E1}"/>
    <cellStyle name="Input 5 4 4 3 2" xfId="22106" xr:uid="{F76E286E-D4AD-4D3E-8BAE-1AAEB1AA3577}"/>
    <cellStyle name="Input 5 4 4 4" xfId="25455" xr:uid="{06B7B382-FCFC-44F6-850B-34B56CC78C57}"/>
    <cellStyle name="Input 5 4 4 5" xfId="49164" xr:uid="{4A1E0B89-AB54-48DB-BDA0-4E500DF53F42}"/>
    <cellStyle name="Input 5 4 5" xfId="1856" xr:uid="{38AB3BB0-E76F-4FA6-9FB3-D5F291EEF75A}"/>
    <cellStyle name="Input 5 4 5 2" xfId="6172" xr:uid="{FFFC960D-F1DD-48FA-8F18-359E84A5A567}"/>
    <cellStyle name="Input 5 4 5 2 2" xfId="8758" xr:uid="{097599AB-DE3D-4410-BC08-5D13234C526F}"/>
    <cellStyle name="Input 5 4 5 2 2 2" xfId="17747" xr:uid="{AAF17ED0-226D-4E3E-87D1-546AFBB37E8F}"/>
    <cellStyle name="Input 5 4 5 2 2 2 2" xfId="43354" xr:uid="{887DDA92-5646-4D96-929B-D3FF8AB42D31}"/>
    <cellStyle name="Input 5 4 5 2 2 3" xfId="37218" xr:uid="{828CE42A-EA3A-47A1-8444-CB56C2F42297}"/>
    <cellStyle name="Input 5 4 5 2 3" xfId="11395" xr:uid="{59F415B2-E760-43DB-B103-624BC51466B7}"/>
    <cellStyle name="Input 5 4 5 2 3 2" xfId="20384" xr:uid="{287E938C-38E9-46B4-B678-21720E7F2830}"/>
    <cellStyle name="Input 5 4 5 2 3 2 2" xfId="25026" xr:uid="{5BD923F7-C944-4DCF-B165-484B29817CA5}"/>
    <cellStyle name="Input 5 4 5 2 3 3" xfId="40195" xr:uid="{86420575-A631-4D02-8CA6-EE39362754D5}"/>
    <cellStyle name="Input 5 4 5 2 4" xfId="15161" xr:uid="{1D7CBD50-9027-496E-BF64-66FB5D0A1359}"/>
    <cellStyle name="Input 5 4 5 2 4 2" xfId="29309" xr:uid="{6FB31F14-8F7A-4C39-A419-DF02685C120D}"/>
    <cellStyle name="Input 5 4 5 2 5" xfId="40649" xr:uid="{327E9263-AFC0-4D9A-8799-CB9E9B07814C}"/>
    <cellStyle name="Input 5 4 5 2 6" xfId="57816" xr:uid="{B3171B97-D562-4836-8E9B-DA1F4FF22F39}"/>
    <cellStyle name="Input 5 4 5 3" xfId="4293" xr:uid="{7404070B-6E7E-4D86-88C9-001EAC297CC1}"/>
    <cellStyle name="Input 5 4 5 3 2" xfId="35576" xr:uid="{CBB435F0-BCBB-4989-8C3E-C21BE29AB6A0}"/>
    <cellStyle name="Input 5 4 5 4" xfId="40616" xr:uid="{EDC816F2-EC85-46BB-BF2C-AD32140C9CE8}"/>
    <cellStyle name="Input 5 4 5 5" xfId="51034" xr:uid="{AF8575C9-CF2B-4EF2-BB7D-2B464CE65AA7}"/>
    <cellStyle name="Input 5 4 6" xfId="2163" xr:uid="{67D9D284-1782-4179-A90E-25753705DBF6}"/>
    <cellStyle name="Input 5 4 6 2" xfId="6464" xr:uid="{CB425ADC-1287-45BF-A497-1621763B2D9E}"/>
    <cellStyle name="Input 5 4 6 2 2" xfId="9050" xr:uid="{F24907D4-5974-4A16-A2C2-76D108671925}"/>
    <cellStyle name="Input 5 4 6 2 2 2" xfId="18039" xr:uid="{0089937B-9B4F-4992-8D00-4061C9939A37}"/>
    <cellStyle name="Input 5 4 6 2 2 2 2" xfId="43615" xr:uid="{E155D605-F8C3-4871-B076-96CA2D6A9D32}"/>
    <cellStyle name="Input 5 4 6 2 2 3" xfId="27257" xr:uid="{B28C0BEC-DE5B-4320-9C97-F94291433E6C}"/>
    <cellStyle name="Input 5 4 6 2 3" xfId="11687" xr:uid="{7E1B4758-9624-4B22-9E3A-01CF8B086136}"/>
    <cellStyle name="Input 5 4 6 2 3 2" xfId="20676" xr:uid="{1784FDC3-2DF4-4EF8-8647-99D9E65F5C12}"/>
    <cellStyle name="Input 5 4 6 2 3 2 2" xfId="42407" xr:uid="{F2D80EAF-2872-430F-8C29-2899EB9F43E1}"/>
    <cellStyle name="Input 5 4 6 2 3 3" xfId="41626" xr:uid="{E74BF0E0-13BC-4EF4-814F-49E0F146F0EF}"/>
    <cellStyle name="Input 5 4 6 2 4" xfId="15453" xr:uid="{9D37D704-4350-42C4-84C0-010B3AE0B0C2}"/>
    <cellStyle name="Input 5 4 6 2 4 2" xfId="22771" xr:uid="{79BD5685-4E35-41A6-B797-B6AA6D8E67AA}"/>
    <cellStyle name="Input 5 4 6 2 5" xfId="36787" xr:uid="{56729986-296B-4A19-ACBA-32C964CBB6CB}"/>
    <cellStyle name="Input 5 4 6 2 6" xfId="54112" xr:uid="{B0AF2C4D-2F68-4323-9326-A74504FED82D}"/>
    <cellStyle name="Input 5 4 6 3" xfId="4600" xr:uid="{7D8D7B27-DCAE-4867-A39D-1975A66E1460}"/>
    <cellStyle name="Input 5 4 6 3 2" xfId="25280" xr:uid="{7D1D6F23-FF33-4A79-8457-DDF87CE9C96E}"/>
    <cellStyle name="Input 5 4 6 4" xfId="25185" xr:uid="{0129B95B-0232-4962-92A9-6F4E3BC9C673}"/>
    <cellStyle name="Input 5 4 6 5" xfId="47422" xr:uid="{7BA34C92-1E06-4841-9995-3F0096E4BE64}"/>
    <cellStyle name="Input 5 4 7" xfId="4900" xr:uid="{E95C3C6A-1214-42F0-A3BC-2CC81FAC2E72}"/>
    <cellStyle name="Input 5 4 7 2" xfId="7486" xr:uid="{9C4F73C6-8C1B-42BF-9CAC-4F00B7048DDC}"/>
    <cellStyle name="Input 5 4 7 2 2" xfId="16475" xr:uid="{C6CBCF4B-E331-4BAD-AF24-A96E6D50E61C}"/>
    <cellStyle name="Input 5 4 7 2 2 2" xfId="30650" xr:uid="{0E04139A-4B43-414A-BD00-BA078D593D0E}"/>
    <cellStyle name="Input 5 4 7 2 3" xfId="34719" xr:uid="{4985450A-9D74-4750-874B-F44D4C4D3FCE}"/>
    <cellStyle name="Input 5 4 7 3" xfId="10123" xr:uid="{6707E124-6A4F-4DF2-ADFA-09FFBA448817}"/>
    <cellStyle name="Input 5 4 7 3 2" xfId="19112" xr:uid="{7B505391-8FF9-4F7C-BB06-028E6E89A145}"/>
    <cellStyle name="Input 5 4 7 3 2 2" xfId="24501" xr:uid="{842E6D0B-A8F8-479D-94BD-B46BCC8CE8E0}"/>
    <cellStyle name="Input 5 4 7 3 3" xfId="27178" xr:uid="{A47E6CBD-A6C2-475B-9468-E9B40E33132D}"/>
    <cellStyle name="Input 5 4 7 4" xfId="13889" xr:uid="{790D4D91-976F-44B8-9CFD-161D1AD929C4}"/>
    <cellStyle name="Input 5 4 7 4 2" xfId="31208" xr:uid="{0B52CBC1-1720-41BD-8C97-A0AE8448568D}"/>
    <cellStyle name="Input 5 4 7 5" xfId="36085" xr:uid="{4D5758BA-46DD-4AEB-A9ED-5B7BF347622E}"/>
    <cellStyle name="Input 5 4 7 6" xfId="52708" xr:uid="{BE6511E0-78AB-4180-82FF-95A009A695D1}"/>
    <cellStyle name="Input 5 4 8" xfId="2512" xr:uid="{DA20E811-499A-4F3E-8AA7-9EAE2D186EB1}"/>
    <cellStyle name="Input 5 4 8 2" xfId="36759" xr:uid="{0AA9C609-9024-4D98-9CD4-9646A3D7530E}"/>
    <cellStyle name="Input 5 4 9" xfId="43408" xr:uid="{0B5C887F-04ED-4B9C-8B14-0BB5D9F24863}"/>
    <cellStyle name="Input 5 5" xfId="272" xr:uid="{06CCBAE9-39A5-48C3-B60D-79AA83B19F12}"/>
    <cellStyle name="Input 5 5 2" xfId="4678" xr:uid="{E3DDF5CB-7B68-4166-B145-92B54C1B807D}"/>
    <cellStyle name="Input 5 5 2 2" xfId="7264" xr:uid="{F60BD3B4-E5C2-467F-8DFF-A1E05132DACC}"/>
    <cellStyle name="Input 5 5 2 2 2" xfId="16253" xr:uid="{5863C182-6696-4DE0-A1A8-71D3FC900547}"/>
    <cellStyle name="Input 5 5 2 2 2 2" xfId="23514" xr:uid="{A820B644-B19F-4499-A8F9-509162F1651B}"/>
    <cellStyle name="Input 5 5 2 2 2 3" xfId="56437" xr:uid="{133DD4A5-0CA6-43D3-AFAB-D57DF105B4CF}"/>
    <cellStyle name="Input 5 5 2 2 3" xfId="25913" xr:uid="{07249EF0-21F8-4B34-9A92-2704CEC77C77}"/>
    <cellStyle name="Input 5 5 2 2 4" xfId="49655" xr:uid="{E03A0AFD-5BF7-41F2-8EA8-971702ABB52C}"/>
    <cellStyle name="Input 5 5 2 3" xfId="9901" xr:uid="{4A4A34C1-9CB7-4886-9C0B-3C37037D993B}"/>
    <cellStyle name="Input 5 5 2 3 2" xfId="18890" xr:uid="{A73C5147-7BA2-4E2E-B7C7-C0B61966EA30}"/>
    <cellStyle name="Input 5 5 2 3 2 2" xfId="40447" xr:uid="{A5F8AB6F-96C3-4B4F-B762-09E9AC099135}"/>
    <cellStyle name="Input 5 5 2 3 2 3" xfId="58128" xr:uid="{E6E8282A-FB33-4D1F-AD19-CD6BB692721A}"/>
    <cellStyle name="Input 5 5 2 3 3" xfId="24236" xr:uid="{D3935437-659F-497E-B4E5-69DD3038DC6F}"/>
    <cellStyle name="Input 5 5 2 3 4" xfId="51346" xr:uid="{907C00B1-C4DF-428B-A682-D647258C2E53}"/>
    <cellStyle name="Input 5 5 2 4" xfId="13667" xr:uid="{0A2A7AB5-F66D-40F3-878F-0C1C789CC1D3}"/>
    <cellStyle name="Input 5 5 2 4 2" xfId="25990" xr:uid="{85C2FE18-091A-4387-A5BD-C7E8449ACF16}"/>
    <cellStyle name="Input 5 5 2 4 2 2" xfId="54576" xr:uid="{BFD2F4A0-9BB7-4095-B86B-6E72C2D1D110}"/>
    <cellStyle name="Input 5 5 2 4 3" xfId="47772" xr:uid="{A9DA76BA-94AA-4A09-9589-724970D03696}"/>
    <cellStyle name="Input 5 5 2 5" xfId="33912" xr:uid="{2DD1F0E5-7943-49B9-9EFC-449E602491E8}"/>
    <cellStyle name="Input 5 5 2 5 2" xfId="52980" xr:uid="{3E896B6E-4733-4670-A9C9-D076F54B33B3}"/>
    <cellStyle name="Input 5 5 2 6" xfId="46158" xr:uid="{608102D2-848B-4205-BA4C-BCA495D43831}"/>
    <cellStyle name="Input 5 5 3" xfId="2740" xr:uid="{C5F34583-C54A-47FE-86F9-D68BDD2DEBAC}"/>
    <cellStyle name="Input 5 5 3 2" xfId="39597" xr:uid="{4F64E16D-1C57-4A91-9941-47D9FD904D78}"/>
    <cellStyle name="Input 5 5 3 2 2" xfId="56839" xr:uid="{D729D32E-9146-4D60-BA28-2A861285F643}"/>
    <cellStyle name="Input 5 5 3 2 3" xfId="50057" xr:uid="{DB895BA1-90FD-4491-901D-F1A554689BCC}"/>
    <cellStyle name="Input 5 5 3 3" xfId="51529" xr:uid="{79A6CD0E-A704-4B70-8664-702081A7A853}"/>
    <cellStyle name="Input 5 5 3 3 2" xfId="58311" xr:uid="{D7B17950-DA30-4C36-B6E7-637271F7AE62}"/>
    <cellStyle name="Input 5 5 3 4" xfId="48174" xr:uid="{BA250A3C-8AB0-408C-B4BA-9E02B4AC2FB4}"/>
    <cellStyle name="Input 5 5 3 4 2" xfId="54966" xr:uid="{00873AAD-F383-4F77-9577-24BB68CFBF38}"/>
    <cellStyle name="Input 5 5 3 5" xfId="53266" xr:uid="{EDA6FFD0-3280-4C14-9B26-8C33873C8389}"/>
    <cellStyle name="Input 5 5 3 6" xfId="46560" xr:uid="{802649E9-A043-4437-9A3D-8268573D8AE3}"/>
    <cellStyle name="Input 5 5 4" xfId="29714" xr:uid="{4510C8AD-294E-4C5D-B640-C03B923FA116}"/>
    <cellStyle name="Input 5 5 4 2" xfId="55965" xr:uid="{1643573D-251A-4BAF-918F-9FFF5748A074}"/>
    <cellStyle name="Input 5 5 4 3" xfId="49183" xr:uid="{E39C16A9-804D-4211-B823-5B7936B8460B}"/>
    <cellStyle name="Input 5 5 5" xfId="44387" xr:uid="{18E8B08F-18D8-403B-9F8D-03C204ED6318}"/>
    <cellStyle name="Input 5 5 5 2" xfId="58188" xr:uid="{29DD8091-CE1A-4373-A932-4B435CF4980D}"/>
    <cellStyle name="Input 5 5 5 3" xfId="51406" xr:uid="{AD80E82A-A843-4616-8709-59CCF4C341CC}"/>
    <cellStyle name="Input 5 5 6" xfId="45650" xr:uid="{8C3EEAD6-9045-4B14-8ADD-41A55BF0363E}"/>
    <cellStyle name="Input 5 5 6 2" xfId="54128" xr:uid="{0EBA1E46-CBAD-4DC5-9D5A-5D2B537CE6D4}"/>
    <cellStyle name="Input 5 5 7" xfId="52717" xr:uid="{8944639E-13C9-46A1-8AD5-06223C6E8455}"/>
    <cellStyle name="Input 5 6" xfId="621" xr:uid="{3A88BB0E-1625-45E0-92A3-98401540818B}"/>
    <cellStyle name="Input 5 6 2" xfId="5002" xr:uid="{69B95484-86B6-4715-9238-28A7AA296793}"/>
    <cellStyle name="Input 5 6 2 2" xfId="7588" xr:uid="{77C63966-0903-438E-A51E-EE9F872B11F3}"/>
    <cellStyle name="Input 5 6 2 2 2" xfId="16577" xr:uid="{0A0177D0-9BFD-4351-BDAA-E250FFBEFA3A}"/>
    <cellStyle name="Input 5 6 2 2 2 2" xfId="27391" xr:uid="{8DE9A663-A56E-4F51-AA5C-3982E1F2F992}"/>
    <cellStyle name="Input 5 6 2 2 2 3" xfId="56473" xr:uid="{6734DF08-959B-4B03-86E6-3CD4A1364880}"/>
    <cellStyle name="Input 5 6 2 2 3" xfId="24551" xr:uid="{59B3AC31-3DCB-4E9A-A2EE-DA2A58734AFE}"/>
    <cellStyle name="Input 5 6 2 2 4" xfId="49691" xr:uid="{5C2EB82F-A182-488E-9C82-F2E889576F95}"/>
    <cellStyle name="Input 5 6 2 3" xfId="10225" xr:uid="{F87EB630-431C-408D-BFBC-2B410A968ADA}"/>
    <cellStyle name="Input 5 6 2 3 2" xfId="19214" xr:uid="{26FD41AB-CF97-4189-A9BB-62A72E548680}"/>
    <cellStyle name="Input 5 6 2 3 2 2" xfId="44003" xr:uid="{EE6D76AD-DB22-47BE-8FAC-64CFBB2C8F22}"/>
    <cellStyle name="Input 5 6 2 3 2 3" xfId="58423" xr:uid="{E4A0E3E9-5448-4561-8A59-671E097FE990}"/>
    <cellStyle name="Input 5 6 2 3 3" xfId="41644" xr:uid="{9CC98CF9-666C-4C69-A13A-B6B4D1CDABFF}"/>
    <cellStyle name="Input 5 6 2 3 4" xfId="51642" xr:uid="{B734E117-63D9-4076-B7D7-250811C9AB38}"/>
    <cellStyle name="Input 5 6 2 4" xfId="13991" xr:uid="{4CA43D12-7D62-43B1-9312-5FF6FA0169EA}"/>
    <cellStyle name="Input 5 6 2 4 2" xfId="39698" xr:uid="{F2CA1F70-0210-4615-9CDC-246C78FC6DA2}"/>
    <cellStyle name="Input 5 6 2 4 2 2" xfId="54612" xr:uid="{C52BE54C-BFFD-453B-AD3C-4DBD8875D35C}"/>
    <cellStyle name="Input 5 6 2 4 3" xfId="47808" xr:uid="{D2DFE0D2-CAE4-408F-9191-CD1B30E61436}"/>
    <cellStyle name="Input 5 6 2 5" xfId="32353" xr:uid="{F531ACBC-AA10-45E5-B8D1-59B2EB184705}"/>
    <cellStyle name="Input 5 6 2 5 2" xfId="53001" xr:uid="{97CEF6F8-1F5F-49FA-86F9-1997AB049AE3}"/>
    <cellStyle name="Input 5 6 2 6" xfId="46194" xr:uid="{BB50A271-4946-43EB-BD7F-1B1D0B29D991}"/>
    <cellStyle name="Input 5 6 3" xfId="3058" xr:uid="{253A4426-09CD-4418-9CA2-ADE7D0015F10}"/>
    <cellStyle name="Input 5 6 3 2" xfId="43648" xr:uid="{09009474-6085-42F7-9B65-8D9248FEBBE9}"/>
    <cellStyle name="Input 5 6 3 2 2" xfId="56875" xr:uid="{690F630A-F796-429F-B2D5-38C81D06DA0E}"/>
    <cellStyle name="Input 5 6 3 2 3" xfId="50093" xr:uid="{BADE5CC0-5461-41B5-AF8E-ADAAD1A0E530}"/>
    <cellStyle name="Input 5 6 3 3" xfId="51922" xr:uid="{E4F76F7A-2CDD-4BF4-9238-1C3C59F05EFD}"/>
    <cellStyle name="Input 5 6 3 3 2" xfId="58703" xr:uid="{AF57FF18-E60B-4F46-BCE0-7FCA4B633A05}"/>
    <cellStyle name="Input 5 6 3 4" xfId="48210" xr:uid="{B00FFDAE-FF17-4278-A85A-F92530CB6008}"/>
    <cellStyle name="Input 5 6 3 4 2" xfId="55002" xr:uid="{222F6131-86F5-43BB-8059-2B05CC527174}"/>
    <cellStyle name="Input 5 6 3 5" xfId="53302" xr:uid="{027C5D5D-948F-40CD-917A-CCD36120B08A}"/>
    <cellStyle name="Input 5 6 3 6" xfId="46596" xr:uid="{0D3A4EC0-C956-4733-A50A-E7C94DC51B8F}"/>
    <cellStyle name="Input 5 6 4" xfId="28188" xr:uid="{B9477037-3217-4FF3-981C-52D0942C5C98}"/>
    <cellStyle name="Input 5 6 4 2" xfId="56001" xr:uid="{902FB4D7-75D3-423C-AECD-A6BCF6589406}"/>
    <cellStyle name="Input 5 6 4 3" xfId="49219" xr:uid="{72B22820-CE96-4D72-A7EB-57DAB7977905}"/>
    <cellStyle name="Input 5 6 5" xfId="44447" xr:uid="{2BEECD06-A7BB-41B8-B091-E77C483258C9}"/>
    <cellStyle name="Input 5 6 5 2" xfId="58717" xr:uid="{84402613-2153-43EE-A380-CCC738B61578}"/>
    <cellStyle name="Input 5 6 5 3" xfId="51936" xr:uid="{F5C5667A-C205-4864-8DB9-3AB8D4256C5E}"/>
    <cellStyle name="Input 5 6 6" xfId="45686" xr:uid="{2B7EF1CE-1227-40CA-84C8-1B2407D70FD2}"/>
    <cellStyle name="Input 5 6 6 2" xfId="54164" xr:uid="{5E825DF9-271D-4D90-8E9E-5ADECD41ED1A}"/>
    <cellStyle name="Input 5 6 7" xfId="52738" xr:uid="{97992D78-5FCB-4FEA-B078-3C30A22E33A7}"/>
    <cellStyle name="Input 5 7" xfId="966" xr:uid="{5D38E029-4F99-4831-A76B-DC6DCE0DBB08}"/>
    <cellStyle name="Input 5 7 2" xfId="5323" xr:uid="{B8975EC1-5CB6-4DB0-A13F-593A5A9924B6}"/>
    <cellStyle name="Input 5 7 2 2" xfId="7909" xr:uid="{E9104B0C-19BD-4772-8966-2ACAC9EC4600}"/>
    <cellStyle name="Input 5 7 2 2 2" xfId="16898" xr:uid="{718F1E72-ACBD-4374-AB75-35B88FA96E07}"/>
    <cellStyle name="Input 5 7 2 2 2 2" xfId="30895" xr:uid="{A7B14F22-817F-4235-B8B6-01212EC8C2B6}"/>
    <cellStyle name="Input 5 7 2 2 2 3" xfId="56509" xr:uid="{6014BACD-14B8-4756-914C-71322813C27C}"/>
    <cellStyle name="Input 5 7 2 2 3" xfId="28413" xr:uid="{DBE1F5A5-3AC5-4548-B708-C37D5194CD0D}"/>
    <cellStyle name="Input 5 7 2 2 4" xfId="49727" xr:uid="{469E90D6-FC84-4A37-AAA8-5BD4BA499BDA}"/>
    <cellStyle name="Input 5 7 2 3" xfId="10546" xr:uid="{508EEC86-0DFD-4E1F-A3EF-F9CC83FB9CFC}"/>
    <cellStyle name="Input 5 7 2 3 2" xfId="19535" xr:uid="{97F8C2B0-D256-4929-A5F2-B2BF19172835}"/>
    <cellStyle name="Input 5 7 2 3 2 2" xfId="29521" xr:uid="{E9E28DDC-FB7E-4C34-B26B-C1069781AF25}"/>
    <cellStyle name="Input 5 7 2 3 2 3" xfId="58353" xr:uid="{D866D3F9-C8E9-49B6-8D63-A62D2EF19015}"/>
    <cellStyle name="Input 5 7 2 3 3" xfId="22710" xr:uid="{C6B997C6-0AF4-4548-B902-364C96802E5A}"/>
    <cellStyle name="Input 5 7 2 3 4" xfId="51571" xr:uid="{037BE844-A970-427C-9910-7669F2BAB8DA}"/>
    <cellStyle name="Input 5 7 2 4" xfId="14312" xr:uid="{22B1C512-1FBF-494B-B5D4-D9D3E9A09865}"/>
    <cellStyle name="Input 5 7 2 4 2" xfId="23655" xr:uid="{E8A487B7-B823-4026-AC84-860A6C0FF0D2}"/>
    <cellStyle name="Input 5 7 2 4 2 2" xfId="54648" xr:uid="{9B377928-F55C-4FD5-9784-331FA38995B2}"/>
    <cellStyle name="Input 5 7 2 4 3" xfId="47844" xr:uid="{6FFA239D-1E59-44A0-BA31-25E045866C6D}"/>
    <cellStyle name="Input 5 7 2 5" xfId="33456" xr:uid="{DBADF23E-8F3E-473A-BFCE-41EC9C24F23C}"/>
    <cellStyle name="Input 5 7 2 5 2" xfId="53022" xr:uid="{5AA3B3C9-C740-4E36-B5FC-9C18654927C6}"/>
    <cellStyle name="Input 5 7 2 6" xfId="46230" xr:uid="{1A14CA90-F22C-40E4-AE83-A0ABA482F8E4}"/>
    <cellStyle name="Input 5 7 3" xfId="3403" xr:uid="{A09857A9-33D5-4237-834A-53B3FBC8F863}"/>
    <cellStyle name="Input 5 7 3 2" xfId="32556" xr:uid="{57290192-AE18-4AC5-BC4B-44C2844C5B72}"/>
    <cellStyle name="Input 5 7 3 2 2" xfId="56911" xr:uid="{88B0D32E-1C4F-48D8-AF6C-06B65BCB39B3}"/>
    <cellStyle name="Input 5 7 3 2 3" xfId="50129" xr:uid="{877D1525-8583-4018-9CD2-FCDD692A2427}"/>
    <cellStyle name="Input 5 7 3 3" xfId="49021" xr:uid="{BF45F53D-55A3-4CDC-BB62-886C11FFC150}"/>
    <cellStyle name="Input 5 7 3 3 2" xfId="55804" xr:uid="{655FB0E7-EBD6-4F91-B2BF-54428F0C9D2A}"/>
    <cellStyle name="Input 5 7 3 4" xfId="48246" xr:uid="{C60DD2EF-1BDF-45D8-99B4-0A1917B3BE11}"/>
    <cellStyle name="Input 5 7 3 4 2" xfId="55038" xr:uid="{B597EB87-8B7B-40CB-B806-BC014AF808E7}"/>
    <cellStyle name="Input 5 7 3 5" xfId="53338" xr:uid="{8DBD0F8F-AC43-46C4-B274-396750A88348}"/>
    <cellStyle name="Input 5 7 3 6" xfId="46632" xr:uid="{6BECC0C8-8BAF-4AE8-B029-5D9F1FE901E3}"/>
    <cellStyle name="Input 5 7 4" xfId="32478" xr:uid="{76717626-7182-4160-8B66-5B5C67BD6593}"/>
    <cellStyle name="Input 5 7 4 2" xfId="56037" xr:uid="{BDC3A9EE-164F-4196-8C34-DC98981CFB77}"/>
    <cellStyle name="Input 5 7 4 3" xfId="49255" xr:uid="{7FBD7217-BA2E-4287-AEBB-AD79645263F4}"/>
    <cellStyle name="Input 5 7 5" xfId="44496" xr:uid="{5925FAA8-03DE-406D-924F-FA0EABC2F2C2}"/>
    <cellStyle name="Input 5 7 5 2" xfId="59109" xr:uid="{DA421130-A523-4880-AB36-616F7A1FCBF8}"/>
    <cellStyle name="Input 5 7 5 3" xfId="52328" xr:uid="{8A6732C1-5E81-4CF1-862F-0C6CB90BA931}"/>
    <cellStyle name="Input 5 7 6" xfId="45722" xr:uid="{9A65AF01-297C-4D9F-BE72-AF8836FAD3D9}"/>
    <cellStyle name="Input 5 7 6 2" xfId="54200" xr:uid="{F4664DC0-30BB-46FD-A745-FD004534E19C}"/>
    <cellStyle name="Input 5 7 7" xfId="52759" xr:uid="{AD19EE7F-0AF1-4AF3-B755-CF9FB479CBCA}"/>
    <cellStyle name="Input 5 8" xfId="1310" xr:uid="{BCA1DCB2-2D7C-4E06-AA39-0FC532228EF7}"/>
    <cellStyle name="Input 5 8 2" xfId="5655" xr:uid="{73E61418-62AF-4082-808A-1F4ACA1CB630}"/>
    <cellStyle name="Input 5 8 2 2" xfId="8241" xr:uid="{530E7F81-B9AB-4306-8D62-0BBE782D5FBE}"/>
    <cellStyle name="Input 5 8 2 2 2" xfId="17230" xr:uid="{EDCECB0B-9D0E-4092-941F-BE251B611764}"/>
    <cellStyle name="Input 5 8 2 2 2 2" xfId="30999" xr:uid="{8433171D-7D6B-4E82-8201-A312889A7A2F}"/>
    <cellStyle name="Input 5 8 2 2 2 3" xfId="56558" xr:uid="{9726B00E-661C-4FAB-B509-E98A23ADC62B}"/>
    <cellStyle name="Input 5 8 2 2 3" xfId="25073" xr:uid="{56881A01-C816-4556-8D05-F8464925D369}"/>
    <cellStyle name="Input 5 8 2 2 4" xfId="49776" xr:uid="{A1E0013B-C539-479B-8F25-F179C59D441D}"/>
    <cellStyle name="Input 5 8 2 3" xfId="10878" xr:uid="{3FA6A720-FA77-4EE7-BE00-0EE86AB64F98}"/>
    <cellStyle name="Input 5 8 2 3 2" xfId="19867" xr:uid="{3C442EEB-1281-4C5F-96BF-070BCF12DD0C}"/>
    <cellStyle name="Input 5 8 2 3 2 2" xfId="27916" xr:uid="{84AF18C1-AF85-4ADA-9BDD-D23195620E00}"/>
    <cellStyle name="Input 5 8 2 3 2 3" xfId="58633" xr:uid="{35FE910A-CF51-4261-8015-78B372C07CA7}"/>
    <cellStyle name="Input 5 8 2 3 3" xfId="40056" xr:uid="{AFCA6D9D-5884-46A1-8EBA-B84E25FCD84E}"/>
    <cellStyle name="Input 5 8 2 3 4" xfId="51852" xr:uid="{74D16718-4CAF-4054-A2D3-419558574919}"/>
    <cellStyle name="Input 5 8 2 4" xfId="14644" xr:uid="{1847F4B8-C020-49A0-A7A9-1E2039F09EC1}"/>
    <cellStyle name="Input 5 8 2 4 2" xfId="29423" xr:uid="{6C2E90E2-04D0-4A35-A2ED-76B0FAC4DCCE}"/>
    <cellStyle name="Input 5 8 2 4 2 2" xfId="54694" xr:uid="{D639CB3A-8E3A-4169-8B72-EA2496AFB95A}"/>
    <cellStyle name="Input 5 8 2 4 3" xfId="47893" xr:uid="{1E6B81CA-6B85-4CE0-A767-E2DFB9A3A3EA}"/>
    <cellStyle name="Input 5 8 2 5" xfId="33578" xr:uid="{F000652B-7E24-4330-BB30-F3F20969606F}"/>
    <cellStyle name="Input 5 8 2 5 2" xfId="53048" xr:uid="{2D3A9181-906C-4B92-99C3-8A212F8CA0DA}"/>
    <cellStyle name="Input 5 8 2 6" xfId="46279" xr:uid="{58EC9F16-8E4F-47B0-853B-FD3D5630C09C}"/>
    <cellStyle name="Input 5 8 3" xfId="3747" xr:uid="{B97AA062-C2CF-4AD2-BFCF-F2C0AF181D65}"/>
    <cellStyle name="Input 5 8 3 2" xfId="32821" xr:uid="{ACB9BCE8-8C5B-4B17-9445-7DEEAE90631F}"/>
    <cellStyle name="Input 5 8 3 2 2" xfId="56957" xr:uid="{9B9876DC-1AC6-4FB9-95E3-F58C781E258D}"/>
    <cellStyle name="Input 5 8 3 2 3" xfId="50175" xr:uid="{8C95B31C-96B6-4311-80AE-F1A6483DB150}"/>
    <cellStyle name="Input 5 8 3 3" xfId="50913" xr:uid="{C5998C13-6A67-430C-B0BF-5DD3274DA8B0}"/>
    <cellStyle name="Input 5 8 3 3 2" xfId="57695" xr:uid="{073EC2DC-7B36-4E63-B2E4-C4715EFE1F1D}"/>
    <cellStyle name="Input 5 8 3 4" xfId="48292" xr:uid="{3A92B8F4-CFBB-4CC2-9141-0638A6E172B5}"/>
    <cellStyle name="Input 5 8 3 4 2" xfId="55084" xr:uid="{1EDA4856-ED4D-46FD-BAD5-D614F2BE5C08}"/>
    <cellStyle name="Input 5 8 3 5" xfId="53384" xr:uid="{58BCDCCA-6C4C-42D6-BDAF-99689F93FDD4}"/>
    <cellStyle name="Input 5 8 3 6" xfId="46678" xr:uid="{EF2DB599-F378-4752-8A5D-D97C58F19527}"/>
    <cellStyle name="Input 5 8 4" xfId="31507" xr:uid="{372D0F14-1C35-4E31-9C9C-4CC3D5B662DD}"/>
    <cellStyle name="Input 5 8 4 2" xfId="56086" xr:uid="{D14E5D16-0143-4032-AF36-E27A28656EB2}"/>
    <cellStyle name="Input 5 8 4 3" xfId="49304" xr:uid="{C35225AB-21FE-41B0-BB44-1C6400A8D658}"/>
    <cellStyle name="Input 5 8 5" xfId="44477" xr:uid="{3DA8055D-C8F3-48EB-90FE-DBF6D8CA9192}"/>
    <cellStyle name="Input 5 8 5 2" xfId="57972" xr:uid="{49E8B05B-048C-4192-B472-6A51EFDEE723}"/>
    <cellStyle name="Input 5 8 5 3" xfId="51190" xr:uid="{400B1591-1D72-42B7-B7CA-CAA12D1BAF37}"/>
    <cellStyle name="Input 5 8 6" xfId="45771" xr:uid="{575EB352-46B0-426C-8A35-0A70C7896462}"/>
    <cellStyle name="Input 5 8 6 2" xfId="54246" xr:uid="{6503B06A-BE85-4FBC-8D82-60015A7BD1EF}"/>
    <cellStyle name="Input 5 8 7" xfId="52785" xr:uid="{93A9DE1C-BA2F-4D9C-8D55-52B7075E7AC4}"/>
    <cellStyle name="Input 5 9" xfId="1645" xr:uid="{46FC4429-5C19-4D99-B695-17DCEA628602}"/>
    <cellStyle name="Input 5 9 2" xfId="5978" xr:uid="{AA3ABEB6-C57B-42FC-9A01-CCB11C2B6B01}"/>
    <cellStyle name="Input 5 9 2 2" xfId="8564" xr:uid="{DA92C388-56BF-4AA2-8A82-F2EA2F2C78A0}"/>
    <cellStyle name="Input 5 9 2 2 2" xfId="17553" xr:uid="{6746D6F6-5904-4F3F-8DCC-38FF18CEC51C}"/>
    <cellStyle name="Input 5 9 2 2 2 2" xfId="39224" xr:uid="{FB47D2AE-F3DB-4D87-9047-C3AA7AD98084}"/>
    <cellStyle name="Input 5 9 2 2 2 3" xfId="56598" xr:uid="{035A8647-6673-428F-92C8-452612085EBC}"/>
    <cellStyle name="Input 5 9 2 2 3" xfId="24495" xr:uid="{49B0C576-A94C-409F-B4F6-DDFEEC27C70A}"/>
    <cellStyle name="Input 5 9 2 2 4" xfId="49816" xr:uid="{9947CB7B-F818-42AB-9E24-E9062BAF4177}"/>
    <cellStyle name="Input 5 9 2 3" xfId="11201" xr:uid="{895E7A16-A9C2-4812-A5CC-7074A59D635D}"/>
    <cellStyle name="Input 5 9 2 3 2" xfId="20190" xr:uid="{B5E22BB7-2310-448B-84F8-C5023DE338FA}"/>
    <cellStyle name="Input 5 9 2 3 2 2" xfId="29228" xr:uid="{7DDB2384-B21E-420A-8973-01A852AD4F06}"/>
    <cellStyle name="Input 5 9 2 3 2 3" xfId="58684" xr:uid="{981678F3-4638-42C1-B601-7F3835903282}"/>
    <cellStyle name="Input 5 9 2 3 3" xfId="25383" xr:uid="{E4E6F2D4-F215-4163-9B76-E334B0A5205B}"/>
    <cellStyle name="Input 5 9 2 3 4" xfId="51903" xr:uid="{159C0A6F-40A7-450C-A288-8109600E6F1A}"/>
    <cellStyle name="Input 5 9 2 4" xfId="14967" xr:uid="{532C999F-4FC7-4D0B-8FEF-613A110C2A39}"/>
    <cellStyle name="Input 5 9 2 4 2" xfId="29958" xr:uid="{D4187F70-FB18-4F84-AE16-194510E0870B}"/>
    <cellStyle name="Input 5 9 2 4 2 2" xfId="54731" xr:uid="{DF5E7D46-EB37-494C-BECB-36A8E0AF8D45}"/>
    <cellStyle name="Input 5 9 2 4 3" xfId="47933" xr:uid="{40D590E0-738A-4BE0-BA59-15979F0C440B}"/>
    <cellStyle name="Input 5 9 2 5" xfId="34185" xr:uid="{F77818A4-0B77-46E8-80EC-7700E5527407}"/>
    <cellStyle name="Input 5 9 2 5 2" xfId="53069" xr:uid="{69D2BBCC-26F0-475C-B403-1D419C4EDCFF}"/>
    <cellStyle name="Input 5 9 2 6" xfId="46319" xr:uid="{62BB8988-F6A0-4C01-8C7A-933E1C25B65C}"/>
    <cellStyle name="Input 5 9 3" xfId="4082" xr:uid="{5592130F-87F0-4C8B-8415-9B9C10E844C8}"/>
    <cellStyle name="Input 5 9 3 2" xfId="37479" xr:uid="{60DDD8E8-035C-40F4-8A25-FEC780BA0681}"/>
    <cellStyle name="Input 5 9 3 2 2" xfId="56994" xr:uid="{77682CAB-A20E-4423-B4FD-2B0CC933EEDA}"/>
    <cellStyle name="Input 5 9 3 2 3" xfId="50212" xr:uid="{6318CB76-A80B-45F2-A9A6-AA093F289C62}"/>
    <cellStyle name="Input 5 9 3 3" xfId="51439" xr:uid="{D5D31512-5AC9-4095-8EA1-2BE03D1EB7B1}"/>
    <cellStyle name="Input 5 9 3 3 2" xfId="58221" xr:uid="{75D37EF6-B0DB-4766-8D2A-9448E4F47E5F}"/>
    <cellStyle name="Input 5 9 3 4" xfId="48329" xr:uid="{7BC70837-B544-4DDC-BFF8-D2A0C50C6A45}"/>
    <cellStyle name="Input 5 9 3 4 2" xfId="55121" xr:uid="{882AEE71-2A65-43D6-AFB7-C69E3D38510C}"/>
    <cellStyle name="Input 5 9 3 5" xfId="53421" xr:uid="{1EABC27A-44F0-4D95-87C8-352CA6863681}"/>
    <cellStyle name="Input 5 9 3 6" xfId="46715" xr:uid="{0CAFD944-23CC-4EDA-84CD-2E05A3972FF1}"/>
    <cellStyle name="Input 5 9 4" xfId="22928" xr:uid="{A53ABC8A-B680-4AAF-81A0-7C8BFA2A40AC}"/>
    <cellStyle name="Input 5 9 4 2" xfId="56126" xr:uid="{D5319B7C-7632-48A2-9161-2C77C1894039}"/>
    <cellStyle name="Input 5 9 4 3" xfId="49344" xr:uid="{D82B27C2-27B1-4B43-986E-587DED89813C}"/>
    <cellStyle name="Input 5 9 5" xfId="44529" xr:uid="{C765F304-687D-4666-A5F4-BC4DB0850A03}"/>
    <cellStyle name="Input 5 9 5 2" xfId="57977" xr:uid="{AC5878F5-1141-4487-BF10-F2DBFB351623}"/>
    <cellStyle name="Input 5 9 5 3" xfId="51195" xr:uid="{2891E4FC-E82C-49FC-BF7A-1D8A00037737}"/>
    <cellStyle name="Input 5 9 6" xfId="45811" xr:uid="{C7CF358F-DFC5-48F9-BC8B-24603F56F54E}"/>
    <cellStyle name="Input 5 9 6 2" xfId="54283" xr:uid="{40D809D9-A97F-46F9-839B-62BA73FAC92F}"/>
    <cellStyle name="Input 5 9 7" xfId="52802" xr:uid="{B2828335-CA3A-4B76-91CF-8DA502AE0594}"/>
    <cellStyle name="Input 6" xfId="111" xr:uid="{85A2853D-23D4-4456-B836-3CC9253EA0E2}"/>
    <cellStyle name="Input 6 10" xfId="1707" xr:uid="{EEECF64F-2EF2-4CA6-8BC6-88BD94BFF29E}"/>
    <cellStyle name="Input 6 10 2" xfId="6033" xr:uid="{64206A86-FFC7-4111-82CD-2DA657A6B8A0}"/>
    <cellStyle name="Input 6 10 2 2" xfId="8619" xr:uid="{33AB87EE-3266-400B-8275-AA843C8A3A39}"/>
    <cellStyle name="Input 6 10 2 2 2" xfId="17608" xr:uid="{883F4879-2EF3-431B-8198-B2C9F106A83F}"/>
    <cellStyle name="Input 6 10 2 2 2 2" xfId="43379" xr:uid="{E63EB2AB-94B5-4721-94B5-E858EA2DC430}"/>
    <cellStyle name="Input 6 10 2 2 2 3" xfId="56544" xr:uid="{2B0CC78A-5E4C-4111-94FD-82357D3835E6}"/>
    <cellStyle name="Input 6 10 2 2 3" xfId="23005" xr:uid="{572496BA-3BF4-4F59-A504-584933F1BAF8}"/>
    <cellStyle name="Input 6 10 2 2 4" xfId="49762" xr:uid="{A78B850D-992C-4B60-9EFD-01C0AB4B1517}"/>
    <cellStyle name="Input 6 10 2 3" xfId="11256" xr:uid="{0DDC59FD-7860-4935-A5EB-1245C7B7F86A}"/>
    <cellStyle name="Input 6 10 2 3 2" xfId="20245" xr:uid="{58FD25BF-0DE3-4BF3-81D3-5E7E36CC3BB0}"/>
    <cellStyle name="Input 6 10 2 3 2 2" xfId="31961" xr:uid="{E0B78773-85A0-4779-A491-A92D11EC9902}"/>
    <cellStyle name="Input 6 10 2 3 2 3" xfId="59128" xr:uid="{A099C858-FC28-46BD-9111-576A95E243E4}"/>
    <cellStyle name="Input 6 10 2 3 3" xfId="34382" xr:uid="{3F74F276-5329-44D6-B00C-0EE5B012C886}"/>
    <cellStyle name="Input 6 10 2 3 4" xfId="52347" xr:uid="{D472D12B-08D1-4EE9-8A78-84E5613C06F0}"/>
    <cellStyle name="Input 6 10 2 4" xfId="15022" xr:uid="{A57C645A-89D5-48C3-895E-4A972FB96466}"/>
    <cellStyle name="Input 6 10 2 4 2" xfId="33932" xr:uid="{5B926A75-D07E-452B-A277-1C03336916DC}"/>
    <cellStyle name="Input 6 10 2 4 2 2" xfId="54680" xr:uid="{FD40962B-64A7-4C88-B023-405C8C8476CB}"/>
    <cellStyle name="Input 6 10 2 4 3" xfId="47879" xr:uid="{4E72D397-D04A-473E-84AC-9CA7FADCACAC}"/>
    <cellStyle name="Input 6 10 2 5" xfId="25392" xr:uid="{B6C37A53-D6DD-4245-850F-534CA7861549}"/>
    <cellStyle name="Input 6 10 2 5 2" xfId="53040" xr:uid="{6D5C1C9C-9F67-437C-B17A-75967C4549F2}"/>
    <cellStyle name="Input 6 10 2 6" xfId="46265" xr:uid="{2C17B4A4-EA7A-4F80-A73A-FBA82360F6F3}"/>
    <cellStyle name="Input 6 10 3" xfId="4144" xr:uid="{AEB82175-F8E4-4B55-AB07-72C5C2161EF9}"/>
    <cellStyle name="Input 6 10 3 2" xfId="42492" xr:uid="{991E6540-86DD-40AB-BDE5-855EFD95EC6B}"/>
    <cellStyle name="Input 6 10 3 2 2" xfId="56943" xr:uid="{E1E20C6B-4754-4679-BD57-E757F970897B}"/>
    <cellStyle name="Input 6 10 3 2 3" xfId="50161" xr:uid="{528F3ED2-9C72-43A1-89CD-A99B72078726}"/>
    <cellStyle name="Input 6 10 3 3" xfId="51566" xr:uid="{EC758BAE-328D-4F0F-BCF6-2A3C76895CCC}"/>
    <cellStyle name="Input 6 10 3 3 2" xfId="58348" xr:uid="{B527B41F-9859-45B5-B093-3E30B364BC98}"/>
    <cellStyle name="Input 6 10 3 4" xfId="48278" xr:uid="{A8590C41-F046-4281-B570-7675DC830719}"/>
    <cellStyle name="Input 6 10 3 4 2" xfId="55070" xr:uid="{FA2BBC74-D81A-41DB-BF76-3F8CBBDCCD25}"/>
    <cellStyle name="Input 6 10 3 5" xfId="53370" xr:uid="{FADD2F3F-EBF8-4FA0-AEC0-788DDCB0EFC2}"/>
    <cellStyle name="Input 6 10 3 6" xfId="46664" xr:uid="{2A210C74-8A59-460B-B1D4-775B1B9D21F3}"/>
    <cellStyle name="Input 6 10 4" xfId="31926" xr:uid="{7C2400A4-6879-482D-BFE9-8B830167F205}"/>
    <cellStyle name="Input 6 10 4 2" xfId="56072" xr:uid="{3926CD31-922F-40DE-8C0E-D0C9F54AAC02}"/>
    <cellStyle name="Input 6 10 4 3" xfId="49290" xr:uid="{31416D7A-ACFA-4CC8-AFA0-DA3827DA1B6A}"/>
    <cellStyle name="Input 6 10 5" xfId="44597" xr:uid="{D2BCDACF-FC35-4480-9D03-815B5A246F43}"/>
    <cellStyle name="Input 6 10 5 2" xfId="58387" xr:uid="{F9C0C028-955E-49A2-908A-6B5E74BB2E8D}"/>
    <cellStyle name="Input 6 10 5 3" xfId="51606" xr:uid="{B3DF4E56-6C8D-4F9D-9063-2E96AC07FB47}"/>
    <cellStyle name="Input 6 10 6" xfId="45757" xr:uid="{0C546F54-2346-45A4-B629-BF1D5762409C}"/>
    <cellStyle name="Input 6 10 6 2" xfId="54232" xr:uid="{BE486CE9-4CDB-45C7-924B-29B304E0A049}"/>
    <cellStyle name="Input 6 10 7" xfId="52777" xr:uid="{E472D0DB-E30C-49B7-B34D-C81236CECF37}"/>
    <cellStyle name="Input 6 11" xfId="2627" xr:uid="{4E15D8B8-C9BE-4F56-A3B8-05F586116A3E}"/>
    <cellStyle name="Input 6 11 2" xfId="6868" xr:uid="{D611B2C3-C471-46FA-858A-7AAA4F74F43E}"/>
    <cellStyle name="Input 6 11 2 2" xfId="15857" xr:uid="{2BF4FB7E-8897-4331-A1D3-F5D336F1508F}"/>
    <cellStyle name="Input 6 11 2 2 2" xfId="30573" xr:uid="{1A45392B-F5BF-485A-8063-206A77CEFB1A}"/>
    <cellStyle name="Input 6 11 2 2 2 2" xfId="56604" xr:uid="{705276EA-0D47-41D5-A508-C37E187AD3CF}"/>
    <cellStyle name="Input 6 11 2 2 3" xfId="49822" xr:uid="{9534F15C-A170-4343-A0C6-A6FC1600DEA1}"/>
    <cellStyle name="Input 6 11 2 3" xfId="38579" xr:uid="{954AD28A-BFEE-47DA-B518-5272B43E7EAB}"/>
    <cellStyle name="Input 6 11 2 3 2" xfId="58629" xr:uid="{9F029C54-4CC9-48D4-9092-784DCE6FDDEF}"/>
    <cellStyle name="Input 6 11 2 3 3" xfId="51848" xr:uid="{6C73BB8F-A69D-490B-BB51-57BCCE3F63F8}"/>
    <cellStyle name="Input 6 11 2 4" xfId="47939" xr:uid="{07F39868-BD57-44CA-9ED5-542420DB3F4E}"/>
    <cellStyle name="Input 6 11 2 4 2" xfId="54737" xr:uid="{4257CE9F-DEB1-4128-B2BC-62859BC482FB}"/>
    <cellStyle name="Input 6 11 2 5" xfId="53073" xr:uid="{07F8004A-0918-481C-AA89-111AB8E23539}"/>
    <cellStyle name="Input 6 11 2 6" xfId="46325" xr:uid="{0603CCC4-847B-44FE-9A3D-2EACB91F899C}"/>
    <cellStyle name="Input 6 11 3" xfId="9438" xr:uid="{F2E0CB89-E762-415B-A180-9ECF0C856637}"/>
    <cellStyle name="Input 6 11 3 2" xfId="18427" xr:uid="{79059E0A-856B-419D-A010-816A2724CCDC}"/>
    <cellStyle name="Input 6 11 3 2 2" xfId="32185" xr:uid="{92BFB305-0CAC-4E6F-BD66-505FC70D8DA0}"/>
    <cellStyle name="Input 6 11 3 2 2 2" xfId="57000" xr:uid="{3E40DDE7-54D2-42A5-B7CB-20D6522353EA}"/>
    <cellStyle name="Input 6 11 3 2 3" xfId="50218" xr:uid="{4DB36C41-C440-4A07-9838-BBED2DE86D87}"/>
    <cellStyle name="Input 6 11 3 3" xfId="26249" xr:uid="{06683691-38E0-4CD4-99DC-3CF7D6609451}"/>
    <cellStyle name="Input 6 11 3 3 2" xfId="58145" xr:uid="{EF73BB33-4332-4B50-8BC3-B997EEDBDE33}"/>
    <cellStyle name="Input 6 11 3 3 3" xfId="51363" xr:uid="{3CCFB389-FF1C-4371-B9F0-790DC2DB81D5}"/>
    <cellStyle name="Input 6 11 3 4" xfId="48335" xr:uid="{86D359CC-4E91-4C48-80A9-501EFEB40F26}"/>
    <cellStyle name="Input 6 11 3 4 2" xfId="55127" xr:uid="{4C7695CF-D779-4774-B0CD-06AB4D477CC6}"/>
    <cellStyle name="Input 6 11 3 5" xfId="53427" xr:uid="{C9453CAF-3A65-4A90-8D05-00460834D71B}"/>
    <cellStyle name="Input 6 11 3 6" xfId="46721" xr:uid="{8287420E-2BC0-4F17-91CA-38A34C0C35D2}"/>
    <cellStyle name="Input 6 11 4" xfId="13481" xr:uid="{F6B0579B-C85C-415C-AA00-86C034F39204}"/>
    <cellStyle name="Input 6 11 4 2" xfId="25680" xr:uid="{6C37C2C8-0633-4103-883E-C89BBBD8428C}"/>
    <cellStyle name="Input 6 11 4 2 2" xfId="56132" xr:uid="{9935241A-F78D-4B15-B7B9-F05A3D29899B}"/>
    <cellStyle name="Input 6 11 4 3" xfId="49350" xr:uid="{64156ACC-F7BA-4042-93FB-55AF9D6E77CE}"/>
    <cellStyle name="Input 6 11 5" xfId="34340" xr:uid="{267DCE48-E808-4CA2-ADF9-A860C90001E6}"/>
    <cellStyle name="Input 6 11 5 2" xfId="57857" xr:uid="{95B595F5-958F-4708-A4D5-98977EC9144E}"/>
    <cellStyle name="Input 6 11 5 3" xfId="51075" xr:uid="{2B7955D7-9E52-4611-9525-7C8ADF39941F}"/>
    <cellStyle name="Input 6 11 6" xfId="44631" xr:uid="{AAF113A6-C013-4F3E-9681-FEABB569A34C}"/>
    <cellStyle name="Input 6 11 6 2" xfId="54289" xr:uid="{5A1F02A6-8218-4247-B3D5-B4860AFD7655}"/>
    <cellStyle name="Input 6 11 6 3" xfId="47470" xr:uid="{AB9CB536-A1A0-4288-9001-D700AC6776B6}"/>
    <cellStyle name="Input 6 11 7" xfId="52806" xr:uid="{D339A863-F5C9-4116-A58F-9E3E208DAB91}"/>
    <cellStyle name="Input 6 11 8" xfId="45862" xr:uid="{4056CDE6-28C8-475C-B1C4-585CE7ACC3C8}"/>
    <cellStyle name="Input 6 12" xfId="6567" xr:uid="{672FAB79-AE9B-471D-B1DC-2D95FE1B9E00}"/>
    <cellStyle name="Input 6 12 2" xfId="11782" xr:uid="{530D99C3-CE20-430F-8321-AE256EC25286}"/>
    <cellStyle name="Input 6 12 2 2" xfId="20771" xr:uid="{20AA0B9C-84F4-4A4A-8DDB-92459759C22A}"/>
    <cellStyle name="Input 6 12 2 2 2" xfId="40936" xr:uid="{9F2A6272-363A-49C8-AAB4-7AB4090A8DEA}"/>
    <cellStyle name="Input 6 12 2 2 2 2" xfId="56643" xr:uid="{1068D7CA-A985-47BC-BEF7-5D953B52729C}"/>
    <cellStyle name="Input 6 12 2 2 3" xfId="49861" xr:uid="{684CC989-7AF5-44C9-9691-F345EB7C2BAC}"/>
    <cellStyle name="Input 6 12 2 3" xfId="35888" xr:uid="{C2C5BC82-1BC2-4C2D-A190-BD5E0DD88164}"/>
    <cellStyle name="Input 6 12 2 3 2" xfId="57631" xr:uid="{C2E0DADE-7A7E-4E38-BDEE-C32A97FA3635}"/>
    <cellStyle name="Input 6 12 2 3 3" xfId="50849" xr:uid="{7C92AB9F-C732-46EB-A78C-FB624267C26D}"/>
    <cellStyle name="Input 6 12 2 4" xfId="47978" xr:uid="{DCC591D6-318F-4898-876D-0A346B74959E}"/>
    <cellStyle name="Input 6 12 2 4 2" xfId="54773" xr:uid="{AA9D4E93-2A29-43BD-BDD5-AC4775CEC42B}"/>
    <cellStyle name="Input 6 12 2 5" xfId="53094" xr:uid="{073CDF56-4833-44DA-B750-FF751C9C039F}"/>
    <cellStyle name="Input 6 12 2 6" xfId="46364" xr:uid="{C26A090C-EC6C-46A0-84D2-E3B1A2E19E24}"/>
    <cellStyle name="Input 6 12 3" xfId="15556" xr:uid="{3B5B120E-783A-4911-B675-C196DD58F601}"/>
    <cellStyle name="Input 6 12 3 2" xfId="30742" xr:uid="{224AD451-356A-4AEA-8751-5E8CC89AF0D5}"/>
    <cellStyle name="Input 6 12 3 2 2" xfId="57036" xr:uid="{3848A079-1572-45E9-875F-79362769AE1D}"/>
    <cellStyle name="Input 6 12 3 2 3" xfId="50254" xr:uid="{FCCA9360-5D2D-442A-A240-6BB4DA07DC28}"/>
    <cellStyle name="Input 6 12 3 3" xfId="51737" xr:uid="{CA855554-A164-45A0-96EF-985D225B924A}"/>
    <cellStyle name="Input 6 12 3 3 2" xfId="58518" xr:uid="{F007BADA-9613-4D1C-BAC3-B8CA38D4797F}"/>
    <cellStyle name="Input 6 12 3 4" xfId="48371" xr:uid="{7519C9D9-3112-48EF-91CB-BED2CC751151}"/>
    <cellStyle name="Input 6 12 3 4 2" xfId="55163" xr:uid="{FA7A4B33-7F05-4514-BECE-85A258A2FBD5}"/>
    <cellStyle name="Input 6 12 3 5" xfId="53461" xr:uid="{445A90F4-6FE8-4AED-8FDF-855F64FEA079}"/>
    <cellStyle name="Input 6 12 3 6" xfId="46757" xr:uid="{85B588FF-82B5-4894-903A-D2153995622F}"/>
    <cellStyle name="Input 6 12 4" xfId="37463" xr:uid="{F77D1686-D927-4BA2-9EF9-32694698ECBA}"/>
    <cellStyle name="Input 6 12 4 2" xfId="56171" xr:uid="{70C15D76-2F5A-44EA-B997-8118E0BDAD6C}"/>
    <cellStyle name="Input 6 12 4 3" xfId="49389" xr:uid="{207EAA91-CFB1-41CC-9E75-760BA89E376C}"/>
    <cellStyle name="Input 6 12 5" xfId="44672" xr:uid="{2CF86F03-438E-4B47-891C-4E5BDFD26D34}"/>
    <cellStyle name="Input 6 12 5 2" xfId="59133" xr:uid="{FDA10152-D231-44BE-BE5F-A4D228E2A304}"/>
    <cellStyle name="Input 6 12 5 3" xfId="52352" xr:uid="{4B9E92FF-B802-4F77-878A-88AB28AAFA3A}"/>
    <cellStyle name="Input 6 12 6" xfId="47509" xr:uid="{007E5B0B-C2AE-405C-A30A-D09EBC898FAD}"/>
    <cellStyle name="Input 6 12 6 2" xfId="54325" xr:uid="{602EBE41-9FA3-4582-B11F-54CAE8350BBF}"/>
    <cellStyle name="Input 6 12 7" xfId="52827" xr:uid="{257CFF9D-5EC1-48E4-B5B4-F7DD5B970C40}"/>
    <cellStyle name="Input 6 12 8" xfId="45898" xr:uid="{C44E21C8-7758-4446-9276-B0D5D5D5EA15}"/>
    <cellStyle name="Input 6 13" xfId="9145" xr:uid="{7D73164C-4790-4C16-856F-6D1F6FEDF404}"/>
    <cellStyle name="Input 6 13 2" xfId="18134" xr:uid="{AC5BC646-7542-4025-B403-2B27C21A4A43}"/>
    <cellStyle name="Input 6 13 2 2" xfId="23039" xr:uid="{750DDEA2-B594-46CB-A72B-2FC999C0B7C0}"/>
    <cellStyle name="Input 6 13 2 2 2" xfId="56232" xr:uid="{3BB94368-E6ED-447C-9BDB-B64F46AA1126}"/>
    <cellStyle name="Input 6 13 2 3" xfId="49450" xr:uid="{CDAEBCE5-5489-4BB0-A3F8-56183DE18070}"/>
    <cellStyle name="Input 6 13 3" xfId="27797" xr:uid="{9ECAD5DF-6FB0-4DAD-9BBA-166F3597453C}"/>
    <cellStyle name="Input 6 13 3 2" xfId="59007" xr:uid="{1FCB2A04-2979-4B2C-B9B1-F5743A2B4EE6}"/>
    <cellStyle name="Input 6 13 3 3" xfId="52226" xr:uid="{431AD133-C989-454A-8778-10A1A3FDE5F0}"/>
    <cellStyle name="Input 6 13 4" xfId="44655" xr:uid="{8A6984A8-25B5-421F-827B-246BAE4723D7}"/>
    <cellStyle name="Input 6 13 4 2" xfId="54381" xr:uid="{A45A3B1B-9FDB-4675-AB79-26EA4E416F53}"/>
    <cellStyle name="Input 6 13 4 3" xfId="47568" xr:uid="{205A4B35-40DC-4C90-946D-E2C4872EA857}"/>
    <cellStyle name="Input 6 13 5" xfId="52863" xr:uid="{D1E1BE4E-E6F6-4B8F-9A64-963C0C3E6FCE}"/>
    <cellStyle name="Input 6 13 6" xfId="45959" xr:uid="{783F8B7E-6CC1-4BCE-BED0-24859FBA99B4}"/>
    <cellStyle name="Input 6 14" xfId="9752" xr:uid="{C0CF0EF6-938D-44F5-8834-69718BAD3677}"/>
    <cellStyle name="Input 6 14 2" xfId="18741" xr:uid="{D7561BE7-9116-4664-B468-CB2E7FA28ABA}"/>
    <cellStyle name="Input 6 14 2 2" xfId="41486" xr:uid="{A06CD715-280A-4AA9-8011-40703BB1C968}"/>
    <cellStyle name="Input 6 14 2 2 2" xfId="56217" xr:uid="{58C6264E-DF07-4463-80A7-108457D8FA77}"/>
    <cellStyle name="Input 6 14 2 3" xfId="49435" xr:uid="{74D78B21-71B1-40D4-9567-ED52BD545806}"/>
    <cellStyle name="Input 6 14 3" xfId="33343" xr:uid="{59D5B1D5-0DE0-4C3E-B5EE-CF7B7D5D4409}"/>
    <cellStyle name="Input 6 14 3 2" xfId="57994" xr:uid="{4D5C4459-68CC-4A98-A51E-344561443AB3}"/>
    <cellStyle name="Input 6 14 3 3" xfId="51212" xr:uid="{697C6BC7-7590-439A-8AA7-5B591F00ACEC}"/>
    <cellStyle name="Input 6 14 4" xfId="44749" xr:uid="{3F3D750E-5352-487F-81A6-A2594A01E977}"/>
    <cellStyle name="Input 6 14 4 2" xfId="54368" xr:uid="{972EEE13-50FE-458F-A3DD-7A7F6209E04F}"/>
    <cellStyle name="Input 6 14 4 3" xfId="47555" xr:uid="{BFC06CF6-40C4-4627-A690-52668858FC7C}"/>
    <cellStyle name="Input 6 14 5" xfId="52852" xr:uid="{CF34D692-F9F5-4555-9857-5FD55C99E3C9}"/>
    <cellStyle name="Input 6 14 6" xfId="45944" xr:uid="{EE706668-A110-4C0C-BD6F-F38AAE974BFD}"/>
    <cellStyle name="Input 6 15" xfId="2271" xr:uid="{D06DFF46-BA9D-413F-8CDF-BF08591AD51B}"/>
    <cellStyle name="Input 6 15 2" xfId="40915" xr:uid="{4F3E7B13-574A-4B46-AB64-CFA9C58ADDF5}"/>
    <cellStyle name="Input 6 15 2 2" xfId="57112" xr:uid="{CC0DC42B-EF5E-48C2-A346-5BA3441906AE}"/>
    <cellStyle name="Input 6 15 2 3" xfId="50330" xr:uid="{5FC0FC90-4E36-4C1E-A0CE-6CF9ECCFE475}"/>
    <cellStyle name="Input 6 15 3" xfId="44716" xr:uid="{4A73C209-97DC-45F5-AC44-B2B4AADD9DCC}"/>
    <cellStyle name="Input 6 15 3 2" xfId="57702" xr:uid="{F643EB12-EEB2-4EDE-B693-31ED3A992FD7}"/>
    <cellStyle name="Input 6 15 3 3" xfId="50920" xr:uid="{46FAD568-CB99-4B85-9118-01FBC554B69C}"/>
    <cellStyle name="Input 6 15 4" xfId="48447" xr:uid="{0FBE2CB8-57FA-4B46-A7DD-CEB7DCB2B295}"/>
    <cellStyle name="Input 6 15 4 2" xfId="55239" xr:uid="{34E5816B-B879-4FFB-92D2-A9910E071A3D}"/>
    <cellStyle name="Input 6 15 5" xfId="53525" xr:uid="{70AFC673-2C19-45E2-A6D5-3C23B5963287}"/>
    <cellStyle name="Input 6 15 6" xfId="46833" xr:uid="{05C6E45A-854F-438F-85BB-7A1A095E100B}"/>
    <cellStyle name="Input 6 16" xfId="13180" xr:uid="{105304E3-5193-463C-9F57-79B1E972F2A7}"/>
    <cellStyle name="Input 6 16 2" xfId="32689" xr:uid="{DE8C08F2-808C-4E81-AE85-B669B6FFBFBA}"/>
    <cellStyle name="Input 6 16 2 2" xfId="57101" xr:uid="{B07324B1-0867-4C44-BA78-D67B1E6ECEE0}"/>
    <cellStyle name="Input 6 16 2 3" xfId="50319" xr:uid="{B0D12E2A-9C54-44C5-9B96-8B2C6D80FD5D}"/>
    <cellStyle name="Input 6 16 3" xfId="44727" xr:uid="{E366EC11-11C2-4F3A-A83F-2A58A569AD88}"/>
    <cellStyle name="Input 6 16 3 2" xfId="58704" xr:uid="{C07392C0-B81F-4F1C-AA92-CBC58DF3C60C}"/>
    <cellStyle name="Input 6 16 3 3" xfId="51923" xr:uid="{00DF9430-ABC4-4B02-9BE5-17F96B83F8AD}"/>
    <cellStyle name="Input 6 16 4" xfId="51563" xr:uid="{5AB67CA8-264E-4E88-A7F4-73D1FA53040C}"/>
    <cellStyle name="Input 6 16 4 2" xfId="58345" xr:uid="{7847B385-0F15-41AF-9E3A-23C0FC0AF1E1}"/>
    <cellStyle name="Input 6 16 5" xfId="48436" xr:uid="{A7C6C3A6-57B7-4996-B25F-FE792045EC60}"/>
    <cellStyle name="Input 6 16 5 2" xfId="55228" xr:uid="{C35AB6FB-FE4C-4DA6-8574-2AD0C14EB271}"/>
    <cellStyle name="Input 6 16 6" xfId="53514" xr:uid="{1CDF75AD-A9B9-4EFF-A17C-F9CDA870AC6A}"/>
    <cellStyle name="Input 6 16 7" xfId="46822" xr:uid="{56CB8910-E86F-4474-8A08-407A3196DB17}"/>
    <cellStyle name="Input 6 17" xfId="39559" xr:uid="{E331471E-B7E8-428F-8029-EAB6467F59F4}"/>
    <cellStyle name="Input 6 17 2" xfId="44796" xr:uid="{D3BA6116-C249-4B14-8B05-653CFB49BB6E}"/>
    <cellStyle name="Input 6 17 2 2" xfId="57158" xr:uid="{FC4E4C3B-B859-46D2-84A8-12D302B404A9}"/>
    <cellStyle name="Input 6 17 2 3" xfId="50376" xr:uid="{978F88F8-E16D-4196-BB95-C70FFF182B71}"/>
    <cellStyle name="Input 6 17 3" xfId="51978" xr:uid="{A75EA795-04A3-4578-A573-1F9FF804033A}"/>
    <cellStyle name="Input 6 17 3 2" xfId="58759" xr:uid="{904D583E-1E22-43C4-98F2-FD8E7F99A1D9}"/>
    <cellStyle name="Input 6 17 4" xfId="51888" xr:uid="{49C35299-9350-4A05-9F0B-BCF78637E5D9}"/>
    <cellStyle name="Input 6 17 4 2" xfId="58669" xr:uid="{9DE4C99B-2058-46D5-9AE8-F04893DBC8E4}"/>
    <cellStyle name="Input 6 17 5" xfId="48493" xr:uid="{F68CBEB1-C29B-4C58-99E7-C33E3C2A23C0}"/>
    <cellStyle name="Input 6 17 5 2" xfId="55285" xr:uid="{F880BDD0-A9B2-4731-8E46-EAA3F97C2D06}"/>
    <cellStyle name="Input 6 17 6" xfId="53571" xr:uid="{D6558C0E-1819-413A-ADE0-2E650073E86E}"/>
    <cellStyle name="Input 6 17 7" xfId="46879" xr:uid="{B3DA944F-DD4A-4C09-94EA-BB1F4263D269}"/>
    <cellStyle name="Input 6 18" xfId="44818" xr:uid="{2FE37B3A-F83F-495B-81D5-069217B3F392}"/>
    <cellStyle name="Input 6 18 2" xfId="50322" xr:uid="{A1B70E8B-457A-4858-B30D-36E1F7340584}"/>
    <cellStyle name="Input 6 18 2 2" xfId="57104" xr:uid="{3BD974E8-8A59-482E-A254-ADDACE1D4A85}"/>
    <cellStyle name="Input 6 18 3" xfId="51926" xr:uid="{1E7CC574-6E10-4BDB-97C2-7671D34214F1}"/>
    <cellStyle name="Input 6 18 3 2" xfId="58707" xr:uid="{D43664B5-2A72-4CE7-A983-0AED854E85FD}"/>
    <cellStyle name="Input 6 18 4" xfId="51530" xr:uid="{4ECE35C1-6C40-4917-BCE2-77FDAEC6E36D}"/>
    <cellStyle name="Input 6 18 4 2" xfId="58312" xr:uid="{19BF42DB-718E-4FBF-81AB-C1F2EB652DEC}"/>
    <cellStyle name="Input 6 18 5" xfId="48439" xr:uid="{A5AEA829-7093-4623-8BB2-8D116572422D}"/>
    <cellStyle name="Input 6 18 5 2" xfId="55231" xr:uid="{FE6F5E2E-8D72-4FC0-BDD1-647F17C879C9}"/>
    <cellStyle name="Input 6 18 6" xfId="53517" xr:uid="{EB8E4E2A-7E75-43C0-9BA9-7B3FA189CB39}"/>
    <cellStyle name="Input 6 18 7" xfId="46825" xr:uid="{59262EA3-AA14-4D27-A567-87BE58F631E8}"/>
    <cellStyle name="Input 6 19" xfId="44834" xr:uid="{40FC8059-A1EE-4C85-8EA6-8E2167D5CA53}"/>
    <cellStyle name="Input 6 19 2" xfId="50443" xr:uid="{D419AC86-5EFC-4976-AABD-362D4437D162}"/>
    <cellStyle name="Input 6 19 2 2" xfId="57225" xr:uid="{F1FBF661-9448-4A0E-AD07-DB1205AC1996}"/>
    <cellStyle name="Input 6 19 3" xfId="52045" xr:uid="{2C833F15-2D26-4691-9ABC-0CDBF533A67F}"/>
    <cellStyle name="Input 6 19 3 2" xfId="58826" xr:uid="{049DBA14-29FE-46C5-BC42-B468E0BBFE2D}"/>
    <cellStyle name="Input 6 19 4" xfId="50899" xr:uid="{3B0E727A-ED17-4649-AE51-C90572783859}"/>
    <cellStyle name="Input 6 19 4 2" xfId="57681" xr:uid="{ACC10EF8-007E-4126-B229-5195C066DAD6}"/>
    <cellStyle name="Input 6 19 5" xfId="48560" xr:uid="{7CC9F4EE-AEB6-48B6-851F-1DEDBB757CED}"/>
    <cellStyle name="Input 6 19 5 2" xfId="55349" xr:uid="{2CBFC075-A024-48B6-9DD7-58F8942D8D9F}"/>
    <cellStyle name="Input 6 19 6" xfId="53635" xr:uid="{C8B30E03-006F-4C9D-B52B-C01D2D56D9B9}"/>
    <cellStyle name="Input 6 19 7" xfId="46946" xr:uid="{048DE4E3-5906-41E7-92D2-00A4224CB726}"/>
    <cellStyle name="Input 6 2" xfId="318" xr:uid="{A99226D0-9BC1-477F-BFCD-C1EE669E8337}"/>
    <cellStyle name="Input 6 2 10" xfId="6620" xr:uid="{9ED4D66D-C7E4-4FB4-AD84-C30666B644C8}"/>
    <cellStyle name="Input 6 2 10 2" xfId="11826" xr:uid="{0C0EF40E-D89E-4C06-9066-644B9D0BDB44}"/>
    <cellStyle name="Input 6 2 10 2 2" xfId="20815" xr:uid="{C04C8381-38EE-4B90-9DD4-2D012B7168C5}"/>
    <cellStyle name="Input 6 2 10 2 2 2" xfId="23163" xr:uid="{34B9248D-C1C9-41DB-86B8-83125D1A6B3E}"/>
    <cellStyle name="Input 6 2 10 2 3" xfId="44083" xr:uid="{E4053273-FC98-41F6-8A79-51FE9DBCCB0F}"/>
    <cellStyle name="Input 6 2 10 3" xfId="15609" xr:uid="{19635703-D75E-405A-9754-46EFDEA5BC87}"/>
    <cellStyle name="Input 6 2 10 3 2" xfId="33788" xr:uid="{1FFAADF9-8780-495C-A1F0-A04832159E42}"/>
    <cellStyle name="Input 6 2 10 4" xfId="31304" xr:uid="{0BCAAA4A-4785-4659-90D7-A2959DA19376}"/>
    <cellStyle name="Input 6 2 11" xfId="9189" xr:uid="{FB53C19D-C3FF-4871-A1F0-153E2614F719}"/>
    <cellStyle name="Input 6 2 11 2" xfId="18178" xr:uid="{EAD99FEA-3DDD-4BD0-800C-BF6FDD298CFA}"/>
    <cellStyle name="Input 6 2 11 2 2" xfId="39913" xr:uid="{37758765-6597-4D2F-9899-D02B4163BD7C}"/>
    <cellStyle name="Input 6 2 11 3" xfId="40859" xr:uid="{88DA80D8-DBAA-4054-9027-74A2EF4B62DE}"/>
    <cellStyle name="Input 6 2 12" xfId="12724" xr:uid="{A1621CB3-A63F-44E6-A4F5-F61B3BAE5620}"/>
    <cellStyle name="Input 6 2 12 2" xfId="21713" xr:uid="{8B9C1187-70C7-4AA0-9FE0-A520A1EB1361}"/>
    <cellStyle name="Input 6 2 12 2 2" xfId="36975" xr:uid="{6E1BC078-1984-4E85-8E66-80F7D124982F}"/>
    <cellStyle name="Input 6 2 12 3" xfId="28790" xr:uid="{800A86E1-742B-4AFA-953F-6A109F17E0C0}"/>
    <cellStyle name="Input 6 2 13" xfId="2324" xr:uid="{A982D50C-C134-490B-A9C1-24B0DF20939E}"/>
    <cellStyle name="Input 6 2 13 2" xfId="43537" xr:uid="{8E17C413-A09D-4FBA-A2EA-B5FFDA56DC9E}"/>
    <cellStyle name="Input 6 2 14" xfId="13233" xr:uid="{5D349E3A-ED77-4C31-BDD5-32DDB2738E4E}"/>
    <cellStyle name="Input 6 2 14 2" xfId="35531" xr:uid="{42B114C6-E6F7-4C49-BE44-2554ACA9C8CB}"/>
    <cellStyle name="Input 6 2 15" xfId="23619" xr:uid="{3CDD4184-149F-4781-9FAC-3B4EB3994F76}"/>
    <cellStyle name="Input 6 2 16" xfId="44284" xr:uid="{B30A1754-09E7-4031-8A52-E1C4AF7958C4}"/>
    <cellStyle name="Input 6 2 17" xfId="45537" xr:uid="{53B7B8DC-81B1-4B45-8462-8A52D8A48130}"/>
    <cellStyle name="Input 6 2 2" xfId="450" xr:uid="{DDD8650E-8E5C-40A7-AAAE-8F04EB452549}"/>
    <cellStyle name="Input 6 2 2 10" xfId="9314" xr:uid="{A52961D0-2E3B-4C83-9AFA-1BD3791A24A7}"/>
    <cellStyle name="Input 6 2 2 10 2" xfId="18303" xr:uid="{9EA2820D-9A13-46C4-B24E-3E4CD29341B0}"/>
    <cellStyle name="Input 6 2 2 10 2 2" xfId="34074" xr:uid="{A6B07218-3369-411A-8540-3D481222DD34}"/>
    <cellStyle name="Input 6 2 2 10 3" xfId="43006" xr:uid="{BB4C50F1-9690-453C-A4A9-E7F4A0749BEF}"/>
    <cellStyle name="Input 6 2 2 11" xfId="12799" xr:uid="{32D48058-8A13-4BBF-A9D2-FB21FAB6769F}"/>
    <cellStyle name="Input 6 2 2 11 2" xfId="21788" xr:uid="{8868F8C9-5B67-4CB6-A65D-CCBB34E8D1B2}"/>
    <cellStyle name="Input 6 2 2 11 2 2" xfId="35365" xr:uid="{CF632B17-E6A6-473B-AEE2-B0CF648A534B}"/>
    <cellStyle name="Input 6 2 2 11 3" xfId="37234" xr:uid="{526F3228-8B0B-4CCF-B140-44D4C66C3B0D}"/>
    <cellStyle name="Input 6 2 2 12" xfId="2456" xr:uid="{C77BBD76-C867-4931-8D59-BD65F1D95604}"/>
    <cellStyle name="Input 6 2 2 12 2" xfId="35434" xr:uid="{290BEB1D-9463-49E5-844A-BA29019C3E6A}"/>
    <cellStyle name="Input 6 2 2 13" xfId="13365" xr:uid="{A877E513-3E40-477D-99EF-414B3B57B5B8}"/>
    <cellStyle name="Input 6 2 2 13 2" xfId="28166" xr:uid="{075AAB57-4925-42E7-8752-18F76285C610}"/>
    <cellStyle name="Input 6 2 2 14" xfId="30020" xr:uid="{318DC2AE-0473-4A6C-9942-51D04661CEA2}"/>
    <cellStyle name="Input 6 2 2 15" xfId="46051" xr:uid="{84D52C7B-FFC3-428F-8D90-09B0E1E52979}"/>
    <cellStyle name="Input 6 2 2 2" xfId="799" xr:uid="{41DCB431-92EA-471E-9B50-EA92C0D4C696}"/>
    <cellStyle name="Input 6 2 2 2 2" xfId="5168" xr:uid="{9EC010A4-073D-48D4-9159-55A2FFD649D7}"/>
    <cellStyle name="Input 6 2 2 2 2 2" xfId="7754" xr:uid="{5530FEB4-FA2F-44DD-A492-384BF3982B35}"/>
    <cellStyle name="Input 6 2 2 2 2 2 2" xfId="16743" xr:uid="{1D1EA850-B828-47F9-984D-81B9154C1E83}"/>
    <cellStyle name="Input 6 2 2 2 2 2 2 2" xfId="23926" xr:uid="{5145CBFE-6907-4CE9-8E10-3DED54DBF65D}"/>
    <cellStyle name="Input 6 2 2 2 2 2 3" xfId="26086" xr:uid="{F555EB8E-BAAA-493F-B909-887E87844422}"/>
    <cellStyle name="Input 6 2 2 2 2 3" xfId="10391" xr:uid="{1FCB9122-5543-4C15-9AC9-8EBC942A9146}"/>
    <cellStyle name="Input 6 2 2 2 2 3 2" xfId="19380" xr:uid="{C919E091-3D32-4014-B15B-4C9244C9C2CB}"/>
    <cellStyle name="Input 6 2 2 2 2 3 2 2" xfId="27733" xr:uid="{1B9ABCC5-C275-4D92-BCD7-9E4207958334}"/>
    <cellStyle name="Input 6 2 2 2 2 3 3" xfId="38917" xr:uid="{B9B2EB94-EADD-4E1A-8BA1-0C1A4EC52B07}"/>
    <cellStyle name="Input 6 2 2 2 2 4" xfId="14157" xr:uid="{3AB640C6-E513-4BDD-BAD3-FE92BEB1E41E}"/>
    <cellStyle name="Input 6 2 2 2 2 4 2" xfId="25058" xr:uid="{AADD7D8A-7FC7-4FC3-8387-FA533E4183B4}"/>
    <cellStyle name="Input 6 2 2 2 2 5" xfId="25074" xr:uid="{C3286FB8-A47C-45E0-A14A-3085CE55DC89}"/>
    <cellStyle name="Input 6 2 2 2 2 6" xfId="56324" xr:uid="{4D70937B-01C1-4CB9-A1DF-58814B0749BF}"/>
    <cellStyle name="Input 6 2 2 2 3" xfId="3236" xr:uid="{0061F681-ABD3-4495-9AD2-BD6CC119F821}"/>
    <cellStyle name="Input 6 2 2 2 3 2" xfId="30955" xr:uid="{3B0FB3E8-873F-423C-91A9-589E56A8FAF9}"/>
    <cellStyle name="Input 6 2 2 2 4" xfId="39717" xr:uid="{C5B34C09-6540-44FA-BFCC-C48D866C6C80}"/>
    <cellStyle name="Input 6 2 2 2 5" xfId="49542" xr:uid="{01C6913E-38C0-47B2-A1CF-C21152B25C90}"/>
    <cellStyle name="Input 6 2 2 3" xfId="1144" xr:uid="{86D48B99-54E0-4E23-8D63-B3506A8C935F}"/>
    <cellStyle name="Input 6 2 2 3 2" xfId="5489" xr:uid="{15E8CCF6-A701-43F8-B762-4D4347266743}"/>
    <cellStyle name="Input 6 2 2 3 2 2" xfId="8075" xr:uid="{C21AFEC7-3D6B-4E36-BAAC-A1174A905758}"/>
    <cellStyle name="Input 6 2 2 3 2 2 2" xfId="17064" xr:uid="{E7288EDA-5D63-48ED-A6D3-BF59D4E49D0C}"/>
    <cellStyle name="Input 6 2 2 3 2 2 2 2" xfId="28851" xr:uid="{A749A317-C440-499F-807A-3C2E78714D88}"/>
    <cellStyle name="Input 6 2 2 3 2 2 3" xfId="22332" xr:uid="{0441CD0C-CD68-477A-8A02-BE85EF0A6B18}"/>
    <cellStyle name="Input 6 2 2 3 2 3" xfId="10712" xr:uid="{78600CD4-525D-4560-8E14-690D0EE83A06}"/>
    <cellStyle name="Input 6 2 2 3 2 3 2" xfId="19701" xr:uid="{1D873193-8B57-4CBB-A6F6-5CAE25E3EA55}"/>
    <cellStyle name="Input 6 2 2 3 2 3 2 2" xfId="32043" xr:uid="{E7A9A075-6942-4CCB-AAB1-2927DCAD4128}"/>
    <cellStyle name="Input 6 2 2 3 2 3 3" xfId="41379" xr:uid="{D08F0E5D-61FD-48BE-BB4F-864A63BEA1E5}"/>
    <cellStyle name="Input 6 2 2 3 2 4" xfId="14478" xr:uid="{D31FBA67-C16D-4CDE-AA7D-97766D377F01}"/>
    <cellStyle name="Input 6 2 2 3 2 4 2" xfId="38383" xr:uid="{0A0F3A0B-F602-437B-ADB6-57BE9EBF7E3B}"/>
    <cellStyle name="Input 6 2 2 3 2 5" xfId="22454" xr:uid="{4BDD16EE-9F89-415C-8384-CB036CA92249}"/>
    <cellStyle name="Input 6 2 2 3 2 6" xfId="59083" xr:uid="{27207E8C-1FD6-4105-82D9-D04786E4608F}"/>
    <cellStyle name="Input 6 2 2 3 3" xfId="3581" xr:uid="{C4B42133-3F4D-47FB-BD79-6491E2F26C38}"/>
    <cellStyle name="Input 6 2 2 3 3 2" xfId="28102" xr:uid="{43A99138-AEB4-4C54-B1CC-6537CA14438E}"/>
    <cellStyle name="Input 6 2 2 3 4" xfId="23573" xr:uid="{FFF12F60-3F8D-4691-9EF5-B537F055F537}"/>
    <cellStyle name="Input 6 2 2 3 5" xfId="52302" xr:uid="{210AC23D-A7DD-4E3F-9A85-E226A9202A3B}"/>
    <cellStyle name="Input 6 2 2 4" xfId="1488" xr:uid="{13D813E4-E859-46C0-A23D-AE6CFCA93C3F}"/>
    <cellStyle name="Input 6 2 2 4 2" xfId="5833" xr:uid="{593F5C2A-4731-4905-A6A5-CF0500A38927}"/>
    <cellStyle name="Input 6 2 2 4 2 2" xfId="8419" xr:uid="{D27B0C4F-2541-4C61-85D5-F8D14FDB665D}"/>
    <cellStyle name="Input 6 2 2 4 2 2 2" xfId="17408" xr:uid="{796455EF-39F2-4F82-8856-DD5EEB63B214}"/>
    <cellStyle name="Input 6 2 2 4 2 2 2 2" xfId="28018" xr:uid="{4BD1F855-BF58-4259-8CC4-AF48992C7535}"/>
    <cellStyle name="Input 6 2 2 4 2 2 3" xfId="28844" xr:uid="{EC4F57A4-F01C-471E-937E-20254AD38614}"/>
    <cellStyle name="Input 6 2 2 4 2 3" xfId="11056" xr:uid="{2B6861B8-28FE-4B6E-BF08-C20DB39F8B21}"/>
    <cellStyle name="Input 6 2 2 4 2 3 2" xfId="20045" xr:uid="{FA62637F-2F37-4146-B991-D77BFD2505BB}"/>
    <cellStyle name="Input 6 2 2 4 2 3 2 2" xfId="39471" xr:uid="{F5ADAF98-3B52-4BDE-8368-5C1D5CB41E7A}"/>
    <cellStyle name="Input 6 2 2 4 2 3 3" xfId="35845" xr:uid="{C8EB093F-B3F6-43F2-8661-DA5D4E1EDFDF}"/>
    <cellStyle name="Input 6 2 2 4 2 4" xfId="14822" xr:uid="{EB910E8D-72B2-49BF-80AE-33B924F6F580}"/>
    <cellStyle name="Input 6 2 2 4 2 4 2" xfId="32314" xr:uid="{9B8846A3-0673-4A73-BD55-1C8B6D620832}"/>
    <cellStyle name="Input 6 2 2 4 2 5" xfId="29209" xr:uid="{01979226-3FFB-40E6-9E19-00990549999C}"/>
    <cellStyle name="Input 6 2 2 4 2 6" xfId="54469" xr:uid="{8E7D84FC-4D86-44CE-AFB2-081B17DDBA57}"/>
    <cellStyle name="Input 6 2 2 4 3" xfId="3925" xr:uid="{263F5F56-8EF3-4CE0-AB2B-46B637A4037B}"/>
    <cellStyle name="Input 6 2 2 4 3 2" xfId="23277" xr:uid="{57CFB702-83D7-4CBE-99F7-E766E0EED8E4}"/>
    <cellStyle name="Input 6 2 2 4 4" xfId="30323" xr:uid="{FC8F28E8-F471-4D8A-AD81-BBEE4FDF3E4B}"/>
    <cellStyle name="Input 6 2 2 4 5" xfId="47659" xr:uid="{58EB7F17-679E-4B0A-86FB-698D093E2377}"/>
    <cellStyle name="Input 6 2 2 5" xfId="168" xr:uid="{197C1DAF-07B3-41BF-BF9D-D553CDF40370}"/>
    <cellStyle name="Input 6 2 2 5 2" xfId="2689" xr:uid="{8FA9CDE2-F29C-476C-A338-D0D312935C83}"/>
    <cellStyle name="Input 6 2 2 5 2 2" xfId="6879" xr:uid="{2714C19E-A367-4E51-A626-12D7666B477B}"/>
    <cellStyle name="Input 6 2 2 5 2 2 2" xfId="15868" xr:uid="{75014651-94FF-4898-BCE0-6ED7410E6F46}"/>
    <cellStyle name="Input 6 2 2 5 2 2 2 2" xfId="41935" xr:uid="{B79DE58B-496C-463B-9F11-83E9C82409FC}"/>
    <cellStyle name="Input 6 2 2 5 2 2 3" xfId="36693" xr:uid="{6EB17ED7-1421-4026-B4F2-1624E3611E9E}"/>
    <cellStyle name="Input 6 2 2 5 2 3" xfId="9450" xr:uid="{8C1DE8C1-22EB-4DE9-84C4-1AAB28C4F21D}"/>
    <cellStyle name="Input 6 2 2 5 2 3 2" xfId="18439" xr:uid="{808735B3-CDEE-4FC3-9B3C-6C19EB2C3C23}"/>
    <cellStyle name="Input 6 2 2 5 2 3 2 2" xfId="35979" xr:uid="{B2868D3B-CD51-4EE8-BDBA-482B07A389C0}"/>
    <cellStyle name="Input 6 2 2 5 2 3 3" xfId="24536" xr:uid="{E8A04422-3D24-40E0-9546-4A4DA5979104}"/>
    <cellStyle name="Input 6 2 2 5 2 4" xfId="13488" xr:uid="{4EC76965-FBAF-409F-9700-841B51FCDE71}"/>
    <cellStyle name="Input 6 2 2 5 2 4 2" xfId="27979" xr:uid="{EB2DD2CE-344F-4602-8BEC-F13B8CF8979B}"/>
    <cellStyle name="Input 6 2 2 5 2 5" xfId="36140" xr:uid="{9D3CEF2B-0A6F-433F-A9A5-EBF3935F6942}"/>
    <cellStyle name="Input 6 2 2 5 3" xfId="2636" xr:uid="{B1BA1417-F251-410A-82EF-7407B30003EA}"/>
    <cellStyle name="Input 6 2 2 5 3 2" xfId="32164" xr:uid="{96EA4363-4287-4E65-9DBB-F485CE028945}"/>
    <cellStyle name="Input 6 2 2 5 4" xfId="25395" xr:uid="{61F9BED2-1FC2-4931-8521-9DDFCECC63D8}"/>
    <cellStyle name="Input 6 2 2 5 5" xfId="52917" xr:uid="{2C5D5BEA-8654-4227-910E-77139A2CCA90}"/>
    <cellStyle name="Input 6 2 2 6" xfId="2107" xr:uid="{8379D5F6-F85A-49F9-80FD-5916C38B85BC}"/>
    <cellStyle name="Input 6 2 2 6 2" xfId="6408" xr:uid="{33D7DADA-A45E-4DFE-A9C9-041C87F06A7E}"/>
    <cellStyle name="Input 6 2 2 6 2 2" xfId="8994" xr:uid="{62CDA49C-12A2-45F4-9072-F2B52A909690}"/>
    <cellStyle name="Input 6 2 2 6 2 2 2" xfId="17983" xr:uid="{62F51F0E-B46C-4F65-A3B5-B17FC1DF2317}"/>
    <cellStyle name="Input 6 2 2 6 2 2 2 2" xfId="25956" xr:uid="{76247602-BDA6-4064-AF67-FFD971468660}"/>
    <cellStyle name="Input 6 2 2 6 2 2 3" xfId="26791" xr:uid="{3E600C49-EC66-4643-84D1-272506C6E571}"/>
    <cellStyle name="Input 6 2 2 6 2 3" xfId="11631" xr:uid="{A4BD7DF8-FC81-452B-8B58-99576D9B0819}"/>
    <cellStyle name="Input 6 2 2 6 2 3 2" xfId="20620" xr:uid="{BD07D115-1E00-4882-B222-1383381A8F56}"/>
    <cellStyle name="Input 6 2 2 6 2 3 2 2" xfId="29042" xr:uid="{1849D6D2-95A3-4872-927A-4DEEDC5DB357}"/>
    <cellStyle name="Input 6 2 2 6 2 3 3" xfId="41666" xr:uid="{929169B6-5800-47E4-BA61-1FB4CAA350B2}"/>
    <cellStyle name="Input 6 2 2 6 2 4" xfId="15397" xr:uid="{392977E6-7677-4992-A033-DBA3CC3B6FC9}"/>
    <cellStyle name="Input 6 2 2 6 2 4 2" xfId="33458" xr:uid="{A428EB67-14F8-4AE0-B6EA-C06D7F695EE5}"/>
    <cellStyle name="Input 6 2 2 6 2 5" xfId="35489" xr:uid="{9AA48BB3-7F06-443D-9D1A-AF8CF00489FF}"/>
    <cellStyle name="Input 6 2 2 6 3" xfId="4544" xr:uid="{AF2AA2A5-9D1A-44A6-A061-4A5E08B5CFE9}"/>
    <cellStyle name="Input 6 2 2 6 3 2" xfId="36394" xr:uid="{AE8A0926-2582-46BD-AB90-4360B7EEB050}"/>
    <cellStyle name="Input 6 2 2 6 4" xfId="29601" xr:uid="{ED7C68DF-6792-4915-BF0C-12CD5B5DFBC6}"/>
    <cellStyle name="Input 6 2 2 7" xfId="2917" xr:uid="{0C354615-DA5A-4220-A7A4-BBCE0376A8C2}"/>
    <cellStyle name="Input 6 2 2 7 2" xfId="7067" xr:uid="{F054A759-E9F8-4518-8D24-DAB24A7D796C}"/>
    <cellStyle name="Input 6 2 2 7 2 2" xfId="12193" xr:uid="{5C20CF6C-3927-4995-B2C9-21CDC9C4829A}"/>
    <cellStyle name="Input 6 2 2 7 2 2 2" xfId="21182" xr:uid="{0C9020C6-82C9-4D52-BABC-20AE4E2CFC0A}"/>
    <cellStyle name="Input 6 2 2 7 2 2 2 2" xfId="26277" xr:uid="{8839448B-2671-4E1C-8053-02173E939756}"/>
    <cellStyle name="Input 6 2 2 7 2 2 3" xfId="31920" xr:uid="{BE44C7BA-796C-46D7-89F2-09FD9E196BA0}"/>
    <cellStyle name="Input 6 2 2 7 2 3" xfId="12991" xr:uid="{827895A1-1A71-434E-B974-E7BB61A027CF}"/>
    <cellStyle name="Input 6 2 2 7 2 3 2" xfId="21980" xr:uid="{D3ED8BAC-0B9A-468C-A34C-6B606C8F1E71}"/>
    <cellStyle name="Input 6 2 2 7 2 3 2 2" xfId="38207" xr:uid="{E3263B67-13F0-49D0-96CD-37C0764C9AF7}"/>
    <cellStyle name="Input 6 2 2 7 2 3 3" xfId="40025" xr:uid="{892382E2-15AD-46E0-A7D7-6F294DD35668}"/>
    <cellStyle name="Input 6 2 2 7 2 4" xfId="16056" xr:uid="{C085488F-4BCE-45F7-9C86-D7859239C0D7}"/>
    <cellStyle name="Input 6 2 2 7 2 4 2" xfId="24207" xr:uid="{98D07AC2-5802-440D-B614-F4F02CA218D2}"/>
    <cellStyle name="Input 6 2 2 7 2 5" xfId="34384" xr:uid="{E96A9669-4F6F-47F0-8135-AB1A09E93053}"/>
    <cellStyle name="Input 6 2 2 7 3" xfId="9630" xr:uid="{3407101F-F607-4335-A5BF-599107E36F75}"/>
    <cellStyle name="Input 6 2 2 7 3 2" xfId="18619" xr:uid="{A98B82E9-4809-4C53-9E7A-E57495E6141B}"/>
    <cellStyle name="Input 6 2 2 7 3 2 2" xfId="36829" xr:uid="{85F5E236-09BB-40C1-A156-E0EEECB9C28A}"/>
    <cellStyle name="Input 6 2 2 7 3 3" xfId="31566" xr:uid="{E44C019F-12E7-4770-9BE6-99606BEA075A}"/>
    <cellStyle name="Input 6 2 2 7 4" xfId="40031" xr:uid="{956E3D4B-FE77-4D2A-8988-C6D9D9CCC70D}"/>
    <cellStyle name="Input 6 2 2 8" xfId="4844" xr:uid="{43D463FE-185F-4812-95ED-84D7517F069E}"/>
    <cellStyle name="Input 6 2 2 8 2" xfId="7430" xr:uid="{6FD3292E-0169-45A4-A557-6AA9BB3D8C03}"/>
    <cellStyle name="Input 6 2 2 8 2 2" xfId="16419" xr:uid="{C809EF43-8C44-4258-A44B-392A66B62BEB}"/>
    <cellStyle name="Input 6 2 2 8 2 2 2" xfId="38281" xr:uid="{EC23967F-2AF8-4D0C-816F-E3FD5F1A7DB9}"/>
    <cellStyle name="Input 6 2 2 8 2 3" xfId="24839" xr:uid="{EBBF866D-2298-4C53-B6D8-6E4D2CB01AD2}"/>
    <cellStyle name="Input 6 2 2 8 3" xfId="10067" xr:uid="{B63757D5-C827-42B6-9523-96997032010C}"/>
    <cellStyle name="Input 6 2 2 8 3 2" xfId="19056" xr:uid="{9FBED70F-EEB4-4600-8636-ED1245D88BAF}"/>
    <cellStyle name="Input 6 2 2 8 3 2 2" xfId="35554" xr:uid="{0666D3FA-8FE2-4944-BF58-3511F63ACDAC}"/>
    <cellStyle name="Input 6 2 2 8 3 3" xfId="38874" xr:uid="{80CC7C6A-0268-420E-B6D8-84B3FEFC175F}"/>
    <cellStyle name="Input 6 2 2 8 4" xfId="13833" xr:uid="{BB111B1A-9069-4511-B04E-EC8319007705}"/>
    <cellStyle name="Input 6 2 2 8 4 2" xfId="37280" xr:uid="{7D67CA59-6C6E-4AB9-8E27-96C1C0174926}"/>
    <cellStyle name="Input 6 2 2 8 5" xfId="34182" xr:uid="{81804AFF-4D94-47EA-8943-C089299B5D04}"/>
    <cellStyle name="Input 6 2 2 9" xfId="6752" xr:uid="{8942FC82-45DC-445D-A150-F7D8D6C49C93}"/>
    <cellStyle name="Input 6 2 2 9 2" xfId="11951" xr:uid="{21D60389-B7C4-4B29-BE65-493D264221ED}"/>
    <cellStyle name="Input 6 2 2 9 2 2" xfId="20940" xr:uid="{687DC028-4411-4639-8967-354FBB2DDB8B}"/>
    <cellStyle name="Input 6 2 2 9 2 2 2" xfId="31743" xr:uid="{4BB72C89-59ED-42E8-BE60-4FDAD98A5ABF}"/>
    <cellStyle name="Input 6 2 2 9 2 3" xfId="26527" xr:uid="{722C6036-054A-4368-834C-A614FAF5F1A6}"/>
    <cellStyle name="Input 6 2 2 9 3" xfId="15741" xr:uid="{253D05F8-1F09-47EB-9927-31A2139F164C}"/>
    <cellStyle name="Input 6 2 2 9 3 2" xfId="23476" xr:uid="{251ACB0D-0816-4548-B146-3963BFE0A17F}"/>
    <cellStyle name="Input 6 2 2 9 4" xfId="41393" xr:uid="{F1088A36-D77A-4E3F-9F06-B1A87E075DD2}"/>
    <cellStyle name="Input 6 2 3" xfId="667" xr:uid="{0FE04B6C-460F-434F-8B6A-CD8F8EED800F}"/>
    <cellStyle name="Input 6 2 3 2" xfId="5043" xr:uid="{8FDFB460-7446-4C1E-B9AE-ACD7A6AE29A6}"/>
    <cellStyle name="Input 6 2 3 2 2" xfId="7629" xr:uid="{36D77FB8-8F08-4567-BAC9-1A34675E1419}"/>
    <cellStyle name="Input 6 2 3 2 2 2" xfId="16618" xr:uid="{48518AA0-0301-4876-B89B-06BAD1104BD8}"/>
    <cellStyle name="Input 6 2 3 2 2 2 2" xfId="22414" xr:uid="{6B3D71EB-3B09-44D0-A183-EC3F051E61EB}"/>
    <cellStyle name="Input 6 2 3 2 2 3" xfId="30702" xr:uid="{82CF5A51-10BB-4F5E-B0D9-9A47DA331C0B}"/>
    <cellStyle name="Input 6 2 3 2 2 4" xfId="56732" xr:uid="{9A73D2E2-5C13-4C2E-935F-6D846C8FFD6F}"/>
    <cellStyle name="Input 6 2 3 2 3" xfId="10266" xr:uid="{7E7B69A7-4702-4065-83A7-04E78F2CC8CF}"/>
    <cellStyle name="Input 6 2 3 2 3 2" xfId="19255" xr:uid="{06F13FC9-B69F-44B7-9536-A4DB4C878753}"/>
    <cellStyle name="Input 6 2 3 2 3 2 2" xfId="24539" xr:uid="{6F494924-9A48-4B6B-A037-C915BFE56332}"/>
    <cellStyle name="Input 6 2 3 2 3 3" xfId="39994" xr:uid="{A12FE8C0-D026-48FC-999A-28F646AF8189}"/>
    <cellStyle name="Input 6 2 3 2 4" xfId="14032" xr:uid="{9EE37967-F183-42A5-B1C0-589E70984BAC}"/>
    <cellStyle name="Input 6 2 3 2 4 2" xfId="35813" xr:uid="{E9764D99-ABFD-4B13-AB1F-1874CD51760E}"/>
    <cellStyle name="Input 6 2 3 2 5" xfId="34950" xr:uid="{EADB1A9B-F11C-41D8-A4D2-4C1FB13E55F7}"/>
    <cellStyle name="Input 6 2 3 2 6" xfId="49950" xr:uid="{C12FAD6E-2770-476B-A9BC-2C44C72E2498}"/>
    <cellStyle name="Input 6 2 3 3" xfId="3104" xr:uid="{DD600503-6824-4590-9E7A-2E0CFE7152C3}"/>
    <cellStyle name="Input 6 2 3 3 2" xfId="23581" xr:uid="{64A07B17-0D5D-4F0F-A6DF-137C8BACFDF4}"/>
    <cellStyle name="Input 6 2 3 3 2 2" xfId="58177" xr:uid="{BE1B3029-FBB8-4E66-B905-0E4F167BA8A1}"/>
    <cellStyle name="Input 6 2 3 3 3" xfId="51395" xr:uid="{8E5A4A53-3618-4307-92CA-F247145D928C}"/>
    <cellStyle name="Input 6 2 3 4" xfId="34342" xr:uid="{3DFF3CA9-C550-421D-B79C-AB3EB3C252AE}"/>
    <cellStyle name="Input 6 2 3 4 2" xfId="54859" xr:uid="{9431AEC5-FFD0-4791-A19D-B7BD1F499AC1}"/>
    <cellStyle name="Input 6 2 3 4 3" xfId="48067" xr:uid="{048DBF8A-2692-44ED-8A94-6AD849762F5C}"/>
    <cellStyle name="Input 6 2 3 5" xfId="53159" xr:uid="{13B9FB17-AA1E-48F2-A4C2-5AD46F9EE201}"/>
    <cellStyle name="Input 6 2 3 6" xfId="46453" xr:uid="{878F5231-56BF-4D73-B132-C55EAD94E6B6}"/>
    <cellStyle name="Input 6 2 4" xfId="1012" xr:uid="{3AD90159-FEAF-4E01-8B86-18FDA2DE1B51}"/>
    <cellStyle name="Input 6 2 4 2" xfId="5364" xr:uid="{E010F2A9-64A3-4F8C-AD16-667695E995EA}"/>
    <cellStyle name="Input 6 2 4 2 2" xfId="7950" xr:uid="{56202289-D1E4-4B23-AA2B-82133543103A}"/>
    <cellStyle name="Input 6 2 4 2 2 2" xfId="16939" xr:uid="{FC2EA379-2EDE-436C-9D7C-BA41EC6F0AA6}"/>
    <cellStyle name="Input 6 2 4 2 2 2 2" xfId="32609" xr:uid="{CDD86B8E-475F-4BD5-8116-CD521266B920}"/>
    <cellStyle name="Input 6 2 4 2 2 3" xfId="36782" xr:uid="{82B41C4D-17E1-4300-94F5-7C5B1002BB83}"/>
    <cellStyle name="Input 6 2 4 2 3" xfId="10587" xr:uid="{955B1520-4628-437E-A287-7EF27DBDDBCB}"/>
    <cellStyle name="Input 6 2 4 2 3 2" xfId="19576" xr:uid="{11D642AC-5206-407D-B032-C834E047EEA2}"/>
    <cellStyle name="Input 6 2 4 2 3 2 2" xfId="40788" xr:uid="{BD0D6B8E-ACCA-4A3B-9124-392A8F69F1C5}"/>
    <cellStyle name="Input 6 2 4 2 3 3" xfId="40275" xr:uid="{2D666F23-D4CF-4CF4-93CD-A1747E6FB9A7}"/>
    <cellStyle name="Input 6 2 4 2 4" xfId="14353" xr:uid="{369E3110-A210-4B29-9600-D297F5140E33}"/>
    <cellStyle name="Input 6 2 4 2 4 2" xfId="42423" xr:uid="{0534DBAF-6CE9-434E-A65B-9D8D3ADFA736}"/>
    <cellStyle name="Input 6 2 4 2 5" xfId="41962" xr:uid="{11691D2D-9D70-4E6C-8B0D-FF6A5D257275}"/>
    <cellStyle name="Input 6 2 4 2 6" xfId="55852" xr:uid="{B0660F29-924C-49F9-9E40-F5D4E0051AB3}"/>
    <cellStyle name="Input 6 2 4 3" xfId="3449" xr:uid="{2F52B226-64C3-4739-B56B-F954CA2BC2C5}"/>
    <cellStyle name="Input 6 2 4 3 2" xfId="39575" xr:uid="{F58C6AD7-964D-4E76-99BD-5D9075021E94}"/>
    <cellStyle name="Input 6 2 4 4" xfId="39420" xr:uid="{E4C72800-E3D5-4707-BECF-D61AE84A6B8E}"/>
    <cellStyle name="Input 6 2 4 5" xfId="49070" xr:uid="{111C3CA1-94FF-4164-AB38-489952FFE048}"/>
    <cellStyle name="Input 6 2 5" xfId="1356" xr:uid="{77864446-B1A5-42D2-B846-B108916510D9}"/>
    <cellStyle name="Input 6 2 5 2" xfId="5701" xr:uid="{70CE31DA-52C8-4D58-8200-BD9AA8817CE1}"/>
    <cellStyle name="Input 6 2 5 2 2" xfId="8287" xr:uid="{27D48455-4C6C-4825-8DE8-809F5583F671}"/>
    <cellStyle name="Input 6 2 5 2 2 2" xfId="17276" xr:uid="{6DADA3AD-2B3E-4AC2-B7C8-B8E1BD93B5E9}"/>
    <cellStyle name="Input 6 2 5 2 2 2 2" xfId="29202" xr:uid="{9CC6B837-37FB-49EF-B7A3-42DA71E83A11}"/>
    <cellStyle name="Input 6 2 5 2 2 3" xfId="36903" xr:uid="{96491F0B-397F-450F-A57B-546EBA4737AF}"/>
    <cellStyle name="Input 6 2 5 2 3" xfId="10924" xr:uid="{05AB4566-AF73-4F8C-9DDA-730C29F96363}"/>
    <cellStyle name="Input 6 2 5 2 3 2" xfId="19913" xr:uid="{B8BDF89A-99D3-41E8-9D03-EAD750EA9C53}"/>
    <cellStyle name="Input 6 2 5 2 3 2 2" xfId="32858" xr:uid="{848C3B71-6754-4935-BE28-642C996CC839}"/>
    <cellStyle name="Input 6 2 5 2 3 3" xfId="32225" xr:uid="{96ACD82B-DFC9-411D-8122-4335F0297956}"/>
    <cellStyle name="Input 6 2 5 2 4" xfId="14690" xr:uid="{99F9E88C-BE78-4C49-8977-1E147E629FAE}"/>
    <cellStyle name="Input 6 2 5 2 4 2" xfId="39039" xr:uid="{F5D6D13D-FBEB-40CA-A839-E1C2D9D7D6B3}"/>
    <cellStyle name="Input 6 2 5 2 5" xfId="27359" xr:uid="{76E4F6C0-CFDE-4133-B560-51C1E97412CC}"/>
    <cellStyle name="Input 6 2 5 2 6" xfId="57720" xr:uid="{33D4BF71-60B7-4610-94EE-9BFFB5764E2B}"/>
    <cellStyle name="Input 6 2 5 3" xfId="3793" xr:uid="{588DF090-6E87-40F8-BFA3-172814957EF9}"/>
    <cellStyle name="Input 6 2 5 3 2" xfId="40134" xr:uid="{7E084031-7799-48EC-B356-2E0756BC89EC}"/>
    <cellStyle name="Input 6 2 5 4" xfId="23898" xr:uid="{92588910-8A5C-4807-BA20-F26E15E644A6}"/>
    <cellStyle name="Input 6 2 5 5" xfId="50938" xr:uid="{92F5BAC1-AD1C-4B14-8D8E-3A7D9217DB08}"/>
    <cellStyle name="Input 6 2 6" xfId="1242" xr:uid="{40525535-603E-44D7-856F-2B52F2DE0CC5}"/>
    <cellStyle name="Input 6 2 6 2" xfId="5587" xr:uid="{AD42CEEA-A74A-45ED-8602-4FDF66B17BAB}"/>
    <cellStyle name="Input 6 2 6 2 2" xfId="8173" xr:uid="{520C2159-2B38-462D-A541-A788F3C06237}"/>
    <cellStyle name="Input 6 2 6 2 2 2" xfId="17162" xr:uid="{5BAF840D-9A5B-40D3-AE13-46A3D02C6F3E}"/>
    <cellStyle name="Input 6 2 6 2 2 2 2" xfId="34540" xr:uid="{58044BB4-DBDF-4F32-93F0-C32BBC208C3D}"/>
    <cellStyle name="Input 6 2 6 2 2 3" xfId="24824" xr:uid="{E38B83CC-C3FB-4177-BD22-D96488192C3B}"/>
    <cellStyle name="Input 6 2 6 2 3" xfId="10810" xr:uid="{D72CBF15-66BF-49CE-8D7F-CF652389F7EF}"/>
    <cellStyle name="Input 6 2 6 2 3 2" xfId="19799" xr:uid="{1E283788-B91D-482F-AF88-8167A4A6813A}"/>
    <cellStyle name="Input 6 2 6 2 3 2 2" xfId="35565" xr:uid="{CB77EE18-6F8A-43D8-95DA-9CC3AE088700}"/>
    <cellStyle name="Input 6 2 6 2 3 3" xfId="30957" xr:uid="{7EB6441A-CC54-4EF0-B662-592812BC80C9}"/>
    <cellStyle name="Input 6 2 6 2 4" xfId="14576" xr:uid="{73B23521-2B7D-4AFA-8B6E-72200DD8DCE7}"/>
    <cellStyle name="Input 6 2 6 2 4 2" xfId="40771" xr:uid="{DFCF3EE4-BF2F-4BB1-AA8D-0DDACDF2C1E1}"/>
    <cellStyle name="Input 6 2 6 2 5" xfId="34275" xr:uid="{9984328C-7704-4436-B85A-92B38A6AE130}"/>
    <cellStyle name="Input 6 2 6 2 6" xfId="54021" xr:uid="{4027AE26-AB34-4270-813C-704F2382F931}"/>
    <cellStyle name="Input 6 2 6 3" xfId="3679" xr:uid="{87528793-B8CC-4421-B1B6-47BAB49E377D}"/>
    <cellStyle name="Input 6 2 6 3 2" xfId="43832" xr:uid="{7EBC1D59-DCB7-42ED-9314-41E08B9D589C}"/>
    <cellStyle name="Input 6 2 6 4" xfId="30566" xr:uid="{0BFF063A-8123-4CAD-849B-90055ADB6AA1}"/>
    <cellStyle name="Input 6 2 6 5" xfId="47353" xr:uid="{8A7DF115-D745-42EA-A68C-832FBC61C241}"/>
    <cellStyle name="Input 6 2 7" xfId="1975" xr:uid="{9339B9A3-A793-4CD0-AFD2-126FA41DC2E2}"/>
    <cellStyle name="Input 6 2 7 2" xfId="6283" xr:uid="{E251D4AC-96E5-4BF5-A1BA-B49D1A238796}"/>
    <cellStyle name="Input 6 2 7 2 2" xfId="8869" xr:uid="{7EC4A61D-1243-4D73-B047-C9932B273A13}"/>
    <cellStyle name="Input 6 2 7 2 2 2" xfId="17858" xr:uid="{382DE3D0-40C2-485B-A644-F26783F5481C}"/>
    <cellStyle name="Input 6 2 7 2 2 2 2" xfId="37079" xr:uid="{D7F60375-3A0A-4D29-86CB-58F25095D0E8}"/>
    <cellStyle name="Input 6 2 7 2 2 3" xfId="40839" xr:uid="{2192EBFD-85C4-42D6-A79A-3A93F5B312FE}"/>
    <cellStyle name="Input 6 2 7 2 3" xfId="11506" xr:uid="{0E1654E5-092C-4394-9575-921940B2C57D}"/>
    <cellStyle name="Input 6 2 7 2 3 2" xfId="20495" xr:uid="{C1EDB574-C40A-4DF3-A8F4-7555C4EE8A81}"/>
    <cellStyle name="Input 6 2 7 2 3 2 2" xfId="43244" xr:uid="{12252F7E-E0F7-4C11-8DCF-3AE7ECA18B83}"/>
    <cellStyle name="Input 6 2 7 2 3 3" xfId="32244" xr:uid="{DFFA994F-4A92-42CE-A411-349F8A551E8A}"/>
    <cellStyle name="Input 6 2 7 2 4" xfId="15272" xr:uid="{62C046EF-44D2-49C1-95F8-74A40CC657CD}"/>
    <cellStyle name="Input 6 2 7 2 4 2" xfId="34850" xr:uid="{F9D7CF95-CCCA-4012-A06B-DECC95BED4EC}"/>
    <cellStyle name="Input 6 2 7 2 5" xfId="34295" xr:uid="{5F7EB8F2-5D3A-44F5-88B0-5D8AB678F75D}"/>
    <cellStyle name="Input 6 2 7 3" xfId="4412" xr:uid="{4BCA8361-3ED6-4716-8C67-5FE327B5A3A0}"/>
    <cellStyle name="Input 6 2 7 3 2" xfId="28298" xr:uid="{AB999F35-7710-4866-B4ED-577299896D47}"/>
    <cellStyle name="Input 6 2 7 4" xfId="39062" xr:uid="{6175FA57-5CC7-4949-8BF0-0A93342397B5}"/>
    <cellStyle name="Input 6 2 7 5" xfId="52654" xr:uid="{A81A6CCE-A5CC-44FA-B07C-880267B4DCF0}"/>
    <cellStyle name="Input 6 2 8" xfId="2786" xr:uid="{9BC1C0D7-CE08-4D30-819F-99232E286EEE}"/>
    <cellStyle name="Input 6 2 8 2" xfId="6936" xr:uid="{4504FCC5-018B-4E15-8DE3-71F8B5307E56}"/>
    <cellStyle name="Input 6 2 8 2 2" xfId="12065" xr:uid="{5C1B872F-9E54-4B5F-A60B-0B9292E4AEE8}"/>
    <cellStyle name="Input 6 2 8 2 2 2" xfId="21054" xr:uid="{391564D9-6DC2-41F4-9A96-47331CE936DE}"/>
    <cellStyle name="Input 6 2 8 2 2 2 2" xfId="28934" xr:uid="{4FF419B2-3DA9-4240-8458-42CC105D66C8}"/>
    <cellStyle name="Input 6 2 8 2 2 3" xfId="33324" xr:uid="{D17EB35C-E81E-4842-B397-1E3C40A1DA67}"/>
    <cellStyle name="Input 6 2 8 2 3" xfId="12891" xr:uid="{B349D7FE-872F-4CA7-A2D1-FC6369E76BB9}"/>
    <cellStyle name="Input 6 2 8 2 3 2" xfId="21880" xr:uid="{457AF7AA-19D7-4A2D-B444-C9FF4CA6CC75}"/>
    <cellStyle name="Input 6 2 8 2 3 2 2" xfId="34199" xr:uid="{F4C15D86-26C7-4E07-9288-B57AE416B22F}"/>
    <cellStyle name="Input 6 2 8 2 3 3" xfId="40725" xr:uid="{7E695EB2-6919-4F8D-B6D6-6C3A993F0C50}"/>
    <cellStyle name="Input 6 2 8 2 4" xfId="15925" xr:uid="{9F902343-59D3-4BAE-AD55-5434DA46269D}"/>
    <cellStyle name="Input 6 2 8 2 4 2" xfId="42325" xr:uid="{B4B78E48-DCCD-4389-B3D3-82B5DBAF0630}"/>
    <cellStyle name="Input 6 2 8 2 5" xfId="33571" xr:uid="{C832E9E2-B54E-4F21-BA00-892FD2D1F522}"/>
    <cellStyle name="Input 6 2 8 3" xfId="9499" xr:uid="{7D801DCB-073A-4C18-8772-3B6FAF53E498}"/>
    <cellStyle name="Input 6 2 8 3 2" xfId="18488" xr:uid="{2FE89CFF-C484-42C5-992C-ED05101298E7}"/>
    <cellStyle name="Input 6 2 8 3 2 2" xfId="28782" xr:uid="{7B7DD1D4-80CF-40D8-B357-F5238578F709}"/>
    <cellStyle name="Input 6 2 8 3 3" xfId="41067" xr:uid="{090E6360-98CE-4515-89CC-115940F5248E}"/>
    <cellStyle name="Input 6 2 8 4" xfId="23197" xr:uid="{319AC46E-008E-4369-8388-642385746AB8}"/>
    <cellStyle name="Input 6 2 9" xfId="4719" xr:uid="{1B9AD54C-A072-4922-8BED-8D0FB84CD4A7}"/>
    <cellStyle name="Input 6 2 9 2" xfId="7305" xr:uid="{BF82CA3B-2625-4FB8-A88F-B1798EC5C028}"/>
    <cellStyle name="Input 6 2 9 2 2" xfId="16294" xr:uid="{FCAF31A3-177E-4822-BB7B-401D56395297}"/>
    <cellStyle name="Input 6 2 9 2 2 2" xfId="41467" xr:uid="{C97E9BFA-625D-4141-94F9-B54B892024FA}"/>
    <cellStyle name="Input 6 2 9 2 3" xfId="30498" xr:uid="{B4E352D0-3C7C-45BF-9900-D93D5889752F}"/>
    <cellStyle name="Input 6 2 9 3" xfId="9942" xr:uid="{542B823C-FEFE-4533-8525-307101B23EC5}"/>
    <cellStyle name="Input 6 2 9 3 2" xfId="18931" xr:uid="{DB9CF207-06DD-4532-8766-79971D2D03AA}"/>
    <cellStyle name="Input 6 2 9 3 2 2" xfId="25284" xr:uid="{0108167F-DD48-4A66-AEBD-08A5512629D3}"/>
    <cellStyle name="Input 6 2 9 3 3" xfId="32276" xr:uid="{47DF7F6A-C85B-42D0-BF41-7E720DF1725C}"/>
    <cellStyle name="Input 6 2 9 4" xfId="13708" xr:uid="{B735C952-5504-4AA6-809F-93E9C19064B5}"/>
    <cellStyle name="Input 6 2 9 4 2" xfId="30787" xr:uid="{776419DD-279E-4B9E-B209-928DCF027D2A}"/>
    <cellStyle name="Input 6 2 9 5" xfId="39716" xr:uid="{EA4242CD-E1B6-4271-A896-A5BA7F64CAAE}"/>
    <cellStyle name="Input 6 20" xfId="44937" xr:uid="{61063691-AC20-4344-B4CC-F4DA68B36BD3}"/>
    <cellStyle name="Input 6 20 2" xfId="50302" xr:uid="{F6B2BD5D-2EF3-4969-AE4D-0A1A8A0010B8}"/>
    <cellStyle name="Input 6 20 2 2" xfId="57084" xr:uid="{4C595023-88FB-4EE7-9FFF-8668CED177FE}"/>
    <cellStyle name="Input 6 20 3" xfId="51908" xr:uid="{FDCB1DAB-02F5-41AD-9CF9-9FF9318C15B0}"/>
    <cellStyle name="Input 6 20 3 2" xfId="58689" xr:uid="{3A7AD716-69CF-4A3C-AA9E-12AEDD6A1208}"/>
    <cellStyle name="Input 6 20 4" xfId="50877" xr:uid="{333F1B6E-935D-4A7B-AF9D-5770EDC1EFF9}"/>
    <cellStyle name="Input 6 20 4 2" xfId="57659" xr:uid="{5ACBA4CE-650E-4543-8D83-45D63C611A3C}"/>
    <cellStyle name="Input 6 20 5" xfId="48419" xr:uid="{E6B4B89B-D8DD-484A-ADD6-476E86C52593}"/>
    <cellStyle name="Input 6 20 5 2" xfId="55211" xr:uid="{7DBA881D-BF34-414C-8164-38DBC2128C8F}"/>
    <cellStyle name="Input 6 20 6" xfId="53497" xr:uid="{EE091F28-A493-4B4A-ACB1-889D6F8BE3FF}"/>
    <cellStyle name="Input 6 20 7" xfId="46805" xr:uid="{0D3223C2-FC71-4748-8D9A-71D76DB0884F}"/>
    <cellStyle name="Input 6 21" xfId="44956" xr:uid="{B72BFAE7-C0F5-4CF0-9691-DC0D9CCBFBB4}"/>
    <cellStyle name="Input 6 21 2" xfId="50521" xr:uid="{6F2DF463-D2F4-488D-BAB5-73C666CC44F8}"/>
    <cellStyle name="Input 6 21 2 2" xfId="57303" xr:uid="{DDCB6691-C3A8-4B97-9DB0-EFD2964A3020}"/>
    <cellStyle name="Input 6 21 3" xfId="52123" xr:uid="{DD775447-EDAD-41DB-9156-0F8D2CABC208}"/>
    <cellStyle name="Input 6 21 3 2" xfId="58904" xr:uid="{72247702-453C-4CDD-B6BA-AF6962D55EF2}"/>
    <cellStyle name="Input 6 21 4" xfId="49424" xr:uid="{72DBDAAD-C023-46BA-B46E-A4A98AEC3756}"/>
    <cellStyle name="Input 6 21 4 2" xfId="56206" xr:uid="{45406D49-36D0-4C85-966D-2A0B53F05E19}"/>
    <cellStyle name="Input 6 21 5" xfId="48638" xr:uid="{B32FCA12-C863-41AC-8EC3-74D8AC2C41E0}"/>
    <cellStyle name="Input 6 21 5 2" xfId="55427" xr:uid="{435DE27D-AC8B-4111-8F1B-02A1C8C57A2B}"/>
    <cellStyle name="Input 6 21 6" xfId="53713" xr:uid="{CB2C8608-26D0-4C63-8FC5-F3BC4BA35A76}"/>
    <cellStyle name="Input 6 21 7" xfId="47024" xr:uid="{6C93F329-55CC-4329-AE3D-057F70F38C60}"/>
    <cellStyle name="Input 6 22" xfId="44948" xr:uid="{1AD19CE5-B13D-4784-8CDD-235A6E4D972A}"/>
    <cellStyle name="Input 6 22 2" xfId="50540" xr:uid="{8BC121BF-D684-43E2-BE47-4BF20F019330}"/>
    <cellStyle name="Input 6 22 2 2" xfId="57322" xr:uid="{B92BB858-AF33-4770-9A05-2336BCA79AED}"/>
    <cellStyle name="Input 6 22 3" xfId="52142" xr:uid="{6E5880C9-C1C4-4E7D-B9C8-C144A3DD097A}"/>
    <cellStyle name="Input 6 22 3 2" xfId="58923" xr:uid="{22EAEBB7-6C4B-442E-ABA9-E6BCF1843D5A}"/>
    <cellStyle name="Input 6 22 4" xfId="49025" xr:uid="{464492E1-1125-4AF5-B752-749F75F4870E}"/>
    <cellStyle name="Input 6 22 4 2" xfId="55808" xr:uid="{16CBD21B-21D0-46D8-A52B-485B4B20F6C9}"/>
    <cellStyle name="Input 6 22 5" xfId="48657" xr:uid="{657EED8B-788A-47E2-B714-E65D768E0829}"/>
    <cellStyle name="Input 6 22 5 2" xfId="55446" xr:uid="{AA6EF156-DD3A-46FE-BABE-63EF36FA30C2}"/>
    <cellStyle name="Input 6 22 6" xfId="53732" xr:uid="{0A2F9EE5-48D2-43F1-8F6A-79C4A7C9E4AD}"/>
    <cellStyle name="Input 6 22 7" xfId="47043" xr:uid="{46DEDDE5-668B-42CB-9625-5B44B3705556}"/>
    <cellStyle name="Input 6 23" xfId="44984" xr:uid="{458B536D-E3B4-4EB9-891D-3C0BAA7E955D}"/>
    <cellStyle name="Input 6 23 2" xfId="50590" xr:uid="{E2784E6D-1584-4975-AFE5-B28F85510CF2}"/>
    <cellStyle name="Input 6 23 2 2" xfId="57372" xr:uid="{ACF94A78-CE48-477E-BC26-23E5B616DB59}"/>
    <cellStyle name="Input 6 23 3" xfId="52404" xr:uid="{A1C4FBDE-B14E-4CEC-9489-21B432501F7D}"/>
    <cellStyle name="Input 6 23 3 2" xfId="59185" xr:uid="{F7A91945-1285-4040-BFA4-0D0E5F3E6FA0}"/>
    <cellStyle name="Input 6 23 4" xfId="48707" xr:uid="{C48A8437-0C5D-43B8-A502-2A7314E6FB86}"/>
    <cellStyle name="Input 6 23 4 2" xfId="55496" xr:uid="{C81CBABE-6FB3-4288-B5D3-73B44595C307}"/>
    <cellStyle name="Input 6 23 5" xfId="53782" xr:uid="{D2F4E8F4-EEB8-4F94-BBAF-5776A5FBC59B}"/>
    <cellStyle name="Input 6 23 6" xfId="47093" xr:uid="{48F2724D-4625-4BC4-9C85-86885975E7DF}"/>
    <cellStyle name="Input 6 24" xfId="45009" xr:uid="{D6580224-87C7-431B-87E2-25C16B942D88}"/>
    <cellStyle name="Input 6 24 2" xfId="50584" xr:uid="{4FD6E304-4ABC-405D-8F4E-B42D0E954F25}"/>
    <cellStyle name="Input 6 24 2 2" xfId="57366" xr:uid="{CD110654-4410-44DC-83B1-6B8B08F121DA}"/>
    <cellStyle name="Input 6 24 3" xfId="52398" xr:uid="{5698040C-8156-46E4-8772-AE30E6A7CB1D}"/>
    <cellStyle name="Input 6 24 3 2" xfId="59179" xr:uid="{36BD5991-071D-4E83-B9B0-61F6F8D238FB}"/>
    <cellStyle name="Input 6 24 4" xfId="48701" xr:uid="{A262FB42-781D-48D0-9D8B-52FF7B963EAA}"/>
    <cellStyle name="Input 6 24 4 2" xfId="55490" xr:uid="{4D3CF060-F2DC-4FA2-8B6E-A8B18B2781DE}"/>
    <cellStyle name="Input 6 24 5" xfId="53776" xr:uid="{0D1B59E7-F967-4D05-80E6-E280CF786084}"/>
    <cellStyle name="Input 6 24 6" xfId="47087" xr:uid="{82E88ECF-3E40-4308-857D-CD31C428C944}"/>
    <cellStyle name="Input 6 25" xfId="45021" xr:uid="{ED465846-82FB-4E6C-8522-92CD5D1FEB17}"/>
    <cellStyle name="Input 6 25 2" xfId="50622" xr:uid="{663E7D55-E2E0-4468-82DA-93EC4662D5DE}"/>
    <cellStyle name="Input 6 25 2 2" xfId="57404" xr:uid="{22920E2A-4E98-4E55-AE50-4CD78D22C62E}"/>
    <cellStyle name="Input 6 25 3" xfId="52436" xr:uid="{01933356-6C5D-4D30-B27A-9016AFA045EA}"/>
    <cellStyle name="Input 6 25 3 2" xfId="59217" xr:uid="{83AD728D-D8F2-463C-881A-81AA16EB81A6}"/>
    <cellStyle name="Input 6 25 4" xfId="48739" xr:uid="{1BF18888-DCD3-4D9A-B958-65D0E72683A4}"/>
    <cellStyle name="Input 6 25 4 2" xfId="55528" xr:uid="{D3C5491E-DFAB-4276-90CF-D35FBAEA1EC5}"/>
    <cellStyle name="Input 6 25 5" xfId="53814" xr:uid="{749F6190-9E74-4572-A9F4-B36C99C43F68}"/>
    <cellStyle name="Input 6 25 6" xfId="47125" xr:uid="{1AE55B1E-88A2-418A-BBE0-71DB27684472}"/>
    <cellStyle name="Input 6 26" xfId="45096" xr:uid="{99B0C51E-F6B7-46AE-B12C-86507AAA93F4}"/>
    <cellStyle name="Input 6 26 2" xfId="50569" xr:uid="{E7870726-8934-4918-976F-72ADC5003298}"/>
    <cellStyle name="Input 6 26 2 2" xfId="57351" xr:uid="{82437906-068E-4438-95ED-48308D8277F7}"/>
    <cellStyle name="Input 6 26 3" xfId="52383" xr:uid="{1FC23D4F-290D-4BB1-8605-003408E9B015}"/>
    <cellStyle name="Input 6 26 3 2" xfId="59164" xr:uid="{0476343B-0C94-47FC-BB05-62CBCD0D007D}"/>
    <cellStyle name="Input 6 26 4" xfId="48686" xr:uid="{B3029D53-4096-430D-B687-CF16AFD33967}"/>
    <cellStyle name="Input 6 26 4 2" xfId="55475" xr:uid="{E200BA05-1E9E-40FE-888A-A92C865B4422}"/>
    <cellStyle name="Input 6 26 5" xfId="53761" xr:uid="{3F221EFC-84ED-4908-BE24-9C76B491A649}"/>
    <cellStyle name="Input 6 26 6" xfId="47072" xr:uid="{9E8809F5-D1A7-4825-BDE5-3B8425D8550D}"/>
    <cellStyle name="Input 6 27" xfId="45128" xr:uid="{6E0E94E0-DAB2-41E6-B079-2A4C6C5C30DD}"/>
    <cellStyle name="Input 6 27 2" xfId="50697" xr:uid="{A49B56CC-F58B-4B3B-BBFB-5BA8BD9FAE0A}"/>
    <cellStyle name="Input 6 27 2 2" xfId="57479" xr:uid="{D4F0DA42-BEB8-411E-BE13-006610C7957B}"/>
    <cellStyle name="Input 6 27 3" xfId="52508" xr:uid="{519B6E38-C7EB-411E-B7DC-533A3E153D23}"/>
    <cellStyle name="Input 6 27 3 2" xfId="59289" xr:uid="{2BDF6753-C102-488A-A1AD-80E743D65DE6}"/>
    <cellStyle name="Input 6 27 4" xfId="48810" xr:uid="{A3BDC14E-04AE-4873-95B1-911833D53532}"/>
    <cellStyle name="Input 6 27 4 2" xfId="55596" xr:uid="{467265F9-1DEC-4636-AC86-BDE23C047086}"/>
    <cellStyle name="Input 6 27 5" xfId="53886" xr:uid="{1B8FD01B-9920-48DB-AFE0-0CF5CC4FB80E}"/>
    <cellStyle name="Input 6 27 6" xfId="47200" xr:uid="{9001CF6B-EB99-4005-A8F9-D87CFB718929}"/>
    <cellStyle name="Input 6 28" xfId="45149" xr:uid="{EDA37EDB-FC42-40B8-9756-5CBA94438B4D}"/>
    <cellStyle name="Input 6 28 2" xfId="50703" xr:uid="{E015C4C3-7BC2-4720-9F27-F36DC44B0ACB}"/>
    <cellStyle name="Input 6 28 2 2" xfId="57485" xr:uid="{A8BE6F83-62AD-4A13-BB2B-D99389308358}"/>
    <cellStyle name="Input 6 28 3" xfId="52514" xr:uid="{982CA8CE-5734-4E88-8B7B-6B8CB4C7CC9F}"/>
    <cellStyle name="Input 6 28 3 2" xfId="59295" xr:uid="{83C690F0-33E6-4CE9-8F00-731A1F1C528C}"/>
    <cellStyle name="Input 6 28 4" xfId="48815" xr:uid="{5D86BB37-A88C-4E01-955F-B38358FA7D93}"/>
    <cellStyle name="Input 6 28 4 2" xfId="55601" xr:uid="{18238AB8-17CE-4CE3-986F-126B0E45FEA4}"/>
    <cellStyle name="Input 6 28 5" xfId="53892" xr:uid="{69E59A1E-4A98-42A8-AC8B-9159D4CFB791}"/>
    <cellStyle name="Input 6 28 6" xfId="47206" xr:uid="{5B3720BB-293C-4803-BA50-170B5D959309}"/>
    <cellStyle name="Input 6 29" xfId="45212" xr:uid="{08ECF9DA-7A76-4FDC-A02C-924E87A9830E}"/>
    <cellStyle name="Input 6 29 2" xfId="50681" xr:uid="{C7FAA705-BDDB-48F3-9EB3-A4524781A9E5}"/>
    <cellStyle name="Input 6 29 2 2" xfId="57463" xr:uid="{985BC52D-87C4-428E-8AF4-C1CE727AAF7A}"/>
    <cellStyle name="Input 6 29 3" xfId="52492" xr:uid="{E1DFB88B-E37A-4445-A037-065F6982BFF4}"/>
    <cellStyle name="Input 6 29 3 2" xfId="59273" xr:uid="{C3520EE5-B6EB-4CC9-BB31-CFBB4CAFC721}"/>
    <cellStyle name="Input 6 29 4" xfId="53870" xr:uid="{699D77CC-5E99-415E-8A48-AEC9B27F7205}"/>
    <cellStyle name="Input 6 29 5" xfId="47184" xr:uid="{A87D7430-90A6-45D8-8AC0-439C6D177F5B}"/>
    <cellStyle name="Input 6 3" xfId="402" xr:uid="{415394F0-1BAF-4FEA-8DA2-8BEBC76FA8CD}"/>
    <cellStyle name="Input 6 3 10" xfId="9270" xr:uid="{D676CF04-9B53-4BE2-B9C1-0D2912B0E55F}"/>
    <cellStyle name="Input 6 3 10 2" xfId="18259" xr:uid="{F84C1EA4-3627-4B53-8F98-29F8FBD84637}"/>
    <cellStyle name="Input 6 3 10 2 2" xfId="24734" xr:uid="{C1D6A8EE-7BD9-4967-A1BA-FDBFDF62F143}"/>
    <cellStyle name="Input 6 3 10 3" xfId="42629" xr:uid="{D3CF3AEF-02BD-4055-91D8-CF6B3E5E90A7}"/>
    <cellStyle name="Input 6 3 11" xfId="12630" xr:uid="{550C38A0-6A24-48EC-A82E-C5B620F95441}"/>
    <cellStyle name="Input 6 3 11 2" xfId="21619" xr:uid="{DA0A449D-7635-489C-8614-9C52A34E000D}"/>
    <cellStyle name="Input 6 3 11 2 2" xfId="28864" xr:uid="{591B27B8-DD6C-4EB1-AB09-B95B613635C8}"/>
    <cellStyle name="Input 6 3 11 3" xfId="33739" xr:uid="{15621434-F969-4B19-8473-A991B2C2A763}"/>
    <cellStyle name="Input 6 3 12" xfId="2408" xr:uid="{959D6273-F9A1-4241-A3BD-FB064AD1BF98}"/>
    <cellStyle name="Input 6 3 12 2" xfId="33699" xr:uid="{8195AFC6-F470-400C-ADD4-721B311D68A4}"/>
    <cellStyle name="Input 6 3 13" xfId="13317" xr:uid="{64FC9168-B582-4BC4-9BE6-135DEEEF29A6}"/>
    <cellStyle name="Input 6 3 13 2" xfId="41883" xr:uid="{73FBAB1A-415C-4F43-A5B4-488A22E0A98F}"/>
    <cellStyle name="Input 6 3 14" xfId="25467" xr:uid="{FD62BA56-1890-448B-909A-9097A9E152B9}"/>
    <cellStyle name="Input 6 3 15" xfId="44265" xr:uid="{E3214E95-09E8-428C-8A39-17858719EBE8}"/>
    <cellStyle name="Input 6 3 16" xfId="45540" xr:uid="{A3E8B5C2-CC1D-4C06-BFDA-5C90185ADEF7}"/>
    <cellStyle name="Input 6 3 2" xfId="751" xr:uid="{3F4AC727-514A-49A5-9EF5-8F750F766818}"/>
    <cellStyle name="Input 6 3 2 2" xfId="5124" xr:uid="{CBC403AD-A4F5-4F66-B092-A04D550F7BB4}"/>
    <cellStyle name="Input 6 3 2 2 2" xfId="7710" xr:uid="{D0D9568C-2388-44E3-8A87-4B39BA9CCA02}"/>
    <cellStyle name="Input 6 3 2 2 2 2" xfId="16699" xr:uid="{1B0FC4C9-CF48-442B-8652-4A23C512BB65}"/>
    <cellStyle name="Input 6 3 2 2 2 2 2" xfId="28091" xr:uid="{106F23A2-ECDF-4E26-BB68-F04217E252F4}"/>
    <cellStyle name="Input 6 3 2 2 2 3" xfId="23602" xr:uid="{E53250A9-DDAB-4E3D-AC9A-9BC6785859EB}"/>
    <cellStyle name="Input 6 3 2 2 2 4" xfId="56327" xr:uid="{680AA066-15CE-416B-8F00-B760C6653C77}"/>
    <cellStyle name="Input 6 3 2 2 3" xfId="10347" xr:uid="{1078B435-9817-4F84-9646-F224E9FE397C}"/>
    <cellStyle name="Input 6 3 2 2 3 2" xfId="19336" xr:uid="{82ED6047-67DD-4B2E-AD8C-706DA625B6BA}"/>
    <cellStyle name="Input 6 3 2 2 3 2 2" xfId="26158" xr:uid="{01596516-8DE5-49A3-9153-ED38A62754BC}"/>
    <cellStyle name="Input 6 3 2 2 3 3" xfId="34672" xr:uid="{199CA1B5-99B8-4C6D-A0F5-53A93CE0CF9F}"/>
    <cellStyle name="Input 6 3 2 2 4" xfId="14113" xr:uid="{E00DA418-D0BF-498B-BAD9-0F337D214D44}"/>
    <cellStyle name="Input 6 3 2 2 4 2" xfId="23056" xr:uid="{809EE7B0-E256-47A0-A9CC-BBEBF5B8321B}"/>
    <cellStyle name="Input 6 3 2 2 5" xfId="43701" xr:uid="{A8F507B9-0532-4EBA-B566-99C2D56C8ECA}"/>
    <cellStyle name="Input 6 3 2 2 6" xfId="49545" xr:uid="{5A194B83-A168-419F-A3B2-ECA7AFA7CCCC}"/>
    <cellStyle name="Input 6 3 2 3" xfId="3188" xr:uid="{756CC5EA-5F0E-4AD6-AE24-3EC53F52E6F9}"/>
    <cellStyle name="Input 6 3 2 3 2" xfId="25433" xr:uid="{DD2DBCD7-A9F2-4C2C-8FE7-1EDD3340BE06}"/>
    <cellStyle name="Input 6 3 2 3 2 2" xfId="58964" xr:uid="{5D0A2324-379F-47FC-B5DC-5BFCB8D46B95}"/>
    <cellStyle name="Input 6 3 2 3 3" xfId="52183" xr:uid="{53FF8854-79C0-4F4B-8CC1-D079B4465DB9}"/>
    <cellStyle name="Input 6 3 2 4" xfId="23683" xr:uid="{2AB40B22-DC60-4962-8C15-85603821485D}"/>
    <cellStyle name="Input 6 3 2 4 2" xfId="54472" xr:uid="{70E1FE5A-3017-4964-96D7-6D109B51527B}"/>
    <cellStyle name="Input 6 3 2 4 3" xfId="47662" xr:uid="{E3DBF99B-B194-43CC-83C4-6AF5FEA64450}"/>
    <cellStyle name="Input 6 3 2 5" xfId="52920" xr:uid="{EB718468-9E39-4418-A5AE-FC3E5CED5909}"/>
    <cellStyle name="Input 6 3 2 6" xfId="46054" xr:uid="{977277A8-1229-4F0B-8FBA-FA619236B5BF}"/>
    <cellStyle name="Input 6 3 3" xfId="1096" xr:uid="{62BE9B21-3DEA-4D1E-AD51-34DF60DF423B}"/>
    <cellStyle name="Input 6 3 3 2" xfId="5445" xr:uid="{333CC0D7-498E-40A1-9E0B-F60882E651F0}"/>
    <cellStyle name="Input 6 3 3 2 2" xfId="8031" xr:uid="{A7F2E267-C39F-49A3-8CDB-E7AE3F0E5BBF}"/>
    <cellStyle name="Input 6 3 3 2 2 2" xfId="17020" xr:uid="{749F8BD0-8AA8-43C6-9578-062324266FB5}"/>
    <cellStyle name="Input 6 3 3 2 2 2 2" xfId="34585" xr:uid="{915C56DF-785E-473B-BFA7-F24C4BE40857}"/>
    <cellStyle name="Input 6 3 3 2 2 3" xfId="31777" xr:uid="{E86BBA35-3F60-418E-99EA-9ED5F19E24CE}"/>
    <cellStyle name="Input 6 3 3 2 2 4" xfId="56735" xr:uid="{B09AA601-3340-462B-A3EF-61BD6A36406A}"/>
    <cellStyle name="Input 6 3 3 2 3" xfId="10668" xr:uid="{E5591CC0-F50E-4671-AA99-81303FCBE660}"/>
    <cellStyle name="Input 6 3 3 2 3 2" xfId="19657" xr:uid="{B51080C0-75EB-41F8-BC5A-71E8FC7207B7}"/>
    <cellStyle name="Input 6 3 3 2 3 2 2" xfId="35622" xr:uid="{E6F91C8C-21FC-45E0-8D07-AA583AC55E52}"/>
    <cellStyle name="Input 6 3 3 2 3 3" xfId="40516" xr:uid="{47ED7C16-CFAD-4612-9D86-27FD68733E7A}"/>
    <cellStyle name="Input 6 3 3 2 4" xfId="14434" xr:uid="{DCE76585-FE08-4542-88AE-484515E1BB84}"/>
    <cellStyle name="Input 6 3 3 2 4 2" xfId="22663" xr:uid="{AF504553-A248-4814-A0AA-0EBBD84C01A4}"/>
    <cellStyle name="Input 6 3 3 2 5" xfId="43943" xr:uid="{E1A90A3B-9DD1-4910-B350-64E8D255BCE6}"/>
    <cellStyle name="Input 6 3 3 2 6" xfId="49953" xr:uid="{7EABE154-ED25-4EDA-908B-46D4BC4AD39E}"/>
    <cellStyle name="Input 6 3 3 3" xfId="3533" xr:uid="{3114A8E4-E936-4478-B365-5C45CFE098D9}"/>
    <cellStyle name="Input 6 3 3 3 2" xfId="41824" xr:uid="{3A3B7006-93D7-43C4-8786-C858F08E9CB6}"/>
    <cellStyle name="Input 6 3 3 3 2 2" xfId="58146" xr:uid="{F120A321-68B8-4611-952A-B885116ED4B1}"/>
    <cellStyle name="Input 6 3 3 3 3" xfId="51364" xr:uid="{2BBA173C-7E05-435B-8D36-081136D43253}"/>
    <cellStyle name="Input 6 3 3 4" xfId="26243" xr:uid="{0810E91C-2824-4C0F-8E4A-AAD6298A15C2}"/>
    <cellStyle name="Input 6 3 3 4 2" xfId="54862" xr:uid="{B8A2D626-FEB6-4706-A2D1-66557056D308}"/>
    <cellStyle name="Input 6 3 3 4 3" xfId="48070" xr:uid="{61AC318D-1C98-4FFA-9C52-187717D1E62D}"/>
    <cellStyle name="Input 6 3 3 5" xfId="53162" xr:uid="{B7D47845-C95D-4802-B264-F71164CA8EF8}"/>
    <cellStyle name="Input 6 3 3 6" xfId="46456" xr:uid="{A27FB963-4185-4A12-B48C-B76CEDA4533E}"/>
    <cellStyle name="Input 6 3 4" xfId="1440" xr:uid="{457A9FCC-3D11-4851-B656-BBFDE8C844F2}"/>
    <cellStyle name="Input 6 3 4 2" xfId="5785" xr:uid="{8669656E-CC3C-49F3-9CCE-E63B4FBA295E}"/>
    <cellStyle name="Input 6 3 4 2 2" xfId="8371" xr:uid="{C98B7342-29F4-4DFF-B647-26D113D2FA2E}"/>
    <cellStyle name="Input 6 3 4 2 2 2" xfId="17360" xr:uid="{C39EE808-1B04-42A9-BF03-B6DBF9AF946D}"/>
    <cellStyle name="Input 6 3 4 2 2 2 2" xfId="39059" xr:uid="{3872884C-726F-42C8-B79C-8BC9909CF5B7}"/>
    <cellStyle name="Input 6 3 4 2 2 3" xfId="43727" xr:uid="{3109E352-DF30-4192-BC19-03250D7B88CE}"/>
    <cellStyle name="Input 6 3 4 2 3" xfId="11008" xr:uid="{D036C34E-9FE9-4684-9C24-42C1F9B922B7}"/>
    <cellStyle name="Input 6 3 4 2 3 2" xfId="19997" xr:uid="{CF166379-4F68-47B1-8547-64A242444545}"/>
    <cellStyle name="Input 6 3 4 2 3 2 2" xfId="23411" xr:uid="{1734F9DB-760F-43E4-836E-606557F264BC}"/>
    <cellStyle name="Input 6 3 4 2 3 3" xfId="26636" xr:uid="{4C06F758-7E1A-4960-BB17-E4A83B4BC423}"/>
    <cellStyle name="Input 6 3 4 2 4" xfId="14774" xr:uid="{E4A12AD9-578C-49BC-987C-C084C6A7B2F5}"/>
    <cellStyle name="Input 6 3 4 2 4 2" xfId="39596" xr:uid="{BD4FF46F-E95B-4A0F-8111-4196D5229CF9}"/>
    <cellStyle name="Input 6 3 4 2 5" xfId="31992" xr:uid="{1260CC89-CB7C-4E62-ABAA-B3C58192918E}"/>
    <cellStyle name="Input 6 3 4 2 6" xfId="55855" xr:uid="{72BFFCD8-61F9-4BA8-89F8-74FD048533DD}"/>
    <cellStyle name="Input 6 3 4 3" xfId="3877" xr:uid="{5680D076-7D59-4A7E-A12D-E1E5C4967316}"/>
    <cellStyle name="Input 6 3 4 3 2" xfId="43313" xr:uid="{F7D3938E-0AE1-4FF1-89D4-9BF858940720}"/>
    <cellStyle name="Input 6 3 4 4" xfId="22665" xr:uid="{441A68AB-FA46-4EB2-BD55-764B4CBE5AC8}"/>
    <cellStyle name="Input 6 3 4 5" xfId="49073" xr:uid="{26320252-3DD2-4348-BED5-32AC6BFDD2B4}"/>
    <cellStyle name="Input 6 3 5" xfId="1753" xr:uid="{40FA2C67-C2D3-4AA9-A312-3355F77AC975}"/>
    <cellStyle name="Input 6 3 5 2" xfId="6077" xr:uid="{F9F5C699-7236-4710-82D5-F020BE35D7D8}"/>
    <cellStyle name="Input 6 3 5 2 2" xfId="8663" xr:uid="{72E03547-8F3D-4845-821F-6567698125AC}"/>
    <cellStyle name="Input 6 3 5 2 2 2" xfId="17652" xr:uid="{93157D7D-0403-402D-830D-D5064516E7A2}"/>
    <cellStyle name="Input 6 3 5 2 2 2 2" xfId="40568" xr:uid="{90A66E15-EC63-44F0-9CB0-0052FBF1D8A0}"/>
    <cellStyle name="Input 6 3 5 2 2 3" xfId="39889" xr:uid="{3AEB093C-D452-4AF2-9301-BC2092E47171}"/>
    <cellStyle name="Input 6 3 5 2 3" xfId="11300" xr:uid="{B86BC4D2-5DE8-4E3F-8DB2-DF00CA99E1A6}"/>
    <cellStyle name="Input 6 3 5 2 3 2" xfId="20289" xr:uid="{B62139A8-B51C-41F6-8762-8517F2C2CBAD}"/>
    <cellStyle name="Input 6 3 5 2 3 2 2" xfId="34829" xr:uid="{79948D5A-6749-431B-AD1C-F0B924720FB1}"/>
    <cellStyle name="Input 6 3 5 2 3 3" xfId="40497" xr:uid="{DCD8CAA3-66BF-41D8-87AB-708168495A0D}"/>
    <cellStyle name="Input 6 3 5 2 4" xfId="15066" xr:uid="{7646631A-50EB-43DA-AEDF-C606227374A2}"/>
    <cellStyle name="Input 6 3 5 2 4 2" xfId="28672" xr:uid="{CD7DB5FC-717A-4DC4-86F6-71BA565D4479}"/>
    <cellStyle name="Input 6 3 5 2 5" xfId="37062" xr:uid="{2551AB30-C45A-4EEE-84B1-F56DB6DA425F}"/>
    <cellStyle name="Input 6 3 5 2 6" xfId="57687" xr:uid="{1412C1FF-4332-4672-AC43-3367F1C369EF}"/>
    <cellStyle name="Input 6 3 5 3" xfId="4190" xr:uid="{A4EE64E7-886E-4CB5-9038-D2F4F796496B}"/>
    <cellStyle name="Input 6 3 5 3 2" xfId="34376" xr:uid="{8D321A5C-AA46-40DD-A417-5DA57C189138}"/>
    <cellStyle name="Input 6 3 5 4" xfId="25723" xr:uid="{B3BC1A59-83E4-42A7-BF50-34E78A0D3AC3}"/>
    <cellStyle name="Input 6 3 5 5" xfId="50905" xr:uid="{827E55B4-2469-4CB0-8AC7-6C44FC4BBF00}"/>
    <cellStyle name="Input 6 3 6" xfId="2059" xr:uid="{CE03C02F-CA45-4B86-B6A1-D77F4EE63666}"/>
    <cellStyle name="Input 6 3 6 2" xfId="6364" xr:uid="{8096C2D6-8BE9-4BBE-A39B-7C49E19C4CA3}"/>
    <cellStyle name="Input 6 3 6 2 2" xfId="8950" xr:uid="{7251CEF0-885C-445F-814D-65B52E1CC070}"/>
    <cellStyle name="Input 6 3 6 2 2 2" xfId="17939" xr:uid="{D984E2B5-C223-4980-9137-6A6C10DA92FF}"/>
    <cellStyle name="Input 6 3 6 2 2 2 2" xfId="24066" xr:uid="{EB3050D7-3742-4D46-8DEE-09B942B1559E}"/>
    <cellStyle name="Input 6 3 6 2 2 3" xfId="34184" xr:uid="{38507951-2C6F-4081-BE3E-793297445691}"/>
    <cellStyle name="Input 6 3 6 2 3" xfId="11587" xr:uid="{AE6912F7-253A-407F-B99C-1945F27E3B06}"/>
    <cellStyle name="Input 6 3 6 2 3 2" xfId="20576" xr:uid="{A7EF1BBC-95F4-4EAD-BD96-8F5968CB429F}"/>
    <cellStyle name="Input 6 3 6 2 3 2 2" xfId="31195" xr:uid="{1929FE67-9B10-41D1-86AB-58420578A07C}"/>
    <cellStyle name="Input 6 3 6 2 3 3" xfId="34813" xr:uid="{84A8EA8F-6B66-413A-8996-F63FEC503FEC}"/>
    <cellStyle name="Input 6 3 6 2 4" xfId="15353" xr:uid="{00B90DB0-D11B-4358-9F52-4B5F822D4DCE}"/>
    <cellStyle name="Input 6 3 6 2 4 2" xfId="42392" xr:uid="{C756D9AD-3449-4B89-8DD2-5CA95C2A6C12}"/>
    <cellStyle name="Input 6 3 6 2 5" xfId="31484" xr:uid="{5C6E19FB-5CD0-438F-9DD8-1ADFE58FDE69}"/>
    <cellStyle name="Input 6 3 6 2 6" xfId="54024" xr:uid="{3728B549-60C1-4664-B1F7-9EC9357A2D6D}"/>
    <cellStyle name="Input 6 3 6 3" xfId="4496" xr:uid="{2BE57880-72CC-47C8-9EB4-87886FC2EB90}"/>
    <cellStyle name="Input 6 3 6 3 2" xfId="25621" xr:uid="{971FCDDD-D3A7-48ED-8431-3AC6203C445A}"/>
    <cellStyle name="Input 6 3 6 4" xfId="35228" xr:uid="{940478A4-B62A-4F97-9B41-A4E457209205}"/>
    <cellStyle name="Input 6 3 6 5" xfId="47356" xr:uid="{80AA9502-0AE8-4520-A8B4-7FDD92A6442B}"/>
    <cellStyle name="Input 6 3 7" xfId="2869" xr:uid="{9491428C-842E-479B-9BA9-6F5F9F1C5D07}"/>
    <cellStyle name="Input 6 3 7 2" xfId="7019" xr:uid="{098199A1-F6D3-41CC-8D20-99A319784D18}"/>
    <cellStyle name="Input 6 3 7 2 2" xfId="12147" xr:uid="{0E4AF775-764A-4EFB-A94A-117448FB6611}"/>
    <cellStyle name="Input 6 3 7 2 2 2" xfId="21136" xr:uid="{1BF7A428-1178-4608-8E2A-BDC9F4A05D1F}"/>
    <cellStyle name="Input 6 3 7 2 2 2 2" xfId="39695" xr:uid="{E2BECD2A-CF13-4B2E-9556-9B996945F881}"/>
    <cellStyle name="Input 6 3 7 2 2 3" xfId="41115" xr:uid="{6C62E64F-0747-4999-B1DF-3BBFB3BB2800}"/>
    <cellStyle name="Input 6 3 7 2 3" xfId="12959" xr:uid="{066E8347-54DB-4561-A6A2-74D005A2F2F3}"/>
    <cellStyle name="Input 6 3 7 2 3 2" xfId="21948" xr:uid="{46AED304-0603-4744-B40B-A0FF12F06A21}"/>
    <cellStyle name="Input 6 3 7 2 3 2 2" xfId="26420" xr:uid="{2B3473A0-0C65-4522-9A9B-A8684EAE6B08}"/>
    <cellStyle name="Input 6 3 7 2 3 3" xfId="43587" xr:uid="{DFAF67EA-6950-4BFD-9FED-BF713B271BEB}"/>
    <cellStyle name="Input 6 3 7 2 4" xfId="16008" xr:uid="{72BB2594-BD70-4E3E-BA0A-2B8DE1217BBF}"/>
    <cellStyle name="Input 6 3 7 2 4 2" xfId="31277" xr:uid="{35345922-A43F-4E01-B117-685B96ADB417}"/>
    <cellStyle name="Input 6 3 7 2 5" xfId="37399" xr:uid="{0017149F-FC82-48CE-8EDF-6E07D82FD407}"/>
    <cellStyle name="Input 6 3 7 3" xfId="9582" xr:uid="{D15483EC-1007-455A-B9CA-428333FD09AC}"/>
    <cellStyle name="Input 6 3 7 3 2" xfId="18571" xr:uid="{DA9C31A0-277A-45FD-8567-AA305D32C158}"/>
    <cellStyle name="Input 6 3 7 3 2 2" xfId="42326" xr:uid="{236AB915-4A82-4391-9011-9B2469DEAF4C}"/>
    <cellStyle name="Input 6 3 7 3 3" xfId="24448" xr:uid="{8E1A7557-2898-43A4-B379-17AE39FA9105}"/>
    <cellStyle name="Input 6 3 7 4" xfId="33955" xr:uid="{09937014-C78C-47B7-8A7C-4D537DDCA901}"/>
    <cellStyle name="Input 6 3 7 5" xfId="52657" xr:uid="{1AEBCD03-660B-4162-BD93-5D0D18885303}"/>
    <cellStyle name="Input 6 3 8" xfId="4800" xr:uid="{83AF84BF-E170-4D5F-A8C6-CBD4AD22DDB1}"/>
    <cellStyle name="Input 6 3 8 2" xfId="7386" xr:uid="{4543C9C2-6AC4-4EEE-9A38-E45B5422F752}"/>
    <cellStyle name="Input 6 3 8 2 2" xfId="16375" xr:uid="{D90194B7-ACFF-4912-9FE5-FBF4BF86C162}"/>
    <cellStyle name="Input 6 3 8 2 2 2" xfId="22505" xr:uid="{58FD70F0-AACF-486D-89B9-0FC324105AD9}"/>
    <cellStyle name="Input 6 3 8 2 3" xfId="27171" xr:uid="{0AFD4397-9E24-4B5A-B3D7-1187D528926D}"/>
    <cellStyle name="Input 6 3 8 3" xfId="10023" xr:uid="{2A79146C-69F5-4451-809F-2213EF7E4A80}"/>
    <cellStyle name="Input 6 3 8 3 2" xfId="19012" xr:uid="{6AE0325B-D155-4229-A47B-087E2A54B3B1}"/>
    <cellStyle name="Input 6 3 8 3 2 2" xfId="31585" xr:uid="{219B6806-25E9-47FE-A27F-FEB2BE7529BB}"/>
    <cellStyle name="Input 6 3 8 3 3" xfId="34675" xr:uid="{693FEE53-B1D2-49DE-AD36-8F7D47198038}"/>
    <cellStyle name="Input 6 3 8 4" xfId="13789" xr:uid="{8599FF6B-7B48-4D66-9B30-C41117EF5903}"/>
    <cellStyle name="Input 6 3 8 4 2" xfId="43121" xr:uid="{7AE8B575-9718-448A-AA36-EF427D3F4CBF}"/>
    <cellStyle name="Input 6 3 8 5" xfId="36198" xr:uid="{73B08C7E-0921-49FE-88BA-682F969A071F}"/>
    <cellStyle name="Input 6 3 9" xfId="6704" xr:uid="{A1483EA7-9772-4CB6-A100-25B45137BBD1}"/>
    <cellStyle name="Input 6 3 9 2" xfId="11907" xr:uid="{B700FF3B-36FE-49D8-B4BB-2ABE48658081}"/>
    <cellStyle name="Input 6 3 9 2 2" xfId="20896" xr:uid="{D9F5C7CE-34B9-4B69-9A29-E48C7A84E706}"/>
    <cellStyle name="Input 6 3 9 2 2 2" xfId="38133" xr:uid="{66EE64EE-1307-4E18-AAC6-52EFE6734835}"/>
    <cellStyle name="Input 6 3 9 2 3" xfId="43822" xr:uid="{30414E3F-F864-439B-A22E-D67E46849C51}"/>
    <cellStyle name="Input 6 3 9 3" xfId="15693" xr:uid="{0A9ADE67-4146-4082-817A-380BA538FC3B}"/>
    <cellStyle name="Input 6 3 9 3 2" xfId="26889" xr:uid="{256238AB-0B89-4DB0-9C3E-3CA9FB6566DC}"/>
    <cellStyle name="Input 6 3 9 4" xfId="22436" xr:uid="{A097143E-8AA5-4292-A335-AC5E2D2269E9}"/>
    <cellStyle name="Input 6 30" xfId="45191" xr:uid="{CBDEF124-6FA3-4889-ADFB-708259594475}"/>
    <cellStyle name="Input 6 30 2" xfId="55709" xr:uid="{798F4253-53C5-4D30-AEFB-2E9EC82A7EDA}"/>
    <cellStyle name="Input 6 30 3" xfId="48926" xr:uid="{6D730726-3F51-4A18-8078-D2CAA7180EC6}"/>
    <cellStyle name="Input 6 31" xfId="45240" xr:uid="{E8040AF7-0F25-4A80-ABDF-80BDF5FE667A}"/>
    <cellStyle name="Input 6 31 2" xfId="58198" xr:uid="{723EE1A0-F14A-490F-9333-7FCA3CF5F0A0}"/>
    <cellStyle name="Input 6 31 3" xfId="51416" xr:uid="{AE612D35-FB10-4E65-94B2-0DD7B26AE85A}"/>
    <cellStyle name="Input 6 32" xfId="45288" xr:uid="{33043505-4109-4F78-8DCB-E72F8AB5EC56}"/>
    <cellStyle name="Input 6 32 2" xfId="52604" xr:uid="{0C413CCF-3F2B-4D49-A519-D7B9F037CBC2}"/>
    <cellStyle name="Input 6 33" xfId="45316" xr:uid="{64DA89B8-24C4-45D0-AA85-AA785D80FCE1}"/>
    <cellStyle name="Input 6 34" xfId="45310" xr:uid="{85F4F467-4EE1-4614-9AE9-0D11B46896D2}"/>
    <cellStyle name="Input 6 35" xfId="45400" xr:uid="{8F1D151E-47BE-4687-BBEF-A0BEE8E3D07A}"/>
    <cellStyle name="Input 6 36" xfId="45435" xr:uid="{C90511B1-7323-4AE6-94AB-A9826CB34A3C}"/>
    <cellStyle name="Input 6 37" xfId="44132" xr:uid="{49948281-2D5B-4712-93D3-06137596115E}"/>
    <cellStyle name="Input 6 38" xfId="45443" xr:uid="{6E58ED59-0BDC-4233-A3E1-8B51C6F247E5}"/>
    <cellStyle name="Input 6 39" xfId="45463" xr:uid="{C206D751-A097-4409-B0B2-DD7F42F48B8A}"/>
    <cellStyle name="Input 6 4" xfId="503" xr:uid="{78A31F31-179A-49D7-B55D-00FA6E1D9700}"/>
    <cellStyle name="Input 6 4 10" xfId="44389" xr:uid="{05131A96-8A36-467F-BD1F-209367E8C9EA}"/>
    <cellStyle name="Input 6 4 11" xfId="45591" xr:uid="{793BA0EC-F9F6-4302-9504-829AA25BF34D}"/>
    <cellStyle name="Input 6 4 2" xfId="852" xr:uid="{E17AC9D5-F5FA-491D-9AAF-34BC7AFF70F1}"/>
    <cellStyle name="Input 6 4 2 2" xfId="5221" xr:uid="{DEFC8017-2A15-40E5-9833-BE21595F6CBD}"/>
    <cellStyle name="Input 6 4 2 2 2" xfId="7807" xr:uid="{868BFF87-BDDC-47F4-ABB0-E4CB1605F174}"/>
    <cellStyle name="Input 6 4 2 2 2 2" xfId="16796" xr:uid="{A65E8A41-9C03-4055-9663-70CB257358A2}"/>
    <cellStyle name="Input 6 4 2 2 2 2 2" xfId="35909" xr:uid="{D1A7D983-133D-4F21-B4C9-A6BB426699E5}"/>
    <cellStyle name="Input 6 4 2 2 2 3" xfId="29542" xr:uid="{BF744EA7-803A-4F49-B1E0-83F1E31A5A90}"/>
    <cellStyle name="Input 6 4 2 2 2 4" xfId="56378" xr:uid="{F1F2DD4A-315B-421D-89C4-E0D3A6C994C8}"/>
    <cellStyle name="Input 6 4 2 2 3" xfId="10444" xr:uid="{127751FF-A090-42D2-B433-8E685A8DC43B}"/>
    <cellStyle name="Input 6 4 2 2 3 2" xfId="19433" xr:uid="{39108989-9A40-4458-B182-C50CA5D8347C}"/>
    <cellStyle name="Input 6 4 2 2 3 2 2" xfId="30169" xr:uid="{D3BACE62-3274-4541-9FAF-A4415D0D4C97}"/>
    <cellStyle name="Input 6 4 2 2 3 3" xfId="33300" xr:uid="{929DC2A9-893F-4307-B278-FF037E8F974E}"/>
    <cellStyle name="Input 6 4 2 2 4" xfId="14210" xr:uid="{97DF63D5-0F44-4F43-8EAA-E8E18AE8844F}"/>
    <cellStyle name="Input 6 4 2 2 4 2" xfId="30550" xr:uid="{C426F7BE-B4FA-4393-BD80-EBE52E60E39F}"/>
    <cellStyle name="Input 6 4 2 2 5" xfId="32603" xr:uid="{38671D02-9570-4597-B843-53869C5243BE}"/>
    <cellStyle name="Input 6 4 2 2 6" xfId="49596" xr:uid="{7523D3D7-8EAD-4FAB-9531-BB7AEAD4D41E}"/>
    <cellStyle name="Input 6 4 2 3" xfId="3289" xr:uid="{B1D2DE37-7B7F-4D07-A78E-7BF03FCA72B3}"/>
    <cellStyle name="Input 6 4 2 3 2" xfId="31612" xr:uid="{9A421D48-857D-4632-AA60-99273DF85A99}"/>
    <cellStyle name="Input 6 4 2 3 2 2" xfId="57985" xr:uid="{CB50F89B-4F5E-4F6C-BD58-18D2E1A8D3A8}"/>
    <cellStyle name="Input 6 4 2 3 3" xfId="51203" xr:uid="{80FC46AA-BAC1-4538-A970-4761029849D4}"/>
    <cellStyle name="Input 6 4 2 4" xfId="33558" xr:uid="{33091331-09BB-41F0-9380-D0278D84B9E6}"/>
    <cellStyle name="Input 6 4 2 4 2" xfId="54520" xr:uid="{BD49D988-5D62-431B-9D00-915FB806DE4D}"/>
    <cellStyle name="Input 6 4 2 4 3" xfId="47713" xr:uid="{DB4D2574-7A3F-4201-9514-C1274EC5BBB2}"/>
    <cellStyle name="Input 6 4 2 5" xfId="52949" xr:uid="{D2606AD3-59B6-4681-9EB6-78D158675E89}"/>
    <cellStyle name="Input 6 4 2 6" xfId="46102" xr:uid="{B04CA529-7138-40DE-8F0E-723443F106A0}"/>
    <cellStyle name="Input 6 4 3" xfId="1197" xr:uid="{87D1ADC6-C24A-4189-B24D-1D78135CD2CB}"/>
    <cellStyle name="Input 6 4 3 2" xfId="5542" xr:uid="{8DBCE54A-F629-4D4A-A08B-549739952900}"/>
    <cellStyle name="Input 6 4 3 2 2" xfId="8128" xr:uid="{7E95F06E-4B4C-40DA-BE14-319236A3D2C6}"/>
    <cellStyle name="Input 6 4 3 2 2 2" xfId="17117" xr:uid="{11BAE733-69CC-4F1A-9265-569AB153164A}"/>
    <cellStyle name="Input 6 4 3 2 2 2 2" xfId="23742" xr:uid="{3D721C8E-7C10-474C-9F46-D8B16DC2F4D1}"/>
    <cellStyle name="Input 6 4 3 2 2 3" xfId="36992" xr:uid="{B88BCCBA-FE2A-4EEE-8F32-065898E4B3D3}"/>
    <cellStyle name="Input 6 4 3 2 2 4" xfId="56783" xr:uid="{E26D86E9-DE5A-4408-89C1-31C0256302E0}"/>
    <cellStyle name="Input 6 4 3 2 3" xfId="10765" xr:uid="{9C04E91C-B8DC-4D3C-9D34-0E5C0D4B2B6E}"/>
    <cellStyle name="Input 6 4 3 2 3 2" xfId="19754" xr:uid="{F19DB10B-D290-4435-9FD9-0215A49FC48E}"/>
    <cellStyle name="Input 6 4 3 2 3 2 2" xfId="39402" xr:uid="{0AB185A1-5144-4690-A3D8-7F840A5CF1C6}"/>
    <cellStyle name="Input 6 4 3 2 3 3" xfId="40251" xr:uid="{98D036C0-45DD-43AD-8AF9-F202FCD80790}"/>
    <cellStyle name="Input 6 4 3 2 4" xfId="14531" xr:uid="{91B378CC-63EB-4566-B9C0-568964166647}"/>
    <cellStyle name="Input 6 4 3 2 4 2" xfId="35917" xr:uid="{8686B2EE-056B-4DF9-ADF2-0A45A6C27E21}"/>
    <cellStyle name="Input 6 4 3 2 5" xfId="37110" xr:uid="{2C97F8B8-3F6E-4A73-92C9-49CF24DEA75C}"/>
    <cellStyle name="Input 6 4 3 2 6" xfId="50001" xr:uid="{8A12E068-24C0-481F-A71C-BEC87B58EF55}"/>
    <cellStyle name="Input 6 4 3 3" xfId="3634" xr:uid="{1658405F-85A5-4C0B-9315-B0BE379E02C9}"/>
    <cellStyle name="Input 6 4 3 3 2" xfId="30784" xr:uid="{5CA5C30C-01AC-4593-AD4D-BCC36D497A23}"/>
    <cellStyle name="Input 6 4 3 3 2 2" xfId="58393" xr:uid="{75783D8A-A65F-484F-8782-40CA32140952}"/>
    <cellStyle name="Input 6 4 3 3 3" xfId="51612" xr:uid="{8E30704D-8177-4E4A-AE85-99DF29805F44}"/>
    <cellStyle name="Input 6 4 3 4" xfId="27602" xr:uid="{506A8BC3-6BAA-464F-B168-3A0CE7A3AA21}"/>
    <cellStyle name="Input 6 4 3 4 2" xfId="54910" xr:uid="{E83916CD-EDE8-4569-8BAF-C6F5502B8EBA}"/>
    <cellStyle name="Input 6 4 3 4 3" xfId="48118" xr:uid="{2E9A0C2F-6EDB-4CF2-8E2C-19C8EED8F071}"/>
    <cellStyle name="Input 6 4 3 5" xfId="53210" xr:uid="{ACDC2A1B-62AD-4855-96D3-C565F8E5D749}"/>
    <cellStyle name="Input 6 4 3 6" xfId="46504" xr:uid="{50127052-1FD4-4884-9CC2-7ACC5CF7C2E5}"/>
    <cellStyle name="Input 6 4 4" xfId="1541" xr:uid="{04C9388F-F8A7-4EC1-9C32-882C61A26061}"/>
    <cellStyle name="Input 6 4 4 2" xfId="5886" xr:uid="{6BE5F0AD-5C75-4BD3-8C81-06011359BF20}"/>
    <cellStyle name="Input 6 4 4 2 2" xfId="8472" xr:uid="{3A6F79C8-B675-45AB-87E9-43A527C89AE2}"/>
    <cellStyle name="Input 6 4 4 2 2 2" xfId="17461" xr:uid="{CE0E6230-EDBD-4504-9150-4EF32C9D4A3C}"/>
    <cellStyle name="Input 6 4 4 2 2 2 2" xfId="30440" xr:uid="{2CA089C0-494E-45F3-86E1-203B945CF186}"/>
    <cellStyle name="Input 6 4 4 2 2 3" xfId="23767" xr:uid="{8ACBCBD5-BC22-4144-8060-9520D41B4C01}"/>
    <cellStyle name="Input 6 4 4 2 3" xfId="11109" xr:uid="{5121CE36-3C78-4BD9-855C-0D6B87BA8838}"/>
    <cellStyle name="Input 6 4 4 2 3 2" xfId="20098" xr:uid="{DBD7493B-4817-4BFC-9FAC-69A1A576BCE8}"/>
    <cellStyle name="Input 6 4 4 2 3 2 2" xfId="33512" xr:uid="{98A83921-711C-4B34-8E3C-C9727DF7DA18}"/>
    <cellStyle name="Input 6 4 4 2 3 3" xfId="40228" xr:uid="{0D61BE70-9A6E-4F82-8D94-073AEDDB80BF}"/>
    <cellStyle name="Input 6 4 4 2 4" xfId="14875" xr:uid="{0F0F5AFD-DC70-4402-8313-3272A4512778}"/>
    <cellStyle name="Input 6 4 4 2 4 2" xfId="35124" xr:uid="{BDB95D8E-7D44-4452-9139-53004B019E3A}"/>
    <cellStyle name="Input 6 4 4 2 5" xfId="24405" xr:uid="{D1413403-09F1-4E4A-89AE-B1D8CE432196}"/>
    <cellStyle name="Input 6 4 4 2 6" xfId="55906" xr:uid="{81C21A1B-66F4-4EB7-9C2C-1A4758038622}"/>
    <cellStyle name="Input 6 4 4 3" xfId="3978" xr:uid="{AC74425E-A2F8-40B5-A6A1-09E6E9D679FC}"/>
    <cellStyle name="Input 6 4 4 3 2" xfId="26986" xr:uid="{2E76D0D7-BE58-42F2-8FC5-F33D9D2E4414}"/>
    <cellStyle name="Input 6 4 4 4" xfId="41738" xr:uid="{AF36B066-2418-45B9-8929-06BE7BF347B1}"/>
    <cellStyle name="Input 6 4 4 5" xfId="49124" xr:uid="{4D73D1D0-EBA7-4C88-89A9-5F390024DF25}"/>
    <cellStyle name="Input 6 4 5" xfId="1853" xr:uid="{13A2930F-B657-4477-A7CB-3E317F623421}"/>
    <cellStyle name="Input 6 4 5 2" xfId="6169" xr:uid="{A5E8DC9F-8857-42A0-AFD6-E05C74FE93CE}"/>
    <cellStyle name="Input 6 4 5 2 2" xfId="8755" xr:uid="{B3FF0623-8166-4A07-B3D4-F0E4A0337360}"/>
    <cellStyle name="Input 6 4 5 2 2 2" xfId="17744" xr:uid="{8EB605D3-76B7-4F1D-9C78-30434FF9CB65}"/>
    <cellStyle name="Input 6 4 5 2 2 2 2" xfId="38394" xr:uid="{D3589ED6-9A3E-4CF9-BCE3-FE88E78D8BB4}"/>
    <cellStyle name="Input 6 4 5 2 2 3" xfId="31655" xr:uid="{9F77AA52-EE4B-4097-B493-C45A9E11014E}"/>
    <cellStyle name="Input 6 4 5 2 3" xfId="11392" xr:uid="{CFD01AC9-EF0D-45E8-BC81-4F5BA79AE41C}"/>
    <cellStyle name="Input 6 4 5 2 3 2" xfId="20381" xr:uid="{802309F4-D74B-4E8F-A412-C0179392DC44}"/>
    <cellStyle name="Input 6 4 5 2 3 2 2" xfId="35517" xr:uid="{B7F95832-C041-4BB7-B904-9C0E0127AAB0}"/>
    <cellStyle name="Input 6 4 5 2 3 3" xfId="26646" xr:uid="{3595BBE9-2724-41F6-A849-81100D4B72B4}"/>
    <cellStyle name="Input 6 4 5 2 4" xfId="15158" xr:uid="{A0254A7F-CA5B-49AC-BE53-22CE9FB104B1}"/>
    <cellStyle name="Input 6 4 5 2 4 2" xfId="24900" xr:uid="{1A59A043-6F69-48F1-A252-946FC5F7C2F1}"/>
    <cellStyle name="Input 6 4 5 2 5" xfId="29841" xr:uid="{ADE45A1B-35C2-4EF7-8E76-6272E8FD70FB}"/>
    <cellStyle name="Input 6 4 5 2 6" xfId="58447" xr:uid="{023EE58C-1B5D-4778-87D7-E466D34A3B2A}"/>
    <cellStyle name="Input 6 4 5 3" xfId="4290" xr:uid="{B29B876E-17E1-41A4-9141-C5CC308B9DFB}"/>
    <cellStyle name="Input 6 4 5 3 2" xfId="37411" xr:uid="{0E25346D-1C42-40C8-9334-F470C9138D05}"/>
    <cellStyle name="Input 6 4 5 4" xfId="29808" xr:uid="{453C5232-0B8D-4D93-9830-2E292671F455}"/>
    <cellStyle name="Input 6 4 5 5" xfId="51666" xr:uid="{783DEF12-B82C-4A94-8EAF-0FE07013C775}"/>
    <cellStyle name="Input 6 4 6" xfId="2160" xr:uid="{27673416-72E3-4F70-A51B-0096CC581E00}"/>
    <cellStyle name="Input 6 4 6 2" xfId="6461" xr:uid="{A5F0AEC6-A44C-49CA-85BE-0EE5C2EBAF75}"/>
    <cellStyle name="Input 6 4 6 2 2" xfId="9047" xr:uid="{1CCFCFA0-90A8-4C4E-ACD3-0EEE40C2FA5F}"/>
    <cellStyle name="Input 6 4 6 2 2 2" xfId="18036" xr:uid="{CF38F61C-137F-4873-BBFF-2A7BB3F77BA2}"/>
    <cellStyle name="Input 6 4 6 2 2 2 2" xfId="23992" xr:uid="{64DDA533-EEF3-4848-9120-273AC713FE6E}"/>
    <cellStyle name="Input 6 4 6 2 2 3" xfId="40909" xr:uid="{FDCEE889-9FAA-403C-985D-40BE82C34437}"/>
    <cellStyle name="Input 6 4 6 2 3" xfId="11684" xr:uid="{FB2582CE-F1E4-4F5C-B064-CD63FBF4A15E}"/>
    <cellStyle name="Input 6 4 6 2 3 2" xfId="20673" xr:uid="{5FD26811-CD74-4210-8DE3-FE17CF7D0159}"/>
    <cellStyle name="Input 6 4 6 2 3 2 2" xfId="23880" xr:uid="{79194EA0-5903-4AA5-BB42-331D1FBE3FE0}"/>
    <cellStyle name="Input 6 4 6 2 3 3" xfId="44050" xr:uid="{626492D7-2423-48F9-925B-F36EE9F56E0B}"/>
    <cellStyle name="Input 6 4 6 2 4" xfId="15450" xr:uid="{58FCC551-F7CE-45FB-B4B2-D3F43A0D80E7}"/>
    <cellStyle name="Input 6 4 6 2 4 2" xfId="27161" xr:uid="{64364D81-F121-4DF4-B9CC-EF4F17419081}"/>
    <cellStyle name="Input 6 4 6 2 5" xfId="31225" xr:uid="{8BE4B215-382B-4F54-AFD5-FBCA46763830}"/>
    <cellStyle name="Input 6 4 6 2 6" xfId="54072" xr:uid="{ACFDDCBE-AC3B-4E57-9D9D-4DDC49ED1FA4}"/>
    <cellStyle name="Input 6 4 6 3" xfId="4597" xr:uid="{0E1AFC98-1EA8-4710-81E9-B86B9B3C82D9}"/>
    <cellStyle name="Input 6 4 6 3 2" xfId="41574" xr:uid="{78C1B360-785B-4FC2-9D2B-7CDD972DBC12}"/>
    <cellStyle name="Input 6 4 6 4" xfId="41469" xr:uid="{76DEBCBF-514B-4CAA-A2E8-3ADE28EA8346}"/>
    <cellStyle name="Input 6 4 6 5" xfId="47395" xr:uid="{DA23A1D9-6739-4BD1-98EB-190BEA22CBE8}"/>
    <cellStyle name="Input 6 4 7" xfId="4897" xr:uid="{2F34AEB5-4BF1-4B00-A407-D13CF52BFB44}"/>
    <cellStyle name="Input 6 4 7 2" xfId="7483" xr:uid="{092B1622-42FF-4100-82C8-DED846C522F9}"/>
    <cellStyle name="Input 6 4 7 2 2" xfId="16472" xr:uid="{81CC9F60-805F-43A8-B816-BA3F3A09B943}"/>
    <cellStyle name="Input 6 4 7 2 2 2" xfId="26311" xr:uid="{01BA9B34-C098-4BA8-8ECE-A44076C4A16E}"/>
    <cellStyle name="Input 6 4 7 2 3" xfId="35680" xr:uid="{F6347076-0365-4022-82F7-6D658F24021C}"/>
    <cellStyle name="Input 6 4 7 3" xfId="10120" xr:uid="{59534B39-A82B-41FD-9B8E-D05DF00919F4}"/>
    <cellStyle name="Input 6 4 7 3 2" xfId="19109" xr:uid="{D72C526E-6389-4B36-AFAB-4B35EA44C434}"/>
    <cellStyle name="Input 6 4 7 3 2 2" xfId="34865" xr:uid="{A33408ED-A640-497A-AFFD-9D5BE20F7A3E}"/>
    <cellStyle name="Input 6 4 7 3 3" xfId="33335" xr:uid="{43B28970-FF58-4EBC-AE28-7E2650D1B392}"/>
    <cellStyle name="Input 6 4 7 4" xfId="13886" xr:uid="{B8EE9B0E-AA35-4943-B24B-00AC4F020485}"/>
    <cellStyle name="Input 6 4 7 4 2" xfId="42861" xr:uid="{0D016311-1EE2-486A-87FC-57637DE60F73}"/>
    <cellStyle name="Input 6 4 7 5" xfId="27907" xr:uid="{737B8EBB-9460-4D98-B0F3-11BB69ADBCCA}"/>
    <cellStyle name="Input 6 4 7 6" xfId="52686" xr:uid="{7AF55271-DDEE-4AA9-9CDA-469CBCE3B543}"/>
    <cellStyle name="Input 6 4 8" xfId="2509" xr:uid="{CFE9F29F-E289-4DD2-8738-4BA3AF8E87A5}"/>
    <cellStyle name="Input 6 4 8 2" xfId="31197" xr:uid="{1C0D6106-75CC-4340-8199-CB25DD76EB81}"/>
    <cellStyle name="Input 6 4 9" xfId="38448" xr:uid="{43698BB1-814A-4D04-9271-BC5DD32CFD17}"/>
    <cellStyle name="Input 6 5" xfId="265" xr:uid="{F8F2AB89-738C-4165-9AB8-6C5160D42C89}"/>
    <cellStyle name="Input 6 5 2" xfId="4675" xr:uid="{0E5A6E68-1642-400F-B853-9CBD8C6CC107}"/>
    <cellStyle name="Input 6 5 2 2" xfId="7261" xr:uid="{2ADB9A31-5AFF-4A9E-AEB2-34BAB672B8FE}"/>
    <cellStyle name="Input 6 5 2 2 2" xfId="16250" xr:uid="{585005B7-EA9B-407A-8599-2E09189AF6C3}"/>
    <cellStyle name="Input 6 5 2 2 2 2" xfId="36110" xr:uid="{E954B310-6ADC-4F9F-962E-7819CC189FB4}"/>
    <cellStyle name="Input 6 5 2 2 2 3" xfId="56376" xr:uid="{11CB5A2F-6EAC-4429-9A40-FCF5AB2BE52A}"/>
    <cellStyle name="Input 6 5 2 2 3" xfId="42197" xr:uid="{3ECEAE61-57A3-4CF0-AFA8-D43397C6B04F}"/>
    <cellStyle name="Input 6 5 2 2 4" xfId="49594" xr:uid="{1121F140-D2F4-47DC-B4D5-887524BF623F}"/>
    <cellStyle name="Input 6 5 2 3" xfId="9898" xr:uid="{F52A0D61-2AF6-4D7C-8B48-78E12BFD261D}"/>
    <cellStyle name="Input 6 5 2 3 2" xfId="18887" xr:uid="{FCB46ABC-492F-4D59-BCC8-0B358FA604A3}"/>
    <cellStyle name="Input 6 5 2 3 2 2" xfId="29616" xr:uid="{A2E5A262-C85A-493F-AA34-A633EF9753AC}"/>
    <cellStyle name="Input 6 5 2 3 2 3" xfId="55712" xr:uid="{2E498B1A-9A09-427F-97E6-3ACEA8DBE454}"/>
    <cellStyle name="Input 6 5 2 3 3" xfId="40476" xr:uid="{380C90D8-5B11-48EC-8C29-43C5738213B9}"/>
    <cellStyle name="Input 6 5 2 3 4" xfId="48929" xr:uid="{17FA8888-C8D9-4A05-AB03-69D22C10F976}"/>
    <cellStyle name="Input 6 5 2 4" xfId="13664" xr:uid="{C6DA6459-6AEC-4694-B3B2-91F32BC91A5A}"/>
    <cellStyle name="Input 6 5 2 4 2" xfId="42274" xr:uid="{5501DB3C-6819-49DD-96F7-F19435EF5D8E}"/>
    <cellStyle name="Input 6 5 2 4 2 2" xfId="54518" xr:uid="{59C20144-F59D-4AC2-AAFD-184B8CBEE5F2}"/>
    <cellStyle name="Input 6 5 2 4 3" xfId="47711" xr:uid="{87ACAE61-55D8-4CFB-AB23-5015698BF2A6}"/>
    <cellStyle name="Input 6 5 2 5" xfId="29222" xr:uid="{FC616C04-0D22-491C-936E-307C7443ED3D}"/>
    <cellStyle name="Input 6 5 2 5 2" xfId="52947" xr:uid="{F17C45BE-4DA6-47FF-8F4B-3935F65B5E5D}"/>
    <cellStyle name="Input 6 5 2 6" xfId="46100" xr:uid="{2C43D392-03FF-4C16-A951-DF30B4AC3BB2}"/>
    <cellStyle name="Input 6 5 3" xfId="2733" xr:uid="{15E7398C-FB10-4443-AC73-A2D22D631AC0}"/>
    <cellStyle name="Input 6 5 3 2" xfId="42331" xr:uid="{235B9F5F-02CC-447D-9DDB-D18362642848}"/>
    <cellStyle name="Input 6 5 3 2 2" xfId="56781" xr:uid="{26B5DAC0-0848-4801-8550-C1711C7333DF}"/>
    <cellStyle name="Input 6 5 3 2 3" xfId="49999" xr:uid="{5FD3B779-4504-4D96-A93D-B4262179CEA8}"/>
    <cellStyle name="Input 6 5 3 3" xfId="51296" xr:uid="{EDE7CF8E-0812-4DEE-A51A-83E003E6B46F}"/>
    <cellStyle name="Input 6 5 3 3 2" xfId="58078" xr:uid="{6A8A5D3B-C7FA-4A3E-89DB-C6EFF4150E9F}"/>
    <cellStyle name="Input 6 5 3 4" xfId="48116" xr:uid="{F761B5E3-7C59-4B61-B800-021F5AC7E3CA}"/>
    <cellStyle name="Input 6 5 3 4 2" xfId="54908" xr:uid="{F5970CC5-6FB5-4334-B3C0-98C94B8D0C72}"/>
    <cellStyle name="Input 6 5 3 5" xfId="53208" xr:uid="{DA4B4EA6-C029-4B10-A485-71988BA1C2E5}"/>
    <cellStyle name="Input 6 5 3 6" xfId="46502" xr:uid="{40783C0F-8D2E-4B2D-9A09-69BEEFF2D6F2}"/>
    <cellStyle name="Input 6 5 4" xfId="33109" xr:uid="{DCDF7C1E-DCDD-4CD2-BC99-D11CE7550985}"/>
    <cellStyle name="Input 6 5 4 2" xfId="55904" xr:uid="{4F97BCC2-D128-47D1-AC9E-54F798D73E47}"/>
    <cellStyle name="Input 6 5 4 3" xfId="49122" xr:uid="{59E64564-8FE6-4072-8EFB-725F4BC2DBBA}"/>
    <cellStyle name="Input 6 5 5" xfId="44427" xr:uid="{84DD1725-A27B-4821-A769-F2F4C91B6D83}"/>
    <cellStyle name="Input 6 5 5 2" xfId="58106" xr:uid="{AAE99F20-198B-4AB8-B07C-5B8CD6B6FD9E}"/>
    <cellStyle name="Input 6 5 5 3" xfId="51324" xr:uid="{21C5F0C1-E04B-4729-BA73-34819A787173}"/>
    <cellStyle name="Input 6 5 6" xfId="45589" xr:uid="{B444F868-FB83-41A1-9F73-48C151243D86}"/>
    <cellStyle name="Input 6 5 6 2" xfId="54070" xr:uid="{AD55E009-65A8-46A3-9B7E-37F94F0E6C84}"/>
    <cellStyle name="Input 6 5 7" xfId="52684" xr:uid="{42A95B4D-F243-497B-8A17-A346DDFD6EF3}"/>
    <cellStyle name="Input 6 6" xfId="614" xr:uid="{D871F484-0626-4EBD-9735-A4E712D85B52}"/>
    <cellStyle name="Input 6 6 2" xfId="4999" xr:uid="{ED9E362C-2B5E-477D-ABC5-8614CE056524}"/>
    <cellStyle name="Input 6 6 2 2" xfId="7585" xr:uid="{BDD4DD93-12E5-4FDD-9065-A7C1931AFC2D}"/>
    <cellStyle name="Input 6 6 2 2 2" xfId="16574" xr:uid="{B34CA62F-EAF4-447E-A23D-2B12EB1EAFDE}"/>
    <cellStyle name="Input 6 6 2 2 2 2" xfId="41043" xr:uid="{7388A37C-1AAE-487F-B850-AF1CF5389ADB}"/>
    <cellStyle name="Input 6 6 2 2 2 3" xfId="56441" xr:uid="{54882D03-D617-43E5-9AF9-E16063D684FF}"/>
    <cellStyle name="Input 6 6 2 2 3" xfId="35330" xr:uid="{09B6E5E6-30DC-4EB7-8583-05A58603ADFE}"/>
    <cellStyle name="Input 6 6 2 2 4" xfId="49659" xr:uid="{8FA69F47-BB6D-43DF-8DA9-834A43AB1997}"/>
    <cellStyle name="Input 6 6 2 3" xfId="10222" xr:uid="{925BE814-0822-41B4-A60F-41F349E4E5C1}"/>
    <cellStyle name="Input 6 6 2 3 2" xfId="19211" xr:uid="{F70CC6A0-AD00-4A39-AF03-1ABF8899D003}"/>
    <cellStyle name="Input 6 6 2 3 2 2" xfId="39895" xr:uid="{4F0A0433-7A72-4889-81B4-15BB9580B862}"/>
    <cellStyle name="Input 6 6 2 3 2 3" xfId="57638" xr:uid="{140370EA-FEDA-45E5-9331-9FA0168CC825}"/>
    <cellStyle name="Input 6 6 2 3 3" xfId="44068" xr:uid="{0810C0DA-4C53-44E4-8D34-3D7C07C2E4CB}"/>
    <cellStyle name="Input 6 6 2 3 4" xfId="50856" xr:uid="{31DC46D7-A3EC-4EC8-8372-6D754B0BDF3D}"/>
    <cellStyle name="Input 6 6 2 4" xfId="13988" xr:uid="{259EA380-698C-42EA-B38C-704E26E90DAA}"/>
    <cellStyle name="Input 6 6 2 4 2" xfId="34135" xr:uid="{4BC00361-EA94-47F8-AE8E-BD9EAFA51F09}"/>
    <cellStyle name="Input 6 6 2 4 2 2" xfId="54580" xr:uid="{5FA3736D-C9D9-4F24-B55A-9BD52DFFEF1D}"/>
    <cellStyle name="Input 6 6 2 4 3" xfId="47776" xr:uid="{BC786CD9-FCAC-4EB4-A02D-2022235A38C7}"/>
    <cellStyle name="Input 6 6 2 5" xfId="35944" xr:uid="{DD951B77-214D-4C6F-8B08-7149905DF0DD}"/>
    <cellStyle name="Input 6 6 2 5 2" xfId="52983" xr:uid="{55193A17-FA9B-4A9E-97C4-FA97B99297A2}"/>
    <cellStyle name="Input 6 6 2 6" xfId="46162" xr:uid="{B9A97F0B-3C09-481E-B5DC-6307C4FCCBFB}"/>
    <cellStyle name="Input 6 6 3" xfId="3051" xr:uid="{DE457C67-DA12-4503-B356-2CF0F8B1FAD6}"/>
    <cellStyle name="Input 6 6 3 2" xfId="31226" xr:uid="{690338E8-223B-447E-A18F-5BE96F7D364D}"/>
    <cellStyle name="Input 6 6 3 2 2" xfId="56843" xr:uid="{F695FF8B-2E6D-474D-8FA7-C60BA28595B7}"/>
    <cellStyle name="Input 6 6 3 2 3" xfId="50061" xr:uid="{22EA08DF-1297-4311-BBAB-E5E0D9AC2473}"/>
    <cellStyle name="Input 6 6 3 3" xfId="51077" xr:uid="{B5E665F9-E392-47B4-B2A8-B06D207F331B}"/>
    <cellStyle name="Input 6 6 3 3 2" xfId="57859" xr:uid="{4C9A674D-1D2E-4CB8-AD85-EA61C7214EC6}"/>
    <cellStyle name="Input 6 6 3 4" xfId="48178" xr:uid="{964CAE81-0B44-4C60-B68A-D3F9CE1237CF}"/>
    <cellStyle name="Input 6 6 3 4 2" xfId="54970" xr:uid="{4ACC6693-6B93-4FAC-AA5C-557E3456F8E2}"/>
    <cellStyle name="Input 6 6 3 5" xfId="53270" xr:uid="{7405E17E-7869-4EF4-858F-8DE81814EC54}"/>
    <cellStyle name="Input 6 6 3 6" xfId="46564" xr:uid="{9D78F104-0543-4C96-9B23-E25131F090A5}"/>
    <cellStyle name="Input 6 6 4" xfId="25888" xr:uid="{440AEAAD-9542-48E5-9F26-A409F0968244}"/>
    <cellStyle name="Input 6 6 4 2" xfId="55969" xr:uid="{7CFC76F6-E772-429C-B0F3-EFCA9592FBBB}"/>
    <cellStyle name="Input 6 6 4 3" xfId="49187" xr:uid="{100E4BE1-5BD8-42D8-BEFF-BB388AF49D70}"/>
    <cellStyle name="Input 6 6 5" xfId="44450" xr:uid="{D3660F4D-0424-45D7-B592-46D5AD24112D}"/>
    <cellStyle name="Input 6 6 5 2" xfId="55666" xr:uid="{3CAAA241-089C-4A50-96EA-064A8A0668AF}"/>
    <cellStyle name="Input 6 6 5 3" xfId="48885" xr:uid="{FA08211E-B97F-445C-AA1D-953E4CCEDCE8}"/>
    <cellStyle name="Input 6 6 6" xfId="45654" xr:uid="{BCBD68E3-0582-473F-BC50-24E571A91327}"/>
    <cellStyle name="Input 6 6 6 2" xfId="54132" xr:uid="{F44F4B6B-7043-49BD-8BF8-AAC0450DC70C}"/>
    <cellStyle name="Input 6 6 7" xfId="52720" xr:uid="{6906B461-6A4C-4B5B-824D-5A6EA51969B2}"/>
    <cellStyle name="Input 6 7" xfId="959" xr:uid="{D071E0CF-71C3-4BAA-A2C6-94EBFA85F899}"/>
    <cellStyle name="Input 6 7 2" xfId="5320" xr:uid="{FBAF4210-FA4B-4446-A9A0-FFB8CFC4C04A}"/>
    <cellStyle name="Input 6 7 2 2" xfId="7906" xr:uid="{1F96E86C-0388-44F8-9EF7-A7A8D23371BE}"/>
    <cellStyle name="Input 6 7 2 2 2" xfId="16895" xr:uid="{CAA8004D-20C9-478A-A48A-FD02BEC0CF6E}"/>
    <cellStyle name="Input 6 7 2 2 2 2" xfId="39955" xr:uid="{D23AE255-1785-4834-BDC9-A4C6EED6E367}"/>
    <cellStyle name="Input 6 7 2 2 2 3" xfId="56477" xr:uid="{1801F6E9-A475-48C0-A49A-53E8A04BBE67}"/>
    <cellStyle name="Input 6 7 2 2 3" xfId="39663" xr:uid="{0960C693-2AC9-4202-A1BF-962840ADAD2E}"/>
    <cellStyle name="Input 6 7 2 2 4" xfId="49695" xr:uid="{E925E26B-E62C-4B3D-BD1E-CF9C5620935A}"/>
    <cellStyle name="Input 6 7 2 3" xfId="10543" xr:uid="{43E3023F-1D57-4C64-BA85-8CC41CAEC6BC}"/>
    <cellStyle name="Input 6 7 2 3 2" xfId="19532" xr:uid="{4D92C29D-8C74-4115-AD0C-E0B347F20D0B}"/>
    <cellStyle name="Input 6 7 2 3 2 2" xfId="25112" xr:uid="{23A5B175-A7DF-4F1B-86F6-6C21DB7E0611}"/>
    <cellStyle name="Input 6 7 2 3 2 3" xfId="58023" xr:uid="{D4179947-D511-476C-A105-400144FE9788}"/>
    <cellStyle name="Input 6 7 2 3 3" xfId="31090" xr:uid="{6EC96138-164D-4F31-9656-3599947BF666}"/>
    <cellStyle name="Input 6 7 2 3 4" xfId="51241" xr:uid="{6795AE55-736D-4056-97A5-2EF35581B624}"/>
    <cellStyle name="Input 6 7 2 4" xfId="14309" xr:uid="{DF014B2F-DF71-426B-A5DF-BBF5D7E4627D}"/>
    <cellStyle name="Input 6 7 2 4 2" xfId="36268" xr:uid="{02ACB802-FD82-4AB4-8567-DFF1FDD67774}"/>
    <cellStyle name="Input 6 7 2 4 2 2" xfId="54616" xr:uid="{696D640A-3D08-4627-B922-205A3AB4B2A3}"/>
    <cellStyle name="Input 6 7 2 4 3" xfId="47812" xr:uid="{328D100B-91B7-4771-A01F-9103AE84476D}"/>
    <cellStyle name="Input 6 7 2 5" xfId="28766" xr:uid="{1FF3B0C3-A2D9-43B6-A6A1-EE78113A4108}"/>
    <cellStyle name="Input 6 7 2 5 2" xfId="53004" xr:uid="{1C99D17C-00B1-45B2-940A-72EC8A085826}"/>
    <cellStyle name="Input 6 7 2 6" xfId="46198" xr:uid="{F247F142-E82A-44E8-9F56-A15EF7FE74DB}"/>
    <cellStyle name="Input 6 7 3" xfId="3396" xr:uid="{710D6EF3-16FD-4CE8-99C8-ED55CD9D956C}"/>
    <cellStyle name="Input 6 7 3 2" xfId="36857" xr:uid="{4A70B681-3109-4FB8-812B-CEEECAEC6DCB}"/>
    <cellStyle name="Input 6 7 3 2 2" xfId="56879" xr:uid="{35459B50-ADC1-4BCB-91CF-3635720637FB}"/>
    <cellStyle name="Input 6 7 3 2 3" xfId="50097" xr:uid="{B226C743-CF71-4B06-AC04-B35A9C617F67}"/>
    <cellStyle name="Input 6 7 3 3" xfId="51522" xr:uid="{DA8C8B74-C189-44BC-89C8-1EE2B8EAC8BD}"/>
    <cellStyle name="Input 6 7 3 3 2" xfId="58304" xr:uid="{29A92C79-0A36-4537-8200-B987CA3C9CE4}"/>
    <cellStyle name="Input 6 7 3 4" xfId="48214" xr:uid="{F10C0DE5-1184-4F99-ADFE-70391C9D7F76}"/>
    <cellStyle name="Input 6 7 3 4 2" xfId="55006" xr:uid="{DA833227-AF92-4C39-BE0D-4900053109AC}"/>
    <cellStyle name="Input 6 7 3 5" xfId="53306" xr:uid="{F345E048-3E55-49BA-9C51-142D871E39E9}"/>
    <cellStyle name="Input 6 7 3 6" xfId="46600" xr:uid="{A427C90E-6A41-44FC-BF3D-F6631732B6FA}"/>
    <cellStyle name="Input 6 7 4" xfId="35742" xr:uid="{9A2B13C9-D829-4F97-8C62-476987F3B169}"/>
    <cellStyle name="Input 6 7 4 2" xfId="56005" xr:uid="{027F286D-CD40-48DB-A2C7-31063B6760A6}"/>
    <cellStyle name="Input 6 7 4 3" xfId="49223" xr:uid="{91822344-663B-4DE6-A881-1CD494DD64F4}"/>
    <cellStyle name="Input 6 7 5" xfId="44454" xr:uid="{0705843C-3E7D-49A2-8F83-8DE429A682A6}"/>
    <cellStyle name="Input 6 7 5 2" xfId="58302" xr:uid="{4BBE4FA8-A981-4B13-825E-CEFC171513B0}"/>
    <cellStyle name="Input 6 7 5 3" xfId="51520" xr:uid="{594DB411-6E83-4E32-A4FE-99D8A3C8B6BC}"/>
    <cellStyle name="Input 6 7 6" xfId="45690" xr:uid="{429A0960-D571-49C3-947B-95423D8D87C5}"/>
    <cellStyle name="Input 6 7 6 2" xfId="54168" xr:uid="{C3EECCC7-1A92-4A57-AB15-9922C10E359E}"/>
    <cellStyle name="Input 6 7 7" xfId="52741" xr:uid="{D747DF79-5964-4E31-B19B-1ABB2B567164}"/>
    <cellStyle name="Input 6 8" xfId="1303" xr:uid="{22EC2EDE-40C6-4394-9CEE-56A2A2609FFE}"/>
    <cellStyle name="Input 6 8 2" xfId="5648" xr:uid="{EF7A0705-938E-4DBB-894B-88E5B91D511F}"/>
    <cellStyle name="Input 6 8 2 2" xfId="8234" xr:uid="{8AF8E431-6368-4433-AD54-A22D7CAC251A}"/>
    <cellStyle name="Input 6 8 2 2 2" xfId="17223" xr:uid="{3200F5A1-16B7-4762-B63C-B77007BB8E5C}"/>
    <cellStyle name="Input 6 8 2 2 2 2" xfId="26479" xr:uid="{18810B10-1862-40E4-9783-55F64344FB8C}"/>
    <cellStyle name="Input 6 8 2 2 2 3" xfId="56524" xr:uid="{C4356CAC-3EAC-40D8-BB9C-D952F91E9C92}"/>
    <cellStyle name="Input 6 8 2 2 3" xfId="43582" xr:uid="{D4DBCEFB-BF1B-4947-9868-7D7409D90782}"/>
    <cellStyle name="Input 6 8 2 2 4" xfId="49742" xr:uid="{6105C0C0-CF34-49C6-A5E2-863B3685B2B8}"/>
    <cellStyle name="Input 6 8 2 3" xfId="10871" xr:uid="{C264AC78-ED48-4CBA-A9F6-AC71B74FB950}"/>
    <cellStyle name="Input 6 8 2 3 2" xfId="19860" xr:uid="{39650EE3-82E7-4238-81AB-3A1472D9D28C}"/>
    <cellStyle name="Input 6 8 2 3 2 2" xfId="25617" xr:uid="{7BE3AA7E-84F9-4E20-90E8-11916082198E}"/>
    <cellStyle name="Input 6 8 2 3 2 3" xfId="57832" xr:uid="{4DBFABF4-9405-4EF6-ADF1-6BB177129F30}"/>
    <cellStyle name="Input 6 8 2 3 3" xfId="40263" xr:uid="{782BDCB0-3164-40FF-96CC-CA51F705D7A5}"/>
    <cellStyle name="Input 6 8 2 3 4" xfId="51050" xr:uid="{FA1D7F06-B6F6-4E76-BF22-9161F2BCC540}"/>
    <cellStyle name="Input 6 8 2 4" xfId="14637" xr:uid="{F8C0D6AF-3717-473E-A73E-9272AF56D968}"/>
    <cellStyle name="Input 6 8 2 4 2" xfId="36501" xr:uid="{77D9BA18-A412-41AA-BBF9-0BD63B198AA7}"/>
    <cellStyle name="Input 6 8 2 4 2 2" xfId="54660" xr:uid="{1BEBE1C1-AA5E-4111-B2AB-06762D6D31D4}"/>
    <cellStyle name="Input 6 8 2 4 3" xfId="47859" xr:uid="{CF90D0DD-6065-4E20-AAD6-ABEB3FA39B89}"/>
    <cellStyle name="Input 6 8 2 5" xfId="23348" xr:uid="{AFEB1F33-D1D7-480F-95E8-2A2570FBD4D7}"/>
    <cellStyle name="Input 6 8 2 5 2" xfId="53028" xr:uid="{8F4C3413-8811-4141-AD23-E0FF4C2EF1D6}"/>
    <cellStyle name="Input 6 8 2 6" xfId="46245" xr:uid="{559798E2-06E9-459A-A0ED-968DA7A23818}"/>
    <cellStyle name="Input 6 8 3" xfId="3740" xr:uid="{0358E01D-351C-42B1-9EAE-017CB0E04C1D}"/>
    <cellStyle name="Input 6 8 3 2" xfId="37164" xr:uid="{5680ADC1-BADA-4C4B-9933-FE6A60A3935C}"/>
    <cellStyle name="Input 6 8 3 2 2" xfId="56923" xr:uid="{C07B9781-0026-45C7-9D90-882A432F7068}"/>
    <cellStyle name="Input 6 8 3 2 3" xfId="50141" xr:uid="{BA8D9E7B-098D-43ED-8D23-6F91DF49D0BC}"/>
    <cellStyle name="Input 6 8 3 3" xfId="51444" xr:uid="{AA0ACB83-DF0A-4EFD-89DF-22D2306DDABC}"/>
    <cellStyle name="Input 6 8 3 3 2" xfId="58226" xr:uid="{487DCD3A-51FD-4DF3-AE19-47653296256B}"/>
    <cellStyle name="Input 6 8 3 4" xfId="48258" xr:uid="{3AD6C13C-C2B0-4F48-927A-E1B30B1045A1}"/>
    <cellStyle name="Input 6 8 3 4 2" xfId="55050" xr:uid="{04B231D1-6FD4-4DD9-97C2-0CE452996E19}"/>
    <cellStyle name="Input 6 8 3 5" xfId="53350" xr:uid="{DE12E385-C6F4-41DA-86A9-47EE474C5CF2}"/>
    <cellStyle name="Input 6 8 3 6" xfId="46644" xr:uid="{86696810-BBA5-4F3F-AC38-AB8751C3AA8F}"/>
    <cellStyle name="Input 6 8 4" xfId="29060" xr:uid="{4BE73BFB-FFF9-4FE7-9834-5209F397BDCE}"/>
    <cellStyle name="Input 6 8 4 2" xfId="56052" xr:uid="{FF428219-7FA6-4663-B0B5-E492F9644A47}"/>
    <cellStyle name="Input 6 8 4 3" xfId="49270" xr:uid="{A1E3A747-8E33-4244-876F-B32C78711BCD}"/>
    <cellStyle name="Input 6 8 5" xfId="44531" xr:uid="{4137FCD7-5308-47FD-A667-3F57F93D58A0}"/>
    <cellStyle name="Input 6 8 5 2" xfId="57878" xr:uid="{9A348937-FCB2-4BD1-99EB-EAA7878BD558}"/>
    <cellStyle name="Input 6 8 5 3" xfId="51096" xr:uid="{D5948923-C285-4B35-8F3D-4BB4EAF7AD5C}"/>
    <cellStyle name="Input 6 8 6" xfId="45737" xr:uid="{3468A33B-DCC8-4214-AF37-B5864C48AD8E}"/>
    <cellStyle name="Input 6 8 6 2" xfId="54212" xr:uid="{55F6A7D8-131F-4D33-906C-FCF4D8FA925E}"/>
    <cellStyle name="Input 6 8 7" xfId="52765" xr:uid="{6B7F4C85-D571-4593-ACCD-E265CA3A9FC2}"/>
    <cellStyle name="Input 6 9" xfId="1782" xr:uid="{C45A7A06-1513-4915-81B6-27D40C90A540}"/>
    <cellStyle name="Input 6 9 2" xfId="6100" xr:uid="{1EEB6F22-46DF-4941-AD02-19C8469E827F}"/>
    <cellStyle name="Input 6 9 2 2" xfId="8686" xr:uid="{E9EE91C8-6C55-48B6-BE31-887633DD523B}"/>
    <cellStyle name="Input 6 9 2 2 2" xfId="17675" xr:uid="{217A028F-5C78-437E-A02E-FC0009B214E6}"/>
    <cellStyle name="Input 6 9 2 2 2 2" xfId="39927" xr:uid="{DEBDD7FA-2342-4E7D-92F4-437F1325C685}"/>
    <cellStyle name="Input 6 9 2 2 2 3" xfId="56565" xr:uid="{FDDD0E2E-1AA3-4DA9-85AD-7707CD5B9A87}"/>
    <cellStyle name="Input 6 9 2 2 3" xfId="33464" xr:uid="{71A54630-2B31-4644-AD85-24866F570515}"/>
    <cellStyle name="Input 6 9 2 2 4" xfId="49783" xr:uid="{1BB1872E-0D83-40C9-98B2-6851BF1980B9}"/>
    <cellStyle name="Input 6 9 2 3" xfId="11323" xr:uid="{65C3EF49-5829-4730-A4F9-6573BD1038CE}"/>
    <cellStyle name="Input 6 9 2 3 2" xfId="20312" xr:uid="{5216D854-5FA4-49CF-BE40-C9E6F1F622BE}"/>
    <cellStyle name="Input 6 9 2 3 2 2" xfId="38068" xr:uid="{CAFB537A-0BB5-4CE2-A095-09B532A2C68B}"/>
    <cellStyle name="Input 6 9 2 3 2 3" xfId="58965" xr:uid="{47D377D8-6254-4D47-B996-5129A5174A70}"/>
    <cellStyle name="Input 6 9 2 3 3" xfId="34692" xr:uid="{A2212C80-52A0-4544-B3E9-72F872E43A9E}"/>
    <cellStyle name="Input 6 9 2 3 4" xfId="52184" xr:uid="{03195D84-EAB1-4CF0-A56B-238A05DF0D0A}"/>
    <cellStyle name="Input 6 9 2 4" xfId="15089" xr:uid="{A40573DB-E1EA-4FD5-B370-3DD5417540CE}"/>
    <cellStyle name="Input 6 9 2 4 2" xfId="24032" xr:uid="{F26A3648-EE13-4971-B616-77FD9A33EF47}"/>
    <cellStyle name="Input 6 9 2 4 2 2" xfId="54698" xr:uid="{E920FC56-FE0F-4590-B801-C59EDA8FFAF4}"/>
    <cellStyle name="Input 6 9 2 4 3" xfId="47900" xr:uid="{BBE936CA-93BA-42CA-AADD-F9C4FE011B6D}"/>
    <cellStyle name="Input 6 9 2 5" xfId="22292" xr:uid="{D665A4C2-8DF9-4073-A25F-8130B3BCA02E}"/>
    <cellStyle name="Input 6 9 2 5 2" xfId="53051" xr:uid="{4A5E76DF-F9DE-4507-A208-8C0B8C3CDD24}"/>
    <cellStyle name="Input 6 9 2 6" xfId="46286" xr:uid="{72B900E0-0220-413F-BA74-14BF50DB979C}"/>
    <cellStyle name="Input 6 9 3" xfId="4219" xr:uid="{92886974-7AA4-4E89-9FA1-5A1051A1CC9E}"/>
    <cellStyle name="Input 6 9 3 2" xfId="23483" xr:uid="{7FEBF3C9-B5B2-41F4-BDD0-DCBB379CEE03}"/>
    <cellStyle name="Input 6 9 3 2 2" xfId="56961" xr:uid="{95696CFB-474D-4602-AD37-5FF29F63672D}"/>
    <cellStyle name="Input 6 9 3 2 3" xfId="50179" xr:uid="{C3305272-D7FD-43AF-9D71-0FB13BB8D4B5}"/>
    <cellStyle name="Input 6 9 3 3" xfId="51638" xr:uid="{124CC36F-BB1B-4A15-A237-02BAB392C610}"/>
    <cellStyle name="Input 6 9 3 3 2" xfId="58419" xr:uid="{690691CE-6B70-443F-A28C-7329C6DFDCF9}"/>
    <cellStyle name="Input 6 9 3 4" xfId="48296" xr:uid="{4F1AC6EE-EB2D-4375-9E21-DB857AE7A81D}"/>
    <cellStyle name="Input 6 9 3 4 2" xfId="55088" xr:uid="{6CD4540A-EF73-48F6-8646-CCE433218898}"/>
    <cellStyle name="Input 6 9 3 5" xfId="53388" xr:uid="{03FC9F5E-0E1A-4099-99F8-DEB25A4FC4F7}"/>
    <cellStyle name="Input 6 9 3 6" xfId="46682" xr:uid="{A08649E0-6FDE-4974-96D1-A324F9019901}"/>
    <cellStyle name="Input 6 9 4" xfId="36366" xr:uid="{104228EB-1573-42C9-A46A-F8218F4D2314}"/>
    <cellStyle name="Input 6 9 4 2" xfId="56093" xr:uid="{DC71483A-3C6A-4540-83CF-980BEE8708B8}"/>
    <cellStyle name="Input 6 9 4 3" xfId="49311" xr:uid="{6522B68A-879E-4272-B1E9-E55344A4D78F}"/>
    <cellStyle name="Input 6 9 5" xfId="44548" xr:uid="{0885630A-A800-4D19-BD1D-371A7F5B3DAB}"/>
    <cellStyle name="Input 6 9 5 2" xfId="55807" xr:uid="{83571FF7-91CA-4E4E-9D70-D1B36EAB7329}"/>
    <cellStyle name="Input 6 9 5 3" xfId="49024" xr:uid="{FCAA5CF9-01B4-443B-A8F9-AC527D88AB9A}"/>
    <cellStyle name="Input 6 9 6" xfId="45778" xr:uid="{F5987560-E003-481C-8FA1-F1120BE2C101}"/>
    <cellStyle name="Input 6 9 6 2" xfId="54250" xr:uid="{D49D678C-EFF7-4F67-909A-1CC7C3269FE8}"/>
    <cellStyle name="Input 6 9 7" xfId="52788" xr:uid="{98639EB1-EF87-44BD-8DAC-BD279D572CC1}"/>
    <cellStyle name="Input 7" xfId="132" xr:uid="{ADC4846D-C206-47CB-9E23-421B64E25B39}"/>
    <cellStyle name="Input 7 10" xfId="1943" xr:uid="{809CE48C-3D48-4983-92D6-26E482044B04}"/>
    <cellStyle name="Input 7 10 2" xfId="6254" xr:uid="{59524DF7-96B3-4297-B522-1F0DD9D8AB5F}"/>
    <cellStyle name="Input 7 10 2 2" xfId="8840" xr:uid="{7F9FB818-AFCB-4AA7-AB8E-C4878EAAE073}"/>
    <cellStyle name="Input 7 10 2 2 2" xfId="17829" xr:uid="{C6F80775-E3FB-46A3-B7EA-8A0D7A242616}"/>
    <cellStyle name="Input 7 10 2 2 2 2" xfId="28939" xr:uid="{8F381851-EEDD-4307-B665-ECB895FF8A4F}"/>
    <cellStyle name="Input 7 10 2 2 3" xfId="32431" xr:uid="{FB21F67C-1B65-4DD2-B6A8-7A2583849AD9}"/>
    <cellStyle name="Input 7 10 2 3" xfId="11477" xr:uid="{A2C236BC-00C7-4218-B9A3-121B39A3D82B}"/>
    <cellStyle name="Input 7 10 2 3 2" xfId="20466" xr:uid="{9B3C050F-9FD4-459B-9996-9FA295C2DD43}"/>
    <cellStyle name="Input 7 10 2 3 2 2" xfId="34984" xr:uid="{E5B74789-BD76-4CCD-9D09-74845AD41197}"/>
    <cellStyle name="Input 7 10 2 3 3" xfId="30916" xr:uid="{75AC55C3-FE58-440F-8749-B93F9ECF8787}"/>
    <cellStyle name="Input 7 10 2 4" xfId="15243" xr:uid="{6325FF05-0066-4CD3-A404-41D6FEC69DC6}"/>
    <cellStyle name="Input 7 10 2 4 2" xfId="33062" xr:uid="{269D84C8-EEB2-45DB-AE59-D0890E44DEC3}"/>
    <cellStyle name="Input 7 10 2 5" xfId="31549" xr:uid="{B068B55F-55F7-48BC-A306-7FDBD0299131}"/>
    <cellStyle name="Input 7 10 3" xfId="4380" xr:uid="{75B32DAE-8024-493B-BDA3-7E6CC1387BF5}"/>
    <cellStyle name="Input 7 10 3 2" xfId="23566" xr:uid="{A517D791-B854-4E8F-93F6-A11BF1372D48}"/>
    <cellStyle name="Input 7 10 4" xfId="27561" xr:uid="{3F06AFA4-6185-4CFF-B8FF-7B12DDC62B14}"/>
    <cellStyle name="Input 7 11" xfId="2979" xr:uid="{836EC410-FB62-433E-864F-204E7B56022B}"/>
    <cellStyle name="Input 7 11 2" xfId="7129" xr:uid="{6B423C10-99BE-4D9D-9DAE-22F603137C24}"/>
    <cellStyle name="Input 7 11 2 2" xfId="16118" xr:uid="{AD919ED5-29DC-44B6-8F1E-77466241F9C6}"/>
    <cellStyle name="Input 7 11 2 2 2" xfId="33049" xr:uid="{6A3DB274-6017-4C91-A69F-75A06D81D1F3}"/>
    <cellStyle name="Input 7 11 2 3" xfId="37182" xr:uid="{B1664EB1-626D-4B96-BFA3-3061DBDDD6B7}"/>
    <cellStyle name="Input 7 11 3" xfId="9692" xr:uid="{8654AFC6-6715-4014-9C81-91E940C00CB6}"/>
    <cellStyle name="Input 7 11 3 2" xfId="18681" xr:uid="{4D5E5AA3-6D42-4313-9442-3DAF2F4268FF}"/>
    <cellStyle name="Input 7 11 3 2 2" xfId="23585" xr:uid="{280189A6-54C3-47BB-9741-3DC1E47FB0A8}"/>
    <cellStyle name="Input 7 11 3 3" xfId="44046" xr:uid="{092E6F47-BE5F-402B-8E3E-F904536CE4A3}"/>
    <cellStyle name="Input 7 11 4" xfId="13532" xr:uid="{F80AD2BC-F3A6-496D-BAA6-9D728E2FCC67}"/>
    <cellStyle name="Input 7 11 4 2" xfId="23724" xr:uid="{B3EEECD4-6FA1-439F-BEDF-4568A22F8622}"/>
    <cellStyle name="Input 7 11 5" xfId="35313" xr:uid="{DF36401E-B6D8-4549-B622-6DAF1791DBAF}"/>
    <cellStyle name="Input 7 12" xfId="6588" xr:uid="{12E74F14-8DE4-4693-A409-00C88EE3BF49}"/>
    <cellStyle name="Input 7 12 2" xfId="11797" xr:uid="{E86D23F2-3F9F-40EB-A048-19AA97AC3554}"/>
    <cellStyle name="Input 7 12 2 2" xfId="20786" xr:uid="{5A5A4DB4-D0B5-4F7F-BE6E-9294673EF070}"/>
    <cellStyle name="Input 7 12 2 2 2" xfId="43317" xr:uid="{044EBC2E-6AC8-40B8-9440-DB09A7D3AD1C}"/>
    <cellStyle name="Input 7 12 2 3" xfId="43783" xr:uid="{0C3F783E-CD30-4827-B8AB-5C972DA928CA}"/>
    <cellStyle name="Input 7 12 3" xfId="15577" xr:uid="{1EE8530F-104A-40B6-9E58-7CE725A41910}"/>
    <cellStyle name="Input 7 12 3 2" xfId="27839" xr:uid="{91A78BC6-1473-4ABC-8825-536685C31815}"/>
    <cellStyle name="Input 7 12 4" xfId="34905" xr:uid="{931827E5-D7BB-4EA4-9422-255E931086A4}"/>
    <cellStyle name="Input 7 13" xfId="9160" xr:uid="{6F90A18A-4B1B-45A3-AB15-3DE60505940A}"/>
    <cellStyle name="Input 7 13 2" xfId="18149" xr:uid="{D709E72A-5AC5-4413-A69F-6D01EA1C297B}"/>
    <cellStyle name="Input 7 13 2 2" xfId="37359" xr:uid="{C289BCAE-E22A-4007-BCF6-56A692C88A37}"/>
    <cellStyle name="Input 7 13 3" xfId="32451" xr:uid="{22C53549-37F7-4400-AF8C-3F94FB4828F4}"/>
    <cellStyle name="Input 7 14" xfId="12633" xr:uid="{23300573-6D2E-44C4-8B86-862A304B297A}"/>
    <cellStyle name="Input 7 14 2" xfId="21622" xr:uid="{F5D1DF44-B0F5-4960-965E-94C46188B038}"/>
    <cellStyle name="Input 7 14 2 2" xfId="33554" xr:uid="{17ACF18E-4038-44F4-BE75-40C6303762D4}"/>
    <cellStyle name="Input 7 14 3" xfId="39302" xr:uid="{8EC2AF7A-6AB6-4022-A8AD-B59CE977BA07}"/>
    <cellStyle name="Input 7 15" xfId="2292" xr:uid="{75C7AC6B-4EBE-41A4-A786-F2AEF5940F95}"/>
    <cellStyle name="Input 7 15 2" xfId="37206" xr:uid="{A93FD7E7-5973-4924-8412-5FDC9466D2F9}"/>
    <cellStyle name="Input 7 16" xfId="13201" xr:uid="{29AFABB3-97EF-4242-A800-8B0465214851}"/>
    <cellStyle name="Input 7 16 2" xfId="29318" xr:uid="{C4695597-84F9-4824-AE3C-19A6A24DB6EE}"/>
    <cellStyle name="Input 7 17" xfId="41220" xr:uid="{262510AD-86C1-4A26-ADB1-8FADA32E62D1}"/>
    <cellStyle name="Input 7 18" xfId="44233" xr:uid="{07FCD108-A68B-47B3-BBCF-652DB41D782A}"/>
    <cellStyle name="Input 7 19" xfId="45504" xr:uid="{B9974310-F4FD-4B8F-A42D-2605E7C08EB5}"/>
    <cellStyle name="Input 7 2" xfId="347" xr:uid="{3F0DF308-A46C-441B-8158-BF20057BB571}"/>
    <cellStyle name="Input 7 2 10" xfId="6649" xr:uid="{B5E1514B-75E4-40B3-8CAB-9473FE0FCECB}"/>
    <cellStyle name="Input 7 2 10 2" xfId="11855" xr:uid="{261B5C81-83B5-4764-A4A9-FDD9DAD6FA27}"/>
    <cellStyle name="Input 7 2 10 2 2" xfId="20844" xr:uid="{A07D8252-BA0C-4944-BA86-708AE816C944}"/>
    <cellStyle name="Input 7 2 10 2 2 2" xfId="39074" xr:uid="{CC9C7952-B178-42F1-B6E4-DCCC2AD72873}"/>
    <cellStyle name="Input 7 2 10 2 3" xfId="31128" xr:uid="{1BD236BC-31F5-4367-876B-2E49FC230451}"/>
    <cellStyle name="Input 7 2 10 3" xfId="15638" xr:uid="{213BE847-F96B-464B-9AC2-D5B77D8F1311}"/>
    <cellStyle name="Input 7 2 10 3 2" xfId="35417" xr:uid="{3408745C-0108-4DBF-A633-F1764250E01D}"/>
    <cellStyle name="Input 7 2 10 4" xfId="32697" xr:uid="{3C5E53B8-957E-4B6C-8407-C6CC169BDFF9}"/>
    <cellStyle name="Input 7 2 11" xfId="9218" xr:uid="{3F3CB8EF-2C92-4557-B4D7-E719864C959A}"/>
    <cellStyle name="Input 7 2 11 2" xfId="18207" xr:uid="{1BE736EB-7188-4F8F-93A1-8BFB135C40A5}"/>
    <cellStyle name="Input 7 2 11 2 2" xfId="27800" xr:uid="{A0A737E9-9700-451C-A770-EEC8818A5748}"/>
    <cellStyle name="Input 7 2 11 3" xfId="42288" xr:uid="{EC9B1111-F327-4458-85C1-257160B76A1F}"/>
    <cellStyle name="Input 7 2 12" xfId="9760" xr:uid="{627B7C65-41D5-402E-8EC1-5D5F43CC18DE}"/>
    <cellStyle name="Input 7 2 12 2" xfId="18749" xr:uid="{C1AE4CE8-1370-4E55-B0B2-EBFCB1ABAD12}"/>
    <cellStyle name="Input 7 2 12 2 2" xfId="31031" xr:uid="{AF90E86E-07D3-4AA6-B3EB-4EA6D404966B}"/>
    <cellStyle name="Input 7 2 12 3" xfId="23982" xr:uid="{B73C9CCF-B0DA-4BC1-A2C4-E0A1B9C1E4C6}"/>
    <cellStyle name="Input 7 2 13" xfId="2353" xr:uid="{16727C77-EC59-4713-BB8A-674BE83296D6}"/>
    <cellStyle name="Input 7 2 13 2" xfId="29694" xr:uid="{6BE787EA-386E-47D6-A2F2-F30E0CC4358C}"/>
    <cellStyle name="Input 7 2 14" xfId="13262" xr:uid="{660892F9-3B9F-45A5-A26D-7241C6463E65}"/>
    <cellStyle name="Input 7 2 14 2" xfId="25424" xr:uid="{250A3577-F964-4802-BF14-E732359C857B}"/>
    <cellStyle name="Input 7 2 15" xfId="39527" xr:uid="{81F643F9-AEA9-4276-BCF1-C22E834A4426}"/>
    <cellStyle name="Input 7 2 16" xfId="46018" xr:uid="{8E09C3B8-DB52-4AB0-A8AF-8F0601B193F4}"/>
    <cellStyle name="Input 7 2 2" xfId="479" xr:uid="{447D15D6-0FAE-436A-A836-F9F683770329}"/>
    <cellStyle name="Input 7 2 2 10" xfId="9343" xr:uid="{D49D1232-AA10-451A-A749-C79577343ED2}"/>
    <cellStyle name="Input 7 2 2 10 2" xfId="18332" xr:uid="{60887252-B60C-431E-8EEA-CE1D4E4B6B62}"/>
    <cellStyle name="Input 7 2 2 10 2 2" xfId="42632" xr:uid="{F9A38301-1C16-45C8-B830-CA474F721200}"/>
    <cellStyle name="Input 7 2 2 10 3" xfId="22834" xr:uid="{7AC2F497-EF37-41EA-9B84-0599849061B2}"/>
    <cellStyle name="Input 7 2 2 11" xfId="12442" xr:uid="{1158218B-D628-46E7-9E5D-D38597BA8BEE}"/>
    <cellStyle name="Input 7 2 2 11 2" xfId="21431" xr:uid="{2B526A4B-795D-41C6-82CE-EA320E5892C7}"/>
    <cellStyle name="Input 7 2 2 11 2 2" xfId="27669" xr:uid="{F6B68DBD-C09D-4587-91FF-37EC21AB2E2D}"/>
    <cellStyle name="Input 7 2 2 11 3" xfId="40660" xr:uid="{F7B9E596-4D69-4B1C-99E3-670188EDE620}"/>
    <cellStyle name="Input 7 2 2 12" xfId="2485" xr:uid="{C59A9AC1-B25E-4570-B094-AAC10C0E454F}"/>
    <cellStyle name="Input 7 2 2 12 2" xfId="43973" xr:uid="{7D8B0994-4329-4292-B6F3-7DE2FF6223EB}"/>
    <cellStyle name="Input 7 2 2 13" xfId="13394" xr:uid="{7915086C-D1DB-42A7-9DCE-DFE73DD973C5}"/>
    <cellStyle name="Input 7 2 2 13 2" xfId="29404" xr:uid="{09924DD7-DCB2-4215-A404-FDF8D6DC6B4E}"/>
    <cellStyle name="Input 7 2 2 14" xfId="23691" xr:uid="{86D10794-64AD-4B09-B349-C4D7E5D72777}"/>
    <cellStyle name="Input 7 2 2 15" xfId="49509" xr:uid="{1855EA5B-702B-4116-B06E-4140B9A41F36}"/>
    <cellStyle name="Input 7 2 2 2" xfId="828" xr:uid="{74E5021E-0F1C-4814-BEA8-387A54011109}"/>
    <cellStyle name="Input 7 2 2 2 2" xfId="5197" xr:uid="{56492FBA-2982-4CED-BF1B-DE4D06FB6A43}"/>
    <cellStyle name="Input 7 2 2 2 2 2" xfId="7783" xr:uid="{33F9C2E0-349E-4408-9668-C8BF4D17B190}"/>
    <cellStyle name="Input 7 2 2 2 2 2 2" xfId="16772" xr:uid="{3E08FFD1-6CD8-4A29-993B-4BAD2DA58F90}"/>
    <cellStyle name="Input 7 2 2 2 2 2 2 2" xfId="31276" xr:uid="{15479AAE-75E1-4A3F-87F8-48D6DA99B359}"/>
    <cellStyle name="Input 7 2 2 2 2 2 3" xfId="33221" xr:uid="{DC87F592-B8F3-40D0-AE1B-272AFFBA3C7F}"/>
    <cellStyle name="Input 7 2 2 2 2 3" xfId="10420" xr:uid="{FFE33ED8-9C0A-4EA7-ACBA-076D4F62F3CA}"/>
    <cellStyle name="Input 7 2 2 2 2 3 2" xfId="19409" xr:uid="{18545364-3F1A-4FB3-84A1-46AE7536C3F1}"/>
    <cellStyle name="Input 7 2 2 2 2 3 2 2" xfId="28989" xr:uid="{DE78B303-D5EF-4D97-8C7B-1ACA0B94157A}"/>
    <cellStyle name="Input 7 2 2 2 2 3 3" xfId="44043" xr:uid="{F79144C0-7E5C-47AC-AD33-A33F11F03671}"/>
    <cellStyle name="Input 7 2 2 2 2 4" xfId="14186" xr:uid="{906A424E-A2B3-4517-B4A8-B265901C6144}"/>
    <cellStyle name="Input 7 2 2 2 2 4 2" xfId="28375" xr:uid="{09086289-EF7E-4CB5-AC00-8E8CA531D91C}"/>
    <cellStyle name="Input 7 2 2 2 2 5" xfId="40361" xr:uid="{47A47400-16A5-4736-A080-76065678ACA6}"/>
    <cellStyle name="Input 7 2 2 2 3" xfId="3265" xr:uid="{B5A29611-21F0-4CB3-8CA5-192F7CC8BE15}"/>
    <cellStyle name="Input 7 2 2 2 3 2" xfId="25732" xr:uid="{9C9FFC02-EFAF-4A14-90CD-AD1A14B20934}"/>
    <cellStyle name="Input 7 2 2 2 4" xfId="32317" xr:uid="{959BC5D8-B157-43DC-97C7-5D676289D6BD}"/>
    <cellStyle name="Input 7 2 2 2 5" xfId="56291" xr:uid="{F4061CE5-7A13-443E-B5F4-953BF84B6F48}"/>
    <cellStyle name="Input 7 2 2 3" xfId="1173" xr:uid="{DF4DA5FA-E308-42BD-A041-C5CA925F3B6A}"/>
    <cellStyle name="Input 7 2 2 3 2" xfId="5518" xr:uid="{4B8D5177-2741-4864-9C3E-683BA1A1C298}"/>
    <cellStyle name="Input 7 2 2 3 2 2" xfId="8104" xr:uid="{88084F55-BEFA-4192-999F-1F7F21159285}"/>
    <cellStyle name="Input 7 2 2 3 2 2 2" xfId="17093" xr:uid="{4E58653E-FE0D-4A4E-B3E5-9E355CAE8BE5}"/>
    <cellStyle name="Input 7 2 2 3 2 2 2 2" xfId="36991" xr:uid="{A5E9A4CC-730B-47BE-8EEF-80B1A440E89D}"/>
    <cellStyle name="Input 7 2 2 3 2 2 3" xfId="29900" xr:uid="{5C76D067-E152-40B4-BF33-9D73A51F91C7}"/>
    <cellStyle name="Input 7 2 2 3 2 3" xfId="10741" xr:uid="{7098A806-2D3A-4420-81F3-6B354C93EAFF}"/>
    <cellStyle name="Input 7 2 2 3 2 3 2" xfId="19730" xr:uid="{7E5838DC-1E71-4032-BAA6-11CE47CA0181}"/>
    <cellStyle name="Input 7 2 2 3 2 3 2 2" xfId="38153" xr:uid="{3CDB2EFB-1359-4543-9E15-CF916D2508D3}"/>
    <cellStyle name="Input 7 2 2 3 2 3 3" xfId="35007" xr:uid="{10775943-5FD0-4E13-ACA5-836646D3C914}"/>
    <cellStyle name="Input 7 2 2 3 2 4" xfId="14507" xr:uid="{AAED21F6-D46D-402F-BB79-395BDDED0E1A}"/>
    <cellStyle name="Input 7 2 2 3 2 4 2" xfId="27627" xr:uid="{EB2B3F53-64E3-4165-B89E-42F088DFA3AD}"/>
    <cellStyle name="Input 7 2 2 3 2 5" xfId="30016" xr:uid="{286F43BF-12DB-4560-9AA4-060EAE4A2DE5}"/>
    <cellStyle name="Input 7 2 2 3 3" xfId="3610" xr:uid="{6FC44081-B468-4D17-A575-5A989015F6EC}"/>
    <cellStyle name="Input 7 2 2 3 3 2" xfId="29299" xr:uid="{9A1D6AD4-18A2-4460-849A-E6CAA4DE91B8}"/>
    <cellStyle name="Input 7 2 2 3 4" xfId="38741" xr:uid="{1A386E87-4D73-42E9-9588-6913E607E0B1}"/>
    <cellStyle name="Input 7 2 2 4" xfId="1517" xr:uid="{B0C38AE9-46DE-401B-B869-16D5A3756223}"/>
    <cellStyle name="Input 7 2 2 4 2" xfId="5862" xr:uid="{C49147A4-AF4E-489B-9724-0FB6E2AE6FC3}"/>
    <cellStyle name="Input 7 2 2 4 2 2" xfId="8448" xr:uid="{AAFC2F09-8592-4ADB-AE93-A20BFC981986}"/>
    <cellStyle name="Input 7 2 2 4 2 2 2" xfId="17437" xr:uid="{525A1CBC-E6B9-45FD-8823-660750607588}"/>
    <cellStyle name="Input 7 2 2 4 2 2 2 2" xfId="28607" xr:uid="{9D997B9E-62C4-4A1B-8EE1-4F98F4D152DB}"/>
    <cellStyle name="Input 7 2 2 4 2 2 3" xfId="36984" xr:uid="{6CD5A9F4-7B27-4AC0-B5E8-09214913372D}"/>
    <cellStyle name="Input 7 2 2 4 2 3" xfId="11085" xr:uid="{42181CEE-9A5B-464D-85A7-ACDAF8A77424}"/>
    <cellStyle name="Input 7 2 2 4 2 3 2" xfId="20074" xr:uid="{95EA9638-EF58-42B1-8B2D-860C168BC9C7}"/>
    <cellStyle name="Input 7 2 2 4 2 3 2 2" xfId="25050" xr:uid="{55777B17-7CCA-4B43-BCE2-74B6793D2272}"/>
    <cellStyle name="Input 7 2 2 4 2 3 3" xfId="34866" xr:uid="{7961918E-9DE1-43DC-B6FA-C8BEE5550189}"/>
    <cellStyle name="Input 7 2 2 4 2 4" xfId="14851" xr:uid="{1068321C-A2DC-48DA-B4B9-2F1D5F02223B}"/>
    <cellStyle name="Input 7 2 2 4 2 4 2" xfId="40721" xr:uid="{D9945D22-6BFA-4892-AE11-0182FA45E9B7}"/>
    <cellStyle name="Input 7 2 2 4 2 5" xfId="37342" xr:uid="{E3E8A43D-62FA-4982-B411-CB546C18A43B}"/>
    <cellStyle name="Input 7 2 2 4 3" xfId="3954" xr:uid="{9ACFF8F0-81C7-4CE5-91A2-02CDC5903735}"/>
    <cellStyle name="Input 7 2 2 4 3 2" xfId="38730" xr:uid="{8B2061AB-BC94-4FD5-B6C2-8F95D9D6F116}"/>
    <cellStyle name="Input 7 2 2 4 4" xfId="24139" xr:uid="{3F79888B-4457-48A5-93B3-98090B1755E7}"/>
    <cellStyle name="Input 7 2 2 5" xfId="1908" xr:uid="{41FC6A5C-E292-48F9-A989-CC1B96CFF084}"/>
    <cellStyle name="Input 7 2 2 5 2" xfId="6224" xr:uid="{D3D7A5D0-C763-482B-9822-548436857F8F}"/>
    <cellStyle name="Input 7 2 2 5 2 2" xfId="8810" xr:uid="{A1875DA8-F58F-4AA8-B17C-E2727FF1DBCA}"/>
    <cellStyle name="Input 7 2 2 5 2 2 2" xfId="17799" xr:uid="{3B9AEAF9-9EB1-4C46-B686-543C6CD94933}"/>
    <cellStyle name="Input 7 2 2 5 2 2 2 2" xfId="24354" xr:uid="{870FA6CB-5CDB-4AB9-ACE2-28FCDEE7DA65}"/>
    <cellStyle name="Input 7 2 2 5 2 2 3" xfId="39065" xr:uid="{5776FCB5-CCF9-4372-BFCD-9F8804660869}"/>
    <cellStyle name="Input 7 2 2 5 2 3" xfId="11447" xr:uid="{105134B7-B60D-45C1-B796-252B354D3B62}"/>
    <cellStyle name="Input 7 2 2 5 2 3 2" xfId="20436" xr:uid="{8F3CBBCC-FAFB-451D-8042-F4AFBC3A6FF7}"/>
    <cellStyle name="Input 7 2 2 5 2 3 2 2" xfId="27801" xr:uid="{0C826A9C-4CD2-42A7-9378-80D37A5CBF49}"/>
    <cellStyle name="Input 7 2 2 5 2 3 3" xfId="34687" xr:uid="{E19DC247-45BF-4D35-86CB-FE3A4746DF6E}"/>
    <cellStyle name="Input 7 2 2 5 2 4" xfId="15213" xr:uid="{2C4D62FE-6F18-4DB2-83D4-76B5D080D79A}"/>
    <cellStyle name="Input 7 2 2 5 2 4 2" xfId="29631" xr:uid="{35D2DE22-049F-4072-8065-56888EEF03D6}"/>
    <cellStyle name="Input 7 2 2 5 2 5" xfId="23599" xr:uid="{CF997876-9A3A-40C7-A1B4-245F25D4E632}"/>
    <cellStyle name="Input 7 2 2 5 3" xfId="4345" xr:uid="{50F25FC9-EE52-4FB7-9741-E685922FD6E3}"/>
    <cellStyle name="Input 7 2 2 5 3 2" xfId="41830" xr:uid="{DD2E6E43-874F-4B73-8224-FD23728DEA3E}"/>
    <cellStyle name="Input 7 2 2 5 4" xfId="22866" xr:uid="{2B8D867E-0219-48DD-BE1C-FB6168F3E7A1}"/>
    <cellStyle name="Input 7 2 2 6" xfId="2136" xr:uid="{74AB26D3-4738-4C86-AB60-23CE63A18879}"/>
    <cellStyle name="Input 7 2 2 6 2" xfId="6437" xr:uid="{8E35BAFE-939A-489D-8E99-6504CCFDA76A}"/>
    <cellStyle name="Input 7 2 2 6 2 2" xfId="9023" xr:uid="{8319136B-208D-4899-87D2-462A5F6BC3E7}"/>
    <cellStyle name="Input 7 2 2 6 2 2 2" xfId="18012" xr:uid="{2A64D43F-59F9-46D9-BF37-5556E1A91AD9}"/>
    <cellStyle name="Input 7 2 2 6 2 2 2 2" xfId="34189" xr:uid="{3F83719C-8ACA-4651-9581-CE014E33FE76}"/>
    <cellStyle name="Input 7 2 2 6 2 2 3" xfId="33613" xr:uid="{4DFBAF73-7300-404E-B701-43D85C1B8745}"/>
    <cellStyle name="Input 7 2 2 6 2 3" xfId="11660" xr:uid="{6A7D1AAF-A976-45DB-BA5B-646011B4A76E}"/>
    <cellStyle name="Input 7 2 2 6 2 3 2" xfId="20649" xr:uid="{85A69339-95A3-4BB4-B37C-A18DFBC51150}"/>
    <cellStyle name="Input 7 2 2 6 2 3 2 2" xfId="37189" xr:uid="{72E974B3-F7B9-4798-A131-31383D20AF07}"/>
    <cellStyle name="Input 7 2 2 6 2 3 3" xfId="23976" xr:uid="{90F4F040-9115-4FA6-8932-9084146476F0}"/>
    <cellStyle name="Input 7 2 2 6 2 4" xfId="15426" xr:uid="{ECE97EC1-F60C-44BC-A095-B1B8DC743CF5}"/>
    <cellStyle name="Input 7 2 2 6 2 4 2" xfId="39100" xr:uid="{B914838F-1DAD-4703-98B3-1792258A3B45}"/>
    <cellStyle name="Input 7 2 2 6 2 5" xfId="44001" xr:uid="{51010290-8AF3-40F3-AF32-28F53FB3279E}"/>
    <cellStyle name="Input 7 2 2 6 3" xfId="4573" xr:uid="{1F41F81D-12BB-479D-87EC-AF168E3F7BA8}"/>
    <cellStyle name="Input 7 2 2 6 3 2" xfId="34115" xr:uid="{0EB0C63B-ADE9-439A-8D21-9CF46521C096}"/>
    <cellStyle name="Input 7 2 2 6 4" xfId="40277" xr:uid="{09281723-CD5C-4290-A80E-9B03CAA8C8B7}"/>
    <cellStyle name="Input 7 2 2 7" xfId="2946" xr:uid="{606948C4-E5F9-4453-B10E-B88E09CBF196}"/>
    <cellStyle name="Input 7 2 2 7 2" xfId="7096" xr:uid="{87576100-A5D1-4D62-A6C1-BA64EDCD5443}"/>
    <cellStyle name="Input 7 2 2 7 2 2" xfId="12222" xr:uid="{EB6D441F-A2A9-4C72-AAE8-6E7006CD8C08}"/>
    <cellStyle name="Input 7 2 2 7 2 2 2" xfId="21211" xr:uid="{2C4F4823-5C34-4558-A0F2-116E8132881F}"/>
    <cellStyle name="Input 7 2 2 7 2 2 2 2" xfId="23474" xr:uid="{60F8DECA-6919-4B2C-ABA7-9A163943B4B9}"/>
    <cellStyle name="Input 7 2 2 7 2 2 3" xfId="30423" xr:uid="{10C8900F-F803-4F34-8B8D-80E805054733}"/>
    <cellStyle name="Input 7 2 2 7 2 3" xfId="13014" xr:uid="{A5C53502-B632-49EA-80CA-1CAD18D87082}"/>
    <cellStyle name="Input 7 2 2 7 2 3 2" xfId="22003" xr:uid="{A71BFB8B-9E8D-4BA5-9F44-5BC967078B7C}"/>
    <cellStyle name="Input 7 2 2 7 2 3 2 2" xfId="29203" xr:uid="{3A6C6796-1F8F-46E6-AEA6-3C0BFAB622FE}"/>
    <cellStyle name="Input 7 2 2 7 2 3 3" xfId="36078" xr:uid="{7E23D0CC-7A17-4D50-989A-2B2EE3D146E6}"/>
    <cellStyle name="Input 7 2 2 7 2 4" xfId="16085" xr:uid="{ABD02D06-6C92-44A4-9F21-0FA9CDAE9E7E}"/>
    <cellStyle name="Input 7 2 2 7 2 4 2" xfId="31767" xr:uid="{6C8B8768-5A28-4F9F-B2E4-5B11E0AB2324}"/>
    <cellStyle name="Input 7 2 2 7 2 5" xfId="23495" xr:uid="{EA5B9570-2F7C-4BD0-9B1A-4512B7BCA6E5}"/>
    <cellStyle name="Input 7 2 2 7 3" xfId="9659" xr:uid="{519EA005-DD21-47B0-BBC2-7BABEAC1A9DF}"/>
    <cellStyle name="Input 7 2 2 7 3 2" xfId="18648" xr:uid="{3C6AF1DE-9130-4E19-A730-A64F4121FE79}"/>
    <cellStyle name="Input 7 2 2 7 3 2 2" xfId="38002" xr:uid="{59D9732C-43D3-4116-88E7-9E5ECB22FFC0}"/>
    <cellStyle name="Input 7 2 2 7 3 3" xfId="43857" xr:uid="{BCA3EAAA-647D-416F-A9FC-7C99F5761A6A}"/>
    <cellStyle name="Input 7 2 2 7 4" xfId="42025" xr:uid="{ED58E240-F146-46AB-BA4F-709389BB8364}"/>
    <cellStyle name="Input 7 2 2 8" xfId="4873" xr:uid="{469BAC89-5D62-4035-B05A-C5C06E1217E2}"/>
    <cellStyle name="Input 7 2 2 8 2" xfId="7459" xr:uid="{ADE560CB-FC2E-4E86-81D2-84D797CE9D2B}"/>
    <cellStyle name="Input 7 2 2 8 2 2" xfId="16448" xr:uid="{2CC03CEA-B5AC-4735-BFD2-67A080032670}"/>
    <cellStyle name="Input 7 2 2 8 2 2 2" xfId="27551" xr:uid="{30B063A0-D71A-484F-9BA5-631DC1DCDDAE}"/>
    <cellStyle name="Input 7 2 2 8 2 3" xfId="40432" xr:uid="{4ECDCCCB-3D7E-4FA1-986A-4ABB33277137}"/>
    <cellStyle name="Input 7 2 2 8 3" xfId="10096" xr:uid="{9328E6F6-6783-41DC-B58A-6B95629FC6D5}"/>
    <cellStyle name="Input 7 2 2 8 3 2" xfId="19085" xr:uid="{5D772964-035D-4C77-A00A-936DF61356EB}"/>
    <cellStyle name="Input 7 2 2 8 3 2 2" xfId="25446" xr:uid="{8B7AA750-FB74-4415-AAB4-6B85132D779C}"/>
    <cellStyle name="Input 7 2 2 8 3 3" xfId="44039" xr:uid="{9DDF4C7A-9A0D-47F2-93E1-5FC185187C8B}"/>
    <cellStyle name="Input 7 2 2 8 4" xfId="13862" xr:uid="{CC3EC9D7-59BB-4B14-A53D-0801D726F6F8}"/>
    <cellStyle name="Input 7 2 2 8 4 2" xfId="39876" xr:uid="{39B079B0-CD5A-4730-BCCA-824AC383854B}"/>
    <cellStyle name="Input 7 2 2 8 5" xfId="25228" xr:uid="{DFE5FCB7-B5D7-465D-A15B-EDE3B2A0B7A8}"/>
    <cellStyle name="Input 7 2 2 9" xfId="6781" xr:uid="{92FC980E-6998-448A-A4C2-3C7E7AC983F8}"/>
    <cellStyle name="Input 7 2 2 9 2" xfId="11980" xr:uid="{B1CB3687-8B36-4B02-9C35-4E4334F99377}"/>
    <cellStyle name="Input 7 2 2 9 2 2" xfId="20969" xr:uid="{63EB95A2-86E9-44E3-9268-058A489AAA46}"/>
    <cellStyle name="Input 7 2 2 9 2 2 2" xfId="32194" xr:uid="{35CA453F-3AB9-4ED7-922F-383EAA3AE3CC}"/>
    <cellStyle name="Input 7 2 2 9 2 3" xfId="35878" xr:uid="{CCA54E58-BF15-4C74-8689-69A7150983D7}"/>
    <cellStyle name="Input 7 2 2 9 3" xfId="15770" xr:uid="{A4BE4290-3C42-4D61-A8A8-7012D6992C5B}"/>
    <cellStyle name="Input 7 2 2 9 3 2" xfId="39406" xr:uid="{8DDA2ACF-2E4D-45A8-8C4A-779F13446145}"/>
    <cellStyle name="Input 7 2 2 9 4" xfId="26857" xr:uid="{3D29B1E3-9AF1-4AAE-82D0-4EEAE46B4C9B}"/>
    <cellStyle name="Input 7 2 3" xfId="696" xr:uid="{641F495D-FB78-464A-A83F-190626989B80}"/>
    <cellStyle name="Input 7 2 3 2" xfId="5072" xr:uid="{7F18AB46-3E09-43F2-807D-979D595F48B0}"/>
    <cellStyle name="Input 7 2 3 2 2" xfId="7658" xr:uid="{B08F6A42-C5E0-4DC9-A07C-FCD232427D8F}"/>
    <cellStyle name="Input 7 2 3 2 2 2" xfId="16647" xr:uid="{49502DCA-C604-423E-B371-1B5F32839394}"/>
    <cellStyle name="Input 7 2 3 2 2 2 2" xfId="33481" xr:uid="{D3C83B4F-455B-41D1-9121-24B9A9316547}"/>
    <cellStyle name="Input 7 2 3 2 2 3" xfId="40652" xr:uid="{07428A07-3669-41A5-A978-FC4699F2F0C9}"/>
    <cellStyle name="Input 7 2 3 2 3" xfId="10295" xr:uid="{E7EC04CF-F6C3-4475-B4FB-41F177F56A25}"/>
    <cellStyle name="Input 7 2 3 2 3 2" xfId="19284" xr:uid="{69CB9CDB-571F-4DD1-A32F-2AD4E5D0DCFF}"/>
    <cellStyle name="Input 7 2 3 2 3 2 2" xfId="31524" xr:uid="{E18CD203-84D3-49C7-9C89-E719D3F93F97}"/>
    <cellStyle name="Input 7 2 3 2 3 3" xfId="40106" xr:uid="{CC27F02B-1304-4CB2-B0F6-393352C4FD14}"/>
    <cellStyle name="Input 7 2 3 2 4" xfId="14061" xr:uid="{E65B513B-8F5D-4F07-9DB1-8F36FDD71C57}"/>
    <cellStyle name="Input 7 2 3 2 4 2" xfId="28960" xr:uid="{D1EDA05C-326D-4D4B-9250-1E20EE7BBEC0}"/>
    <cellStyle name="Input 7 2 3 2 5" xfId="43217" xr:uid="{BBA43B16-4CB6-4F3F-974D-D34AAFC2051B}"/>
    <cellStyle name="Input 7 2 3 2 6" xfId="58155" xr:uid="{A63EB0FC-2E88-45EF-AF3A-9D499ABD7A7C}"/>
    <cellStyle name="Input 7 2 3 3" xfId="3133" xr:uid="{55978D2E-9668-4C59-A02C-E52E85D4B041}"/>
    <cellStyle name="Input 7 2 3 3 2" xfId="39511" xr:uid="{B437C88D-213B-42DB-8439-8EF7485E88F8}"/>
    <cellStyle name="Input 7 2 3 4" xfId="39042" xr:uid="{38779F25-0412-43FB-84E4-F7A144BF7D45}"/>
    <cellStyle name="Input 7 2 3 5" xfId="51373" xr:uid="{C97B94E6-2153-4342-AF3B-32AD09F7A8ED}"/>
    <cellStyle name="Input 7 2 4" xfId="1041" xr:uid="{756AFB3A-87D0-4A78-9900-5DBA94B765DE}"/>
    <cellStyle name="Input 7 2 4 2" xfId="5393" xr:uid="{15F5ACE4-1335-4AD2-A539-1C4481F40C3C}"/>
    <cellStyle name="Input 7 2 4 2 2" xfId="7979" xr:uid="{24F035F8-CA8E-46E6-9204-09BCA70D934C}"/>
    <cellStyle name="Input 7 2 4 2 2 2" xfId="16968" xr:uid="{814DDAF7-06BD-4A81-B748-E4156682CD8E}"/>
    <cellStyle name="Input 7 2 4 2 2 2 2" xfId="41024" xr:uid="{9AA10F5D-22F8-4004-AF3E-736EE977E852}"/>
    <cellStyle name="Input 7 2 4 2 2 3" xfId="36126" xr:uid="{1F298F52-F221-4713-8D0C-711CEBCFAD28}"/>
    <cellStyle name="Input 7 2 4 2 3" xfId="10616" xr:uid="{6326961B-D18A-4710-BFD6-2DC4233955E3}"/>
    <cellStyle name="Input 7 2 4 2 3 2" xfId="19605" xr:uid="{A207AAA2-2FEC-4BA4-878B-C6653822728B}"/>
    <cellStyle name="Input 7 2 4 2 3 2 2" xfId="42186" xr:uid="{D4E1A00D-7492-492C-975E-7B48AE4CA466}"/>
    <cellStyle name="Input 7 2 4 2 3 3" xfId="22359" xr:uid="{F3F9BB61-AB04-45CF-9138-D890A542A5C0}"/>
    <cellStyle name="Input 7 2 4 2 4" xfId="14382" xr:uid="{67025C09-ED05-4B60-8D07-48D9B0D836F3}"/>
    <cellStyle name="Input 7 2 4 2 4 2" xfId="28691" xr:uid="{B2BCD253-67A1-4CA2-A62B-1A06AB4391FC}"/>
    <cellStyle name="Input 7 2 4 2 5" xfId="28111" xr:uid="{C8D3CCDA-18B5-4DC4-BD5B-AFEA993908BA}"/>
    <cellStyle name="Input 7 2 4 2 6" xfId="54436" xr:uid="{7B5A2A32-1DAB-4F5B-A3AC-4DB5742493E2}"/>
    <cellStyle name="Input 7 2 4 3" xfId="3478" xr:uid="{D2BB7208-EF57-4CFC-95B9-4427520FFC41}"/>
    <cellStyle name="Input 7 2 4 3 2" xfId="26300" xr:uid="{794B8E08-026F-4E22-BFA2-124C2029EB33}"/>
    <cellStyle name="Input 7 2 4 4" xfId="24999" xr:uid="{61E829C7-84FE-4BDC-A0B2-F923B37808A1}"/>
    <cellStyle name="Input 7 2 4 5" xfId="47626" xr:uid="{6D1E0193-928E-465E-AFE8-37A1AFB18ADC}"/>
    <cellStyle name="Input 7 2 5" xfId="1385" xr:uid="{370B1170-612F-4B60-8011-99D95FE76A21}"/>
    <cellStyle name="Input 7 2 5 2" xfId="5730" xr:uid="{235C3DBD-BDFE-4017-A0FE-953FE9DA2D9E}"/>
    <cellStyle name="Input 7 2 5 2 2" xfId="8316" xr:uid="{8A69884F-CEDE-49AE-9E13-37899EEC25E9}"/>
    <cellStyle name="Input 7 2 5 2 2 2" xfId="17305" xr:uid="{474E8F94-D062-4E39-BBD9-70C56808940D}"/>
    <cellStyle name="Input 7 2 5 2 2 2 2" xfId="37368" xr:uid="{E79807FA-A6C3-4914-8FDC-E3A96522140B}"/>
    <cellStyle name="Input 7 2 5 2 2 3" xfId="38301" xr:uid="{E44FAEAF-7D13-4A7F-8751-3D9FC2588FB0}"/>
    <cellStyle name="Input 7 2 5 2 3" xfId="10953" xr:uid="{31F38510-37AA-4492-98D7-F276EB2E7441}"/>
    <cellStyle name="Input 7 2 5 2 3 2" xfId="19942" xr:uid="{22969422-E53E-49E5-A96F-57EFD4BDAC53}"/>
    <cellStyle name="Input 7 2 5 2 3 2 2" xfId="41277" xr:uid="{3099628A-0D29-4FA3-BA95-86AC8A3E5F48}"/>
    <cellStyle name="Input 7 2 5 2 3 3" xfId="34919" xr:uid="{FA87127C-560A-454B-8E7D-A236590536E4}"/>
    <cellStyle name="Input 7 2 5 2 4" xfId="14719" xr:uid="{8D907127-1D63-4752-BABB-B7A7211A3B6B}"/>
    <cellStyle name="Input 7 2 5 2 4 2" xfId="40809" xr:uid="{CC9FE967-C9AD-4758-B399-FAC8EF072FDC}"/>
    <cellStyle name="Input 7 2 5 2 5" xfId="26099" xr:uid="{EBF33232-EEA8-4EE1-9B95-C1DA9AFA18C2}"/>
    <cellStyle name="Input 7 2 5 3" xfId="3822" xr:uid="{125F7C3D-61DD-405B-914E-B7457ED57FB9}"/>
    <cellStyle name="Input 7 2 5 3 2" xfId="43627" xr:uid="{2C724C72-E7AD-4ECB-BCCD-CD41B6CE2B11}"/>
    <cellStyle name="Input 7 2 5 4" xfId="40177" xr:uid="{0E4D75A5-431E-4538-8E08-E031124F74CC}"/>
    <cellStyle name="Input 7 2 5 5" xfId="52898" xr:uid="{954E8C3B-B1E3-40D3-B35E-517135D6CE5E}"/>
    <cellStyle name="Input 7 2 6" xfId="1613" xr:uid="{30658D0A-B7E7-4DE4-A4E1-7A409361E20C}"/>
    <cellStyle name="Input 7 2 6 2" xfId="5955" xr:uid="{B0919E70-6B02-4D72-8011-51119C6677BD}"/>
    <cellStyle name="Input 7 2 6 2 2" xfId="8541" xr:uid="{E38E05C9-DFDE-419B-A1ED-33E6D49FBE01}"/>
    <cellStyle name="Input 7 2 6 2 2 2" xfId="17530" xr:uid="{682E405B-733B-46BB-A909-8E1C08C656D7}"/>
    <cellStyle name="Input 7 2 6 2 2 2 2" xfId="25545" xr:uid="{7BCAEE62-70DB-48CE-8F9C-1FA271EA7163}"/>
    <cellStyle name="Input 7 2 6 2 2 3" xfId="38968" xr:uid="{450DEF01-005A-4ECB-B438-DDEADDB6EFDE}"/>
    <cellStyle name="Input 7 2 6 2 3" xfId="11178" xr:uid="{92337097-AC5B-4DD2-A66A-2B16352F0877}"/>
    <cellStyle name="Input 7 2 6 2 3 2" xfId="20167" xr:uid="{C168E3F0-EC6B-4426-AAD9-DAECB232B1ED}"/>
    <cellStyle name="Input 7 2 6 2 3 2 2" xfId="23589" xr:uid="{B531DCDF-60F0-4F71-ABBF-314AAE2D80E6}"/>
    <cellStyle name="Input 7 2 6 2 3 3" xfId="43957" xr:uid="{42D70DBC-2E5C-46DD-A5C5-676BC68137FF}"/>
    <cellStyle name="Input 7 2 6 2 4" xfId="14944" xr:uid="{8DE9355B-879E-448B-95BF-9BA0048DE8A5}"/>
    <cellStyle name="Input 7 2 6 2 4 2" xfId="42537" xr:uid="{87F514E7-9703-4660-803B-5E687CB0E51D}"/>
    <cellStyle name="Input 7 2 6 2 5" xfId="41093" xr:uid="{3630521C-2FA2-4604-B192-CD9D74D00D6D}"/>
    <cellStyle name="Input 7 2 6 3" xfId="4050" xr:uid="{F0743C86-15EE-42E5-BF36-F41117E1909E}"/>
    <cellStyle name="Input 7 2 6 3 2" xfId="39621" xr:uid="{C2F619CC-47FC-4B42-B8BF-DB6FA11D446A}"/>
    <cellStyle name="Input 7 2 6 4" xfId="38241" xr:uid="{F67DC54B-5D15-401B-BD8C-AE0B4A62F267}"/>
    <cellStyle name="Input 7 2 7" xfId="2004" xr:uid="{1A565061-3944-451A-B80B-ED0F3D1D5AA7}"/>
    <cellStyle name="Input 7 2 7 2" xfId="6312" xr:uid="{9BBAC6E6-7B72-4251-B3C5-8AC302A301C0}"/>
    <cellStyle name="Input 7 2 7 2 2" xfId="8898" xr:uid="{33E17384-3F9A-4F92-BBA0-18E7E0A7FE74}"/>
    <cellStyle name="Input 7 2 7 2 2 2" xfId="17887" xr:uid="{1581C69D-FB27-4140-ADB0-E2E8CEB8F304}"/>
    <cellStyle name="Input 7 2 7 2 2 2 2" xfId="38469" xr:uid="{947C354F-CB89-4254-BA0B-19062D16D887}"/>
    <cellStyle name="Input 7 2 7 2 2 3" xfId="42271" xr:uid="{ECB3922D-DDB5-497D-8750-CCA01B37E362}"/>
    <cellStyle name="Input 7 2 7 2 3" xfId="11535" xr:uid="{01465BC6-8E06-4D45-B203-584C7D36E1F5}"/>
    <cellStyle name="Input 7 2 7 2 3 2" xfId="20524" xr:uid="{0F82B4D4-CC81-45E0-A36A-ECB130703905}"/>
    <cellStyle name="Input 7 2 7 2 3 2 2" xfId="23083" xr:uid="{2032DC49-E223-4690-B738-76BB3F99601A}"/>
    <cellStyle name="Input 7 2 7 2 3 3" xfId="35462" xr:uid="{3F4D12F0-99B1-4B9D-87FB-A4813B150A1B}"/>
    <cellStyle name="Input 7 2 7 2 4" xfId="15301" xr:uid="{ACBEED94-5AA8-4E22-95C4-3CCE42EC3AE8}"/>
    <cellStyle name="Input 7 2 7 2 4 2" xfId="43128" xr:uid="{3D310540-38EC-4C6C-B763-B921EBED2AA8}"/>
    <cellStyle name="Input 7 2 7 2 5" xfId="38996" xr:uid="{3EDEFCF6-59A1-4AA4-87AE-97E2B703E49C}"/>
    <cellStyle name="Input 7 2 7 3" xfId="4441" xr:uid="{606C8740-2A03-4148-B2C7-3FEC4B87B191}"/>
    <cellStyle name="Input 7 2 7 3 2" xfId="30635" xr:uid="{D6172975-FCEC-4091-B8CC-5C88B2E92198}"/>
    <cellStyle name="Input 7 2 7 4" xfId="24425" xr:uid="{C53E27B0-2E9A-4F95-AEB4-9BC7F05B3C50}"/>
    <cellStyle name="Input 7 2 8" xfId="2815" xr:uid="{314DDC06-DB74-453B-A9B4-061942822576}"/>
    <cellStyle name="Input 7 2 8 2" xfId="6965" xr:uid="{F427E270-03AA-45BB-ADCF-FACA49096282}"/>
    <cellStyle name="Input 7 2 8 2 2" xfId="12094" xr:uid="{11D25C4E-D4CB-47B2-A54E-B492EBCC00DA}"/>
    <cellStyle name="Input 7 2 8 2 2 2" xfId="21083" xr:uid="{9B92EBB8-EE25-4370-BD4C-7D30E3AF12CA}"/>
    <cellStyle name="Input 7 2 8 2 2 2 2" xfId="37074" xr:uid="{956E9DAF-2BAE-473B-9B89-7A3C929BBBC5}"/>
    <cellStyle name="Input 7 2 8 2 2 3" xfId="35649" xr:uid="{597390B0-C8F6-439A-A20D-C0A8A965AD9B}"/>
    <cellStyle name="Input 7 2 8 2 3" xfId="12914" xr:uid="{5D435AA2-8609-4064-AA2E-9B7FC114FC5B}"/>
    <cellStyle name="Input 7 2 8 2 3 2" xfId="21903" xr:uid="{1F6B12A1-E2EC-4F14-8F98-0CF1DFD16011}"/>
    <cellStyle name="Input 7 2 8 2 3 2 2" xfId="22178" xr:uid="{B90420F0-390D-4A49-8A07-43937AFAF1F9}"/>
    <cellStyle name="Input 7 2 8 2 3 3" xfId="36202" xr:uid="{A82A4D96-CCDD-489A-8CCC-4E955436FFFB}"/>
    <cellStyle name="Input 7 2 8 2 4" xfId="15954" xr:uid="{37D7EE52-F647-4669-9245-7B4C57F3C517}"/>
    <cellStyle name="Input 7 2 8 2 4 2" xfId="28459" xr:uid="{AC1E9A2A-CD05-46C2-9F6A-1CFAAC6B0120}"/>
    <cellStyle name="Input 7 2 8 2 5" xfId="35142" xr:uid="{CFE9AD5F-B655-4C0A-B3F3-D276ACC21E9C}"/>
    <cellStyle name="Input 7 2 8 3" xfId="9528" xr:uid="{B9BF60E0-F7B2-4E28-BC9F-291ECCE94147}"/>
    <cellStyle name="Input 7 2 8 3 2" xfId="18517" xr:uid="{85450DE1-AC48-4082-9A58-163D71B82BE9}"/>
    <cellStyle name="Input 7 2 8 3 2 2" xfId="25653" xr:uid="{82E639E8-48CD-4AB0-B6F1-F80CCE75F735}"/>
    <cellStyle name="Input 7 2 8 3 3" xfId="42439" xr:uid="{67E3F996-838E-4618-8843-7EADCDE2977E}"/>
    <cellStyle name="Input 7 2 8 4" xfId="39119" xr:uid="{D00E194D-EF2F-4E75-8680-DC16A520FF84}"/>
    <cellStyle name="Input 7 2 9" xfId="4748" xr:uid="{38A0C4D5-4729-4963-A656-C3F3F53C27B9}"/>
    <cellStyle name="Input 7 2 9 2" xfId="7334" xr:uid="{D39E164F-98E7-4B1A-9DFA-5F6484704E71}"/>
    <cellStyle name="Input 7 2 9 2 2" xfId="16323" xr:uid="{7AA4A24B-77FB-4F93-A0F0-17479C024D94}"/>
    <cellStyle name="Input 7 2 9 2 2 2" xfId="28435" xr:uid="{53F71358-3522-449F-BC52-81909FE1B538}"/>
    <cellStyle name="Input 7 2 9 2 3" xfId="24318" xr:uid="{A21A6946-1C4B-47DA-9FB2-177F8491D3F5}"/>
    <cellStyle name="Input 7 2 9 3" xfId="9971" xr:uid="{C51A5E8A-D5BB-4541-A51D-7C2E93BAF5B1}"/>
    <cellStyle name="Input 7 2 9 3 2" xfId="18960" xr:uid="{F423576B-58CF-4E2F-A382-1DE430C7F3CB}"/>
    <cellStyle name="Input 7 2 9 3 2 2" xfId="28564" xr:uid="{2B938906-734E-46E2-A118-4107C8B542E5}"/>
    <cellStyle name="Input 7 2 9 3 3" xfId="40109" xr:uid="{7328A9E6-B2E4-4F10-B131-C2170C7BEB76}"/>
    <cellStyle name="Input 7 2 9 4" xfId="13737" xr:uid="{336D2FD3-14D3-490F-8655-15C52620095D}"/>
    <cellStyle name="Input 7 2 9 4 2" xfId="34168" xr:uid="{851956D6-4FC1-46D8-9F0F-75FD3EFC7EB7}"/>
    <cellStyle name="Input 7 2 9 5" xfId="32316" xr:uid="{1BE05C7C-3B91-4256-81EF-A9DF580FC9F2}"/>
    <cellStyle name="Input 7 3" xfId="419" xr:uid="{A3F6F713-6FFD-49CB-AE97-13E10D9C7167}"/>
    <cellStyle name="Input 7 3 10" xfId="9285" xr:uid="{5AB056AF-00EB-4B5B-9A15-649F20978834}"/>
    <cellStyle name="Input 7 3 10 2" xfId="18274" xr:uid="{4AD3CCCA-DE3C-40B4-90A7-7F29A5F7B99B}"/>
    <cellStyle name="Input 7 3 10 2 2" xfId="36353" xr:uid="{1F7AAC32-1C3B-4EAF-AD0E-A41C27C17984}"/>
    <cellStyle name="Input 7 3 10 3" xfId="31191" xr:uid="{F082B578-355B-4C19-B6FC-83858BCCEFE7}"/>
    <cellStyle name="Input 7 3 11" xfId="9712" xr:uid="{997A02BB-BF91-41F9-9FC6-6C14F14C8116}"/>
    <cellStyle name="Input 7 3 11 2" xfId="18701" xr:uid="{0B48CA8E-8D1B-4DFB-8C50-74D999D9FA10}"/>
    <cellStyle name="Input 7 3 11 2 2" xfId="24841" xr:uid="{901BA2F2-834C-43BF-AFAE-6206BBF6C1F1}"/>
    <cellStyle name="Input 7 3 11 3" xfId="32237" xr:uid="{6D68A3D1-0001-4416-8CD5-CD5AB8617711}"/>
    <cellStyle name="Input 7 3 12" xfId="2425" xr:uid="{6B193736-5273-4ED7-96B2-7DE1DA7FBDA1}"/>
    <cellStyle name="Input 7 3 12 2" xfId="38286" xr:uid="{40E2D5EC-0FF8-427F-B1C8-B36A6785E61D}"/>
    <cellStyle name="Input 7 3 13" xfId="13334" xr:uid="{D32B0519-7BDC-48AE-B3B0-755F2962744A}"/>
    <cellStyle name="Input 7 3 13 2" xfId="24618" xr:uid="{E07EA064-4CBF-48C3-87B3-53C9A5747010}"/>
    <cellStyle name="Input 7 3 14" xfId="28535" xr:uid="{F8D56F45-5157-4E42-B933-D94AE4385BAA}"/>
    <cellStyle name="Input 7 3 15" xfId="46420" xr:uid="{1CB5F132-FC60-43C7-AE9C-8FE48040EFE6}"/>
    <cellStyle name="Input 7 3 2" xfId="768" xr:uid="{534985B1-17EA-4690-9B00-EF7B16846553}"/>
    <cellStyle name="Input 7 3 2 2" xfId="5139" xr:uid="{1CC3F651-C51D-4D44-B657-715439324534}"/>
    <cellStyle name="Input 7 3 2 2 2" xfId="7725" xr:uid="{87BB5247-2B99-4619-AC24-86457F4756AB}"/>
    <cellStyle name="Input 7 3 2 2 2 2" xfId="16714" xr:uid="{C6DCA82F-1C7E-466C-803E-0DAA63FD24F4}"/>
    <cellStyle name="Input 7 3 2 2 2 2 2" xfId="30272" xr:uid="{5A96BD47-E3A5-4C51-AE9E-71F3A72439FB}"/>
    <cellStyle name="Input 7 3 2 2 2 3" xfId="27346" xr:uid="{DEBE262A-9CC2-4533-A449-CF446375EAB7}"/>
    <cellStyle name="Input 7 3 2 2 3" xfId="10362" xr:uid="{7DFA163E-29D3-42EF-8304-5775D2E7CA20}"/>
    <cellStyle name="Input 7 3 2 2 3 2" xfId="19351" xr:uid="{6918B6F7-19CC-4702-AF40-1683F9AF01F2}"/>
    <cellStyle name="Input 7 3 2 2 3 2 2" xfId="41805" xr:uid="{48FE214A-32DB-48F8-A53D-0C20720A47C2}"/>
    <cellStyle name="Input 7 3 2 2 3 3" xfId="22981" xr:uid="{A3E50148-9FC2-42C3-B756-989D2EFA5008}"/>
    <cellStyle name="Input 7 3 2 2 4" xfId="14128" xr:uid="{E9230DA6-3C51-4AF3-AF2B-9F4295415CEA}"/>
    <cellStyle name="Input 7 3 2 2 4 2" xfId="37375" xr:uid="{066EA110-53DB-46E3-9FE5-1AD2A81C80D8}"/>
    <cellStyle name="Input 7 3 2 2 5" xfId="29629" xr:uid="{B47D4A3B-FF9E-4AC4-80E7-F54DE58EC4DE}"/>
    <cellStyle name="Input 7 3 2 2 6" xfId="56699" xr:uid="{8C7EFD5D-8C1A-49A6-BEF3-BFF250AB97AA}"/>
    <cellStyle name="Input 7 3 2 3" xfId="3205" xr:uid="{04A39366-0F40-4EC6-BEEF-D414DE93C05A}"/>
    <cellStyle name="Input 7 3 2 3 2" xfId="41346" xr:uid="{AE19E31E-6B4F-4247-BDA9-94CF32A57ECD}"/>
    <cellStyle name="Input 7 3 2 4" xfId="35361" xr:uid="{E3186867-DAF8-4EE6-A1D9-AF8C69A87307}"/>
    <cellStyle name="Input 7 3 2 5" xfId="49917" xr:uid="{7E6C6D48-CB61-4314-B5E5-933AADCE1583}"/>
    <cellStyle name="Input 7 3 3" xfId="1113" xr:uid="{C6CE05A8-D559-4B10-8A1E-0A2E52D22D72}"/>
    <cellStyle name="Input 7 3 3 2" xfId="5460" xr:uid="{A1F9916A-782A-4DB2-8C4A-1CB50E0A0612}"/>
    <cellStyle name="Input 7 3 3 2 2" xfId="8046" xr:uid="{6744EB06-F64C-47C7-977E-A67699827E3C}"/>
    <cellStyle name="Input 7 3 3 2 2 2" xfId="17035" xr:uid="{1C25FD5D-1095-4A7A-88DE-518A7E51B1BE}"/>
    <cellStyle name="Input 7 3 3 2 2 2 2" xfId="24364" xr:uid="{60479E83-3870-4918-9744-07CEC6B9667B}"/>
    <cellStyle name="Input 7 3 3 2 2 3" xfId="34138" xr:uid="{E41F961D-AEE6-49AE-B62F-7692D1C679FF}"/>
    <cellStyle name="Input 7 3 3 2 3" xfId="10683" xr:uid="{0147B92D-8B1C-4757-99F5-D581793F3121}"/>
    <cellStyle name="Input 7 3 3 2 3 2" xfId="19672" xr:uid="{44C29590-5A2F-4030-829D-B589B768E79D}"/>
    <cellStyle name="Input 7 3 3 2 3 2 2" xfId="28695" xr:uid="{941CC1BA-F627-4F55-A84A-239896B7FBEF}"/>
    <cellStyle name="Input 7 3 3 2 3 3" xfId="27476" xr:uid="{2E895E29-0514-43A6-B68F-782F14332339}"/>
    <cellStyle name="Input 7 3 3 2 4" xfId="14449" xr:uid="{60198C59-018B-47E7-A84A-796D7853BE8B}"/>
    <cellStyle name="Input 7 3 3 2 4 2" xfId="37018" xr:uid="{336706C4-B66B-421B-BB18-BC92CBA2CD2F}"/>
    <cellStyle name="Input 7 3 3 2 5" xfId="32294" xr:uid="{4B8B7444-76A6-4697-A489-6E8E8F5CC624}"/>
    <cellStyle name="Input 7 3 3 2 6" xfId="58380" xr:uid="{98CC6DB9-85F0-4711-AD28-8EF7CA0B5425}"/>
    <cellStyle name="Input 7 3 3 3" xfId="3550" xr:uid="{43F1B10A-0F94-4B3D-AC3F-6A4BB3ACC153}"/>
    <cellStyle name="Input 7 3 3 3 2" xfId="24559" xr:uid="{B6135791-35FF-4CE9-A5CE-0CE9BC061662}"/>
    <cellStyle name="Input 7 3 3 4" xfId="33540" xr:uid="{EAAE7E90-3E68-45BC-B841-13832C83F480}"/>
    <cellStyle name="Input 7 3 3 5" xfId="51598" xr:uid="{C42722FD-591A-402E-B0A7-89A1D530F522}"/>
    <cellStyle name="Input 7 3 4" xfId="1457" xr:uid="{9060C5A5-8F62-4AD1-8CE7-2E7E7B5DC8EF}"/>
    <cellStyle name="Input 7 3 4 2" xfId="5802" xr:uid="{54D638D0-170F-4BE0-A67A-11C974E30458}"/>
    <cellStyle name="Input 7 3 4 2 2" xfId="8388" xr:uid="{77E7C5FB-A305-482B-8E81-E4E7F7B13104}"/>
    <cellStyle name="Input 7 3 4 2 2 2" xfId="17377" xr:uid="{7B2E4F95-C239-40EA-A9C1-4705B6304B0B}"/>
    <cellStyle name="Input 7 3 4 2 2 2 2" xfId="24477" xr:uid="{3791681C-1FDE-4B80-ADB8-AE0AB904177D}"/>
    <cellStyle name="Input 7 3 4 2 2 3" xfId="35933" xr:uid="{E031E32F-BC5C-4A75-A222-F4CB3241A49F}"/>
    <cellStyle name="Input 7 3 4 2 3" xfId="11025" xr:uid="{292371FF-FE8D-4442-A53F-C8F47BD0D9ED}"/>
    <cellStyle name="Input 7 3 4 2 3 2" xfId="20014" xr:uid="{F15A6760-26EF-4D38-BA14-D21ACADA59F8}"/>
    <cellStyle name="Input 7 3 4 2 3 2 2" xfId="35065" xr:uid="{DE0A15C9-2C2B-4424-87F7-C8D6D3DCC731}"/>
    <cellStyle name="Input 7 3 4 2 3 3" xfId="24237" xr:uid="{D406B2FA-B7F4-4837-8E48-29CE8A9DBB8C}"/>
    <cellStyle name="Input 7 3 4 2 4" xfId="14791" xr:uid="{631F41F9-950E-446C-A8CE-318D728DFA23}"/>
    <cellStyle name="Input 7 3 4 2 4 2" xfId="43561" xr:uid="{6092B8E8-5FC0-4994-8096-45B868D5D89B}"/>
    <cellStyle name="Input 7 3 4 2 5" xfId="31389" xr:uid="{D90EE13E-F8AB-4379-A442-DE0BE3CD8705}"/>
    <cellStyle name="Input 7 3 4 2 6" xfId="54826" xr:uid="{5969A6DC-2BC7-4C65-9130-EBD9AAB332C5}"/>
    <cellStyle name="Input 7 3 4 3" xfId="3894" xr:uid="{00A7C02D-0BDB-45F8-BA3B-22B061F7745D}"/>
    <cellStyle name="Input 7 3 4 3 2" xfId="26039" xr:uid="{EF466276-C9F9-4F90-AC94-2B6D52BDF6D5}"/>
    <cellStyle name="Input 7 3 4 4" xfId="36213" xr:uid="{690AF1BC-3073-4683-AEC0-743433B4630B}"/>
    <cellStyle name="Input 7 3 4 5" xfId="48034" xr:uid="{D08660E8-B15E-4C1F-A952-1D6F355D9C7F}"/>
    <cellStyle name="Input 7 3 5" xfId="1736" xr:uid="{53D1BB8D-D11B-465F-9E87-914765A55479}"/>
    <cellStyle name="Input 7 3 5 2" xfId="6062" xr:uid="{23993E45-F010-4CC6-9452-34E4395807EA}"/>
    <cellStyle name="Input 7 3 5 2 2" xfId="8648" xr:uid="{98B8F7CB-EB60-4EDF-842B-8B8209B37162}"/>
    <cellStyle name="Input 7 3 5 2 2 2" xfId="17637" xr:uid="{0E88C772-4F85-420C-9594-83033E5E0B53}"/>
    <cellStyle name="Input 7 3 5 2 2 2 2" xfId="29618" xr:uid="{200168F8-1195-43B2-93A8-B5C4B1D9CB4D}"/>
    <cellStyle name="Input 7 3 5 2 2 3" xfId="30458" xr:uid="{CCDE3C5E-2E25-481C-B803-491734B1E598}"/>
    <cellStyle name="Input 7 3 5 2 3" xfId="11285" xr:uid="{A895FB0D-DAC9-4383-AE95-B2666F2EB16E}"/>
    <cellStyle name="Input 7 3 5 2 3 2" xfId="20274" xr:uid="{A4288591-D681-4477-8ECD-B8D01514F5CB}"/>
    <cellStyle name="Input 7 3 5 2 3 2 2" xfId="37543" xr:uid="{27A416CA-F4C9-41A2-98EA-6C2DAAAAB41D}"/>
    <cellStyle name="Input 7 3 5 2 3 3" xfId="24233" xr:uid="{A9E11D65-33A3-488D-9F2D-A39280503499}"/>
    <cellStyle name="Input 7 3 5 2 4" xfId="15051" xr:uid="{D7B7E938-BDA8-4770-858E-DCD72EBF936E}"/>
    <cellStyle name="Input 7 3 5 2 4 2" xfId="35598" xr:uid="{9586C913-9FB3-47BE-BF1B-56BFD302050D}"/>
    <cellStyle name="Input 7 3 5 2 5" xfId="22714" xr:uid="{F2FF29B8-87A2-499C-BCC0-07AFB8CC0170}"/>
    <cellStyle name="Input 7 3 5 3" xfId="4173" xr:uid="{C9EFD296-3BD6-4A19-A7A9-0D53711871DB}"/>
    <cellStyle name="Input 7 3 5 3 2" xfId="26394" xr:uid="{CA286037-94A0-4A02-9379-CF1EAC54F11E}"/>
    <cellStyle name="Input 7 3 5 4" xfId="42989" xr:uid="{878C5177-60B9-4719-89CC-09737B9A1651}"/>
    <cellStyle name="Input 7 3 5 5" xfId="53126" xr:uid="{2BD7F847-9F92-4DF5-8D14-672032A1575B}"/>
    <cellStyle name="Input 7 3 6" xfId="2076" xr:uid="{D6710C24-46E0-4206-A310-D985DE9A2B03}"/>
    <cellStyle name="Input 7 3 6 2" xfId="6379" xr:uid="{3F3BA9C9-4532-4530-B984-24583E9A5ED8}"/>
    <cellStyle name="Input 7 3 6 2 2" xfId="8965" xr:uid="{617EBF30-3D56-4717-B35A-AFAE59F48E18}"/>
    <cellStyle name="Input 7 3 6 2 2 2" xfId="17954" xr:uid="{C9006428-A568-47F9-81ED-4F23F6145C2C}"/>
    <cellStyle name="Input 7 3 6 2 2 2 2" xfId="35861" xr:uid="{60D78996-6C55-420D-8DE2-29A4E72E584C}"/>
    <cellStyle name="Input 7 3 6 2 2 3" xfId="43772" xr:uid="{F5FCB94C-133E-4F0B-8EDC-0906F7993B14}"/>
    <cellStyle name="Input 7 3 6 2 3" xfId="11602" xr:uid="{9BFA0188-2876-4F02-8375-8C718E764A88}"/>
    <cellStyle name="Input 7 3 6 2 3 2" xfId="20591" xr:uid="{6B8BF02D-4394-4228-BEA3-D2516CC6B6A0}"/>
    <cellStyle name="Input 7 3 6 2 3 2 2" xfId="26836" xr:uid="{101C2B7F-353E-44CB-9626-2064E71E0EFB}"/>
    <cellStyle name="Input 7 3 6 2 3 3" xfId="36040" xr:uid="{BC6BE7A4-5660-4F85-9147-34F72157B311}"/>
    <cellStyle name="Input 7 3 6 2 4" xfId="15368" xr:uid="{DB42EF4F-80EB-4C8C-9265-A84F0E40F9A9}"/>
    <cellStyle name="Input 7 3 6 2 4 2" xfId="22388" xr:uid="{9DB27469-BE3F-41CB-B871-48A0657361DF}"/>
    <cellStyle name="Input 7 3 6 2 5" xfId="33864" xr:uid="{1973BD92-466D-4038-9E55-323D2DB98107}"/>
    <cellStyle name="Input 7 3 6 3" xfId="4513" xr:uid="{6ADD4338-BA06-406D-8D04-BF81354304E3}"/>
    <cellStyle name="Input 7 3 6 3 2" xfId="29047" xr:uid="{E847B955-112F-48D4-B943-9BB34FD7A222}"/>
    <cellStyle name="Input 7 3 6 4" xfId="27506" xr:uid="{5E57EC06-03CE-4A96-BB7E-64DCDA7C6AD4}"/>
    <cellStyle name="Input 7 3 7" xfId="2886" xr:uid="{6F1318DE-C62A-43B3-8A46-B4CC494B9513}"/>
    <cellStyle name="Input 7 3 7 2" xfId="7036" xr:uid="{20ADE9CE-6DD7-4479-840C-64A61EF86ADA}"/>
    <cellStyle name="Input 7 3 7 2 2" xfId="12163" xr:uid="{0D17B677-D1DB-4342-BE38-1C26A570FEDC}"/>
    <cellStyle name="Input 7 3 7 2 2 2" xfId="21152" xr:uid="{3F2F414C-1A7D-4970-812F-66AD363AD6D6}"/>
    <cellStyle name="Input 7 3 7 2 2 2 2" xfId="34618" xr:uid="{0E4A714C-A03A-4746-92FA-E29CFBCA0BDD}"/>
    <cellStyle name="Input 7 3 7 2 2 3" xfId="30414" xr:uid="{AF19FBD6-5BB4-48DD-8890-95935FEDDEAD}"/>
    <cellStyle name="Input 7 3 7 2 3" xfId="12970" xr:uid="{848C2BF5-75C9-4D38-AE1A-2EF3967B5509}"/>
    <cellStyle name="Input 7 3 7 2 3 2" xfId="21959" xr:uid="{2D5AE068-D699-4E07-B890-272710A0A804}"/>
    <cellStyle name="Input 7 3 7 2 3 2 2" xfId="43036" xr:uid="{ABA89799-7848-4344-BE57-3FD600FC516A}"/>
    <cellStyle name="Input 7 3 7 2 3 3" xfId="38627" xr:uid="{501172F1-FC4F-468F-94E8-7D050711146E}"/>
    <cellStyle name="Input 7 3 7 2 4" xfId="16025" xr:uid="{55AB7AD1-AF38-4356-A90F-75DA2C8A68A2}"/>
    <cellStyle name="Input 7 3 7 2 4 2" xfId="43065" xr:uid="{048A9DF9-0302-4421-8C76-2AD90CFDF3D6}"/>
    <cellStyle name="Input 7 3 7 2 5" xfId="41535" xr:uid="{3A974065-9873-4B61-8416-8C48C21FCACB}"/>
    <cellStyle name="Input 7 3 7 3" xfId="9599" xr:uid="{52099675-5ECD-48E1-B7B2-3F407893E31B}"/>
    <cellStyle name="Input 7 3 7 3 2" xfId="18588" xr:uid="{C569405B-24FD-445C-A6E1-CE3F8020CE45}"/>
    <cellStyle name="Input 7 3 7 3 2 2" xfId="25048" xr:uid="{2F84F58F-B6F7-482B-8D0A-890AA46A81D8}"/>
    <cellStyle name="Input 7 3 7 3 3" xfId="22630" xr:uid="{552F0C9B-4044-45B2-93CD-F7004304B557}"/>
    <cellStyle name="Input 7 3 7 4" xfId="30543" xr:uid="{8469B47A-C89E-434C-9D2B-8A825E826787}"/>
    <cellStyle name="Input 7 3 8" xfId="4815" xr:uid="{6D3454CB-0E7C-4775-BDBD-805B2669B820}"/>
    <cellStyle name="Input 7 3 8 2" xfId="7401" xr:uid="{A0E071C6-D558-487D-84C2-1982530BF1EF}"/>
    <cellStyle name="Input 7 3 8 2 2" xfId="16390" xr:uid="{271233B3-3DD7-45DE-BB4F-FC1A11DA5389}"/>
    <cellStyle name="Input 7 3 8 2 2 2" xfId="36883" xr:uid="{A8AEDB9C-E61D-4301-B9D7-880295CB47D8}"/>
    <cellStyle name="Input 7 3 8 2 3" xfId="31565" xr:uid="{09CADAD8-5B37-4BBD-8E21-AD1456A15831}"/>
    <cellStyle name="Input 7 3 8 3" xfId="10038" xr:uid="{A6F9943E-6B58-48BC-90D7-FA7AC98E0F60}"/>
    <cellStyle name="Input 7 3 8 3 2" xfId="19027" xr:uid="{58C0E80C-9206-485F-BE30-42311E8FA24A}"/>
    <cellStyle name="Input 7 3 8 3 2 2" xfId="33783" xr:uid="{F1E90301-CB85-4AAD-B304-1AA3E8A00B05}"/>
    <cellStyle name="Input 7 3 8 3 3" xfId="22988" xr:uid="{583DBBB4-72CF-4BA3-9D26-DC61A3C2B475}"/>
    <cellStyle name="Input 7 3 8 4" xfId="13804" xr:uid="{F840E0A4-28BA-4CE1-99ED-20D0D987D462}"/>
    <cellStyle name="Input 7 3 8 4 2" xfId="29157" xr:uid="{A744521F-E47A-47A7-B883-64E8976F58FA}"/>
    <cellStyle name="Input 7 3 8 5" xfId="40989" xr:uid="{3AF57C2F-F992-4C2B-A0FA-1D49CDD3F4BF}"/>
    <cellStyle name="Input 7 3 9" xfId="6721" xr:uid="{288D4379-1CD4-48D7-AE2E-6862613489F4}"/>
    <cellStyle name="Input 7 3 9 2" xfId="11922" xr:uid="{3F54A8B1-26FD-49A1-AA24-3BD16BBF6966}"/>
    <cellStyle name="Input 7 3 9 2 2" xfId="20911" xr:uid="{626A2E80-6DA4-4CF7-BD01-97B3D9D4187E}"/>
    <cellStyle name="Input 7 3 9 2 2 2" xfId="24719" xr:uid="{23625385-AA06-450D-9538-6C4A45AE3A71}"/>
    <cellStyle name="Input 7 3 9 2 3" xfId="37829" xr:uid="{33A80E1F-F8E2-4446-83FF-10965CDA8592}"/>
    <cellStyle name="Input 7 3 9 3" xfId="15710" xr:uid="{494C1FE8-9017-487E-B4CB-3E18378AB360}"/>
    <cellStyle name="Input 7 3 9 3 2" xfId="38666" xr:uid="{944C4D29-DE88-4584-9664-68F35723D5F9}"/>
    <cellStyle name="Input 7 3 9 4" xfId="34183" xr:uid="{D4A054C5-C7B8-4E50-A512-E57AA1493B4A}"/>
    <cellStyle name="Input 7 4" xfId="518" xr:uid="{F77F1AD8-AD40-414F-AF81-BF7F8F119A4B}"/>
    <cellStyle name="Input 7 4 10" xfId="49037" xr:uid="{A2B64B6C-39B9-4AFB-9A03-FF38903334D3}"/>
    <cellStyle name="Input 7 4 2" xfId="867" xr:uid="{E0CD6862-ADA9-490F-8E1D-DB7287C7FB32}"/>
    <cellStyle name="Input 7 4 2 2" xfId="5236" xr:uid="{6E5F3DA4-0909-4712-AAD5-A3CC0A369F4F}"/>
    <cellStyle name="Input 7 4 2 2 2" xfId="7822" xr:uid="{2FC962D3-001A-4E5D-8B83-EC5DEEF4F88C}"/>
    <cellStyle name="Input 7 4 2 2 2 2" xfId="16811" xr:uid="{82171A1A-57F7-472E-B156-DCCB7883C264}"/>
    <cellStyle name="Input 7 4 2 2 2 2 2" xfId="40726" xr:uid="{5C1A54F8-990E-48C8-B009-1873DB07F1B8}"/>
    <cellStyle name="Input 7 4 2 2 2 3" xfId="32480" xr:uid="{F2B2D5F7-C49C-427C-8076-E55A21A5AF44}"/>
    <cellStyle name="Input 7 4 2 2 3" xfId="10459" xr:uid="{1E926067-2641-479E-A4DA-D4CF05BCC407}"/>
    <cellStyle name="Input 7 4 2 2 3 2" xfId="19448" xr:uid="{C2446E62-DC91-41B2-9157-B2863B7D4555}"/>
    <cellStyle name="Input 7 4 2 2 3 2 2" xfId="38442" xr:uid="{04E1FE90-ED9F-485E-8D58-2F109A49467E}"/>
    <cellStyle name="Input 7 4 2 2 3 3" xfId="41664" xr:uid="{EADE3B15-CDF5-4762-AD95-4EEFDC933C73}"/>
    <cellStyle name="Input 7 4 2 2 4" xfId="14225" xr:uid="{DB907846-8548-43D8-8FED-CFCD2D965C3C}"/>
    <cellStyle name="Input 7 4 2 2 4 2" xfId="40006" xr:uid="{AF501753-BE38-4908-99D8-A77D985AF011}"/>
    <cellStyle name="Input 7 4 2 2 5" xfId="35156" xr:uid="{8A1D0D6E-EF65-4E63-96F4-F4E5684F4C67}"/>
    <cellStyle name="Input 7 4 2 3" xfId="3304" xr:uid="{1351917E-E5D8-40F7-953E-7AC0BDEEA172}"/>
    <cellStyle name="Input 7 4 2 3 2" xfId="33825" xr:uid="{1D43F7FF-AA1E-458E-8CC7-CB8D87BB8E80}"/>
    <cellStyle name="Input 7 4 2 4" xfId="41985" xr:uid="{5AFD89D4-C43B-4805-85DA-9FE9C2E8884A}"/>
    <cellStyle name="Input 7 4 2 5" xfId="55819" xr:uid="{9E616D39-22AF-4AB0-82FA-B49DCF75550C}"/>
    <cellStyle name="Input 7 4 3" xfId="1212" xr:uid="{19C2B5F9-FE44-4E76-9F4C-054BAF80DA18}"/>
    <cellStyle name="Input 7 4 3 2" xfId="5557" xr:uid="{E4CE0272-2532-47C9-876B-DB25626AA2A9}"/>
    <cellStyle name="Input 7 4 3 2 2" xfId="8143" xr:uid="{787EA0F5-E8A5-4105-8176-2669A1922985}"/>
    <cellStyle name="Input 7 4 3 2 2 2" xfId="17132" xr:uid="{55367215-5945-4C54-A08D-DC93CA72FACA}"/>
    <cellStyle name="Input 7 4 3 2 2 2 2" xfId="27505" xr:uid="{7FD0B0D4-A1EA-4209-971E-889EF6F8D274}"/>
    <cellStyle name="Input 7 4 3 2 2 3" xfId="39368" xr:uid="{10882884-C857-41BA-B6C1-5DA04E87610B}"/>
    <cellStyle name="Input 7 4 3 2 3" xfId="10780" xr:uid="{5DED51A2-77DD-4AC0-B14D-A7BB6425E35E}"/>
    <cellStyle name="Input 7 4 3 2 3 2" xfId="19769" xr:uid="{1258799D-1F49-457B-939A-C5112120AE7F}"/>
    <cellStyle name="Input 7 4 3 2 3 2 2" xfId="25942" xr:uid="{EB7EAB32-5BC0-41C2-8B50-40E276E1306C}"/>
    <cellStyle name="Input 7 4 3 2 3 3" xfId="26720" xr:uid="{932FE249-5CC8-43B5-9728-B02DD0F71527}"/>
    <cellStyle name="Input 7 4 3 2 4" xfId="14546" xr:uid="{ED90B244-3F12-43EF-AEF0-7AAEC32CB261}"/>
    <cellStyle name="Input 7 4 3 2 4 2" xfId="36758" xr:uid="{3686F042-D039-4E09-AA78-2B3E5ABF06C0}"/>
    <cellStyle name="Input 7 4 3 2 5" xfId="39553" xr:uid="{244AD62B-04FE-4892-9EAC-D1F91150BFE4}"/>
    <cellStyle name="Input 7 4 3 3" xfId="3649" xr:uid="{ABF71BAA-C52C-449B-8F4C-66A564498F6B}"/>
    <cellStyle name="Input 7 4 3 3 2" xfId="41459" xr:uid="{08B2400F-37D7-4BFE-BAAA-1EA83F9BD556}"/>
    <cellStyle name="Input 7 4 3 4" xfId="32099" xr:uid="{D158FAC4-568C-422D-B152-FF421BB52F84}"/>
    <cellStyle name="Input 7 4 4" xfId="1556" xr:uid="{6BFCCF05-D908-4BB6-A2FE-3628D5FA628D}"/>
    <cellStyle name="Input 7 4 4 2" xfId="5901" xr:uid="{B5AF7D9F-28FA-4555-A59E-724BC3EB1C89}"/>
    <cellStyle name="Input 7 4 4 2 2" xfId="8487" xr:uid="{05316B0D-A89E-4DB1-9FE0-C94D1EBDCA1E}"/>
    <cellStyle name="Input 7 4 4 2 2 2" xfId="17476" xr:uid="{BC90AD35-3BED-48B4-A4AB-0168CF13E338}"/>
    <cellStyle name="Input 7 4 4 2 2 2 2" xfId="39871" xr:uid="{AC1B9861-877D-45DE-ACFC-3F8269FE2776}"/>
    <cellStyle name="Input 7 4 4 2 2 3" xfId="27539" xr:uid="{EA94669C-99DE-4287-B17C-6B058C097320}"/>
    <cellStyle name="Input 7 4 4 2 3" xfId="11124" xr:uid="{0A2922FF-62DF-4D08-AD33-DC7280EC6560}"/>
    <cellStyle name="Input 7 4 4 2 3 2" xfId="20113" xr:uid="{C57AA288-0E1C-42C5-AD4A-F34F12B8B340}"/>
    <cellStyle name="Input 7 4 4 2 3 2 2" xfId="41721" xr:uid="{F8B52D86-C6B3-44FE-B996-EE312BCFEADA}"/>
    <cellStyle name="Input 7 4 4 2 3 3" xfId="26705" xr:uid="{7EE8F59E-7790-4844-BBFE-15CAE93AA823}"/>
    <cellStyle name="Input 7 4 4 2 4" xfId="14890" xr:uid="{3FA57B68-D321-4425-8DF6-4942C9D652BF}"/>
    <cellStyle name="Input 7 4 4 2 4 2" xfId="28134" xr:uid="{D1D67BF5-8620-4496-A82C-2E62F5BC3978}"/>
    <cellStyle name="Input 7 4 4 2 5" xfId="35790" xr:uid="{6DB18E41-C590-499A-934E-752E9D4DE7B8}"/>
    <cellStyle name="Input 7 4 4 3" xfId="3993" xr:uid="{2D4AA5AA-2E9D-41DC-A880-F0E6FEE41396}"/>
    <cellStyle name="Input 7 4 4 3 2" xfId="39215" xr:uid="{D2E230E1-7B48-410A-BFD9-FB5B425FA01F}"/>
    <cellStyle name="Input 7 4 4 4" xfId="42464" xr:uid="{141C183D-2DD7-48E5-93CC-DC594C3374A8}"/>
    <cellStyle name="Input 7 4 5" xfId="1868" xr:uid="{F6019324-D5C1-4CB5-8921-E0E46458E7B6}"/>
    <cellStyle name="Input 7 4 5 2" xfId="6184" xr:uid="{003D455C-6481-4B0E-871B-AD67BD6477A2}"/>
    <cellStyle name="Input 7 4 5 2 2" xfId="8770" xr:uid="{6F709FD5-857C-473C-815C-2716703CEF6E}"/>
    <cellStyle name="Input 7 4 5 2 2 2" xfId="17759" xr:uid="{6E3CEC02-CD15-45A6-B16C-F290D98AD4F4}"/>
    <cellStyle name="Input 7 4 5 2 2 2 2" xfId="24990" xr:uid="{4E93C05C-86FC-4BAD-925A-38BDDECC0933}"/>
    <cellStyle name="Input 7 4 5 2 2 3" xfId="34021" xr:uid="{8DEAB867-18C1-4755-93F8-232328F8B599}"/>
    <cellStyle name="Input 7 4 5 2 3" xfId="11407" xr:uid="{1DFCAC3C-2752-4669-9DCE-659B10DB62AF}"/>
    <cellStyle name="Input 7 4 5 2 3 2" xfId="20396" xr:uid="{226BA378-C369-451B-82C6-04B2550DF2D5}"/>
    <cellStyle name="Input 7 4 5 2 3 2 2" xfId="28438" xr:uid="{CE677782-C5F1-4793-A3D3-3E07611A889B}"/>
    <cellStyle name="Input 7 4 5 2 3 3" xfId="34961" xr:uid="{CF743C56-C27C-4090-9731-3AF5B5F3A277}"/>
    <cellStyle name="Input 7 4 5 2 4" xfId="15173" xr:uid="{5738A0F9-55DA-4B45-AFC4-3F7A4CAA91ED}"/>
    <cellStyle name="Input 7 4 5 2 4 2" xfId="36547" xr:uid="{BA1D233A-ED27-4DD3-95BF-14F48F3F397A}"/>
    <cellStyle name="Input 7 4 5 2 5" xfId="37596" xr:uid="{D3A5742E-1D74-472B-A37A-E0E699797683}"/>
    <cellStyle name="Input 7 4 5 3" xfId="4305" xr:uid="{059FF7A2-9D86-46D2-9A2A-92133583EC6C}"/>
    <cellStyle name="Input 7 4 5 3 2" xfId="40140" xr:uid="{8691D3C8-FC21-47B0-AF86-CF5CEA9DF40F}"/>
    <cellStyle name="Input 7 4 5 4" xfId="37556" xr:uid="{F1A3FAF6-179E-424A-9C32-4185050B27C7}"/>
    <cellStyle name="Input 7 4 6" xfId="2175" xr:uid="{99FFCE17-6B69-42B9-969A-68BE1A1AA700}"/>
    <cellStyle name="Input 7 4 6 2" xfId="6476" xr:uid="{12D520A2-C54D-46AC-9A5A-4FC42B112C1C}"/>
    <cellStyle name="Input 7 4 6 2 2" xfId="9062" xr:uid="{4A87DE78-5B73-438F-8AFA-BF6755BB4290}"/>
    <cellStyle name="Input 7 4 6 2 2 2" xfId="18051" xr:uid="{0AEC46A4-CCBF-4A92-B2C1-21AF79891599}"/>
    <cellStyle name="Input 7 4 6 2 2 2 2" xfId="26430" xr:uid="{415D5D74-9FC6-417F-B441-51111079D825}"/>
    <cellStyle name="Input 7 4 6 2 2 3" xfId="43290" xr:uid="{4D9AC62D-4EA1-4991-A505-7C9A72F4A97A}"/>
    <cellStyle name="Input 7 4 6 2 3" xfId="11699" xr:uid="{555B1946-540A-4161-B1AB-65F265D51B36}"/>
    <cellStyle name="Input 7 4 6 2 3 2" xfId="20688" xr:uid="{0DC38233-195A-4878-928B-7DB068C277A2}"/>
    <cellStyle name="Input 7 4 6 2 3 2 2" xfId="27666" xr:uid="{4B217D03-297D-4987-AA2E-F9B7E2EC24CB}"/>
    <cellStyle name="Input 7 4 6 2 3 3" xfId="24255" xr:uid="{30690CC7-3A27-49D5-BD48-6C23C28E97ED}"/>
    <cellStyle name="Input 7 4 6 2 4" xfId="15465" xr:uid="{8A22CFB8-0AB8-446C-B33A-647E9E2335B9}"/>
    <cellStyle name="Input 7 4 6 2 4 2" xfId="31557" xr:uid="{591B78E7-F5C8-42DA-A712-34DE97EDC94F}"/>
    <cellStyle name="Input 7 4 6 2 5" xfId="22583" xr:uid="{7A2B2D6D-816C-480F-B1DF-CBA758C7DB97}"/>
    <cellStyle name="Input 7 4 6 3" xfId="4612" xr:uid="{CB21AFC0-2045-4DED-BA48-AF132D93ACD9}"/>
    <cellStyle name="Input 7 4 6 3 2" xfId="25492" xr:uid="{50C8B7D0-6BE1-45D3-8D22-47590A21FF6C}"/>
    <cellStyle name="Input 7 4 6 4" xfId="43604" xr:uid="{90B1C595-4CDE-4352-ABE8-B163D89629AE}"/>
    <cellStyle name="Input 7 4 7" xfId="4912" xr:uid="{F90E388B-B3D8-45E2-B488-B2375B2FB9D2}"/>
    <cellStyle name="Input 7 4 7 2" xfId="7498" xr:uid="{A92BA02C-C15F-4DF5-9420-AC86BA94A205}"/>
    <cellStyle name="Input 7 4 7 2 2" xfId="16487" xr:uid="{A063C309-1EA9-4C18-9549-EC79E074DA91}"/>
    <cellStyle name="Input 7 4 7 2 2 2" xfId="33220" xr:uid="{1C18617D-E9CD-4CEC-A833-EB62C1235D77}"/>
    <cellStyle name="Input 7 4 7 2 3" xfId="25105" xr:uid="{C34EB3B8-36AF-4E20-9832-AFF3CE9263E7}"/>
    <cellStyle name="Input 7 4 7 3" xfId="10135" xr:uid="{E953A946-209D-4B7A-8B61-18DE807FED4F}"/>
    <cellStyle name="Input 7 4 7 3 2" xfId="19124" xr:uid="{C704B225-D32D-4EA1-990C-1EB12BE1A009}"/>
    <cellStyle name="Input 7 4 7 3 2 2" xfId="27912" xr:uid="{A8E60936-E2CB-4259-8457-540C9AEDDDE6}"/>
    <cellStyle name="Input 7 4 7 3 3" xfId="41660" xr:uid="{0C1C141E-4CE0-436B-BDA7-C7E8CF126793}"/>
    <cellStyle name="Input 7 4 7 4" xfId="13901" xr:uid="{E334DDE3-B6A6-457D-8C97-E2FEFDD57151}"/>
    <cellStyle name="Input 7 4 7 4 2" xfId="28533" xr:uid="{6ACED4A9-A94F-47B5-9CAE-0A38AB82D595}"/>
    <cellStyle name="Input 7 4 7 5" xfId="30082" xr:uid="{AA532279-18E3-464D-867D-4FECF43DACAF}"/>
    <cellStyle name="Input 7 4 8" xfId="2524" xr:uid="{2F3E404E-1F79-4557-9080-EBDB54B91B6D}"/>
    <cellStyle name="Input 7 4 8 2" xfId="26841" xr:uid="{F122EACC-F425-4F5C-A5EC-AE579F9D4B75}"/>
    <cellStyle name="Input 7 4 9" xfId="26294" xr:uid="{D3596720-451E-47F1-B2B7-00D6A5E44F01}"/>
    <cellStyle name="Input 7 5" xfId="286" xr:uid="{0C17F91E-236A-426A-A9BD-50C43FB4FF45}"/>
    <cellStyle name="Input 7 5 2" xfId="4690" xr:uid="{DE102124-0170-42FA-BA7D-CEF4F951C7E6}"/>
    <cellStyle name="Input 7 5 2 2" xfId="7276" xr:uid="{D2AEFF94-A2D2-4107-93A7-651E8EC28CF3}"/>
    <cellStyle name="Input 7 5 2 2 2" xfId="16265" xr:uid="{A31DB7A2-F5EB-4FF5-A6E8-E50843C2DF35}"/>
    <cellStyle name="Input 7 5 2 2 2 2" xfId="40910" xr:uid="{6485B6CD-57F3-433D-B817-200662D29CDC}"/>
    <cellStyle name="Input 7 5 2 2 3" xfId="23023" xr:uid="{E22BE615-1940-4DB5-B47D-B391A573EA27}"/>
    <cellStyle name="Input 7 5 2 3" xfId="9913" xr:uid="{06B2B5BA-8B9F-4437-984B-16249EAC8E31}"/>
    <cellStyle name="Input 7 5 2 3 2" xfId="18902" xr:uid="{D57CB735-176F-46F1-9607-D2B886EA07CB}"/>
    <cellStyle name="Input 7 5 2 3 2 2" xfId="38569" xr:uid="{43462DB8-84AF-4EFD-8ADE-E6E93B69F8DB}"/>
    <cellStyle name="Input 7 5 2 3 3" xfId="27143" xr:uid="{4365F9B8-4304-4C0B-AABF-D2A0777C2C75}"/>
    <cellStyle name="Input 7 5 2 4" xfId="13679" xr:uid="{B98C8AA7-BF53-4704-9EAC-DB5ED4E39630}"/>
    <cellStyle name="Input 7 5 2 4 2" xfId="22948" xr:uid="{BDF3A122-B627-4AD3-9F66-C88128945248}"/>
    <cellStyle name="Input 7 5 2 5" xfId="23805" xr:uid="{1A895E3D-290E-47D4-963D-D4661D68871E}"/>
    <cellStyle name="Input 7 5 2 6" xfId="59105" xr:uid="{2BF2951D-CCBC-4EBB-A9AA-6FEB6F90A7C4}"/>
    <cellStyle name="Input 7 5 3" xfId="2754" xr:uid="{54E5592E-1872-4ECF-A5B7-6791885D2FD5}"/>
    <cellStyle name="Input 7 5 3 2" xfId="38602" xr:uid="{2E647755-B231-415D-9F0F-9F2FF7D6D578}"/>
    <cellStyle name="Input 7 5 4" xfId="25596" xr:uid="{5AE1C1F1-93EE-4002-A748-3C45757BED68}"/>
    <cellStyle name="Input 7 5 5" xfId="52324" xr:uid="{E2D5D904-85BE-4B4E-B7EF-3DE6F2168199}"/>
    <cellStyle name="Input 7 6" xfId="635" xr:uid="{B99B9E6F-47EE-4D54-9A2E-48D5D059E6C6}"/>
    <cellStyle name="Input 7 6 2" xfId="5014" xr:uid="{EDC807EC-D020-42A4-B9C7-BAA9DDA54826}"/>
    <cellStyle name="Input 7 6 2 2" xfId="7600" xr:uid="{BE1B03E5-D660-438A-B973-909FD960ABC7}"/>
    <cellStyle name="Input 7 6 2 2 2" xfId="16589" xr:uid="{14C129FC-D086-4403-8312-1AC9BC5F358B}"/>
    <cellStyle name="Input 7 6 2 2 2 2" xfId="43355" xr:uid="{503E24C8-CD99-4590-A0E2-01BA01E0DE0E}"/>
    <cellStyle name="Input 7 6 2 2 3" xfId="27962" xr:uid="{B1779C83-CFCD-4D26-B7FE-B41ACFF95AA7}"/>
    <cellStyle name="Input 7 6 2 3" xfId="10237" xr:uid="{B2BF8245-2B4C-434F-B0E5-515CC3AC83DC}"/>
    <cellStyle name="Input 7 6 2 3 2" xfId="19226" xr:uid="{F46BE743-A125-4490-B1EC-9153A56FB9A0}"/>
    <cellStyle name="Input 7 6 2 3 2 2" xfId="35949" xr:uid="{D5565D39-A51B-453E-B2B0-806CE0B61D57}"/>
    <cellStyle name="Input 7 6 2 3 3" xfId="24270" xr:uid="{3C290845-3F83-4BFE-A92D-0322C05A4E83}"/>
    <cellStyle name="Input 7 6 2 4" xfId="14003" xr:uid="{EDF5BE13-2473-4488-B23F-0CE4AD819A30}"/>
    <cellStyle name="Input 7 6 2 4 2" xfId="28808" xr:uid="{03E05D9F-A085-4A7E-8EAA-F3946620B20F}"/>
    <cellStyle name="Input 7 6 2 5" xfId="36784" xr:uid="{011AE45A-3FFC-4F48-9C69-BCA1CBA7FC7A}"/>
    <cellStyle name="Input 7 6 2 6" xfId="53988" xr:uid="{1D41EC58-4AE7-4F3E-9390-D5F95034FB7D}"/>
    <cellStyle name="Input 7 6 3" xfId="3072" xr:uid="{EE719ED4-327A-41BD-868F-D53BB72DD8D5}"/>
    <cellStyle name="Input 7 6 3 2" xfId="25562" xr:uid="{22790ACC-3B5B-4E8E-9589-33634BC9E325}"/>
    <cellStyle name="Input 7 6 4" xfId="43404" xr:uid="{9C94C26D-DDBB-48B0-AACE-E4D46FD353E4}"/>
    <cellStyle name="Input 7 6 5" xfId="47320" xr:uid="{54EC5C36-9227-4F01-92AF-1256170933B2}"/>
    <cellStyle name="Input 7 7" xfId="980" xr:uid="{CD786966-59DD-4D02-A5AA-6736A8B786B6}"/>
    <cellStyle name="Input 7 7 2" xfId="5335" xr:uid="{43F7D50F-3B62-42B3-B27C-69BACD460502}"/>
    <cellStyle name="Input 7 7 2 2" xfId="7921" xr:uid="{C05BFD43-8200-4E80-914A-5DD09F103904}"/>
    <cellStyle name="Input 7 7 2 2 2" xfId="16910" xr:uid="{2558CB63-7E07-41A4-882A-55DDBF429DD1}"/>
    <cellStyle name="Input 7 7 2 2 2 2" xfId="30730" xr:uid="{188512F1-34FA-4C50-AFDB-80A453E3CDE1}"/>
    <cellStyle name="Input 7 7 2 2 3" xfId="26600" xr:uid="{76AFC699-5250-44D3-9867-30327E3821C5}"/>
    <cellStyle name="Input 7 7 2 3" xfId="10558" xr:uid="{86CB23A7-2674-4573-8DCA-BA0B53EA1BD9}"/>
    <cellStyle name="Input 7 7 2 3 2" xfId="19547" xr:uid="{CFE4DD61-0F39-43EE-A32E-0080B96D77AF}"/>
    <cellStyle name="Input 7 7 2 3 2 2" xfId="22232" xr:uid="{442DAB5E-3138-40C1-B7B8-4D0917577E8B}"/>
    <cellStyle name="Input 7 7 2 3 3" xfId="38911" xr:uid="{033566C2-7A44-432F-8CEE-ECDB8707DA41}"/>
    <cellStyle name="Input 7 7 2 4" xfId="14324" xr:uid="{1115C898-4B3F-49AF-BF95-63376C8058AE}"/>
    <cellStyle name="Input 7 7 2 4 2" xfId="41051" xr:uid="{31A5CD36-96D4-4586-86EC-FF2FE4FD2EFB}"/>
    <cellStyle name="Input 7 7 2 5" xfId="30582" xr:uid="{C8F4D25E-3E54-47E7-BD1A-14D5F6302E89}"/>
    <cellStyle name="Input 7 7 3" xfId="3417" xr:uid="{E5F75884-DBB8-4F30-8AE7-C052F49CD8D4}"/>
    <cellStyle name="Input 7 7 3 2" xfId="36168" xr:uid="{9F60F29B-14FA-47C1-8AB0-DCB99DD02C1B}"/>
    <cellStyle name="Input 7 7 4" xfId="36080" xr:uid="{73F5DC17-FD0A-461F-8FDB-31A5452418FF}"/>
    <cellStyle name="Input 7 7 5" xfId="52635" xr:uid="{39077E52-48E5-4ECF-8542-CF14F11735FC}"/>
    <cellStyle name="Input 7 8" xfId="1324" xr:uid="{A0F1946C-0146-4943-B1B9-2F9B469D800B}"/>
    <cellStyle name="Input 7 8 2" xfId="5669" xr:uid="{A79B7F08-EF19-438B-8595-2FB5401E55EE}"/>
    <cellStyle name="Input 7 8 2 2" xfId="8255" xr:uid="{62342AEE-9A64-44F0-8D57-C69BB32517E6}"/>
    <cellStyle name="Input 7 8 2 2 2" xfId="17244" xr:uid="{EA31A58D-1B38-458B-8962-554E86C92B7E}"/>
    <cellStyle name="Input 7 8 2 2 2 2" xfId="39188" xr:uid="{7593F36A-441B-4983-9064-95238ABDF446}"/>
    <cellStyle name="Input 7 8 2 2 3" xfId="34783" xr:uid="{AE6F1237-A94F-4089-8AA9-A205EA55D565}"/>
    <cellStyle name="Input 7 8 2 3" xfId="10892" xr:uid="{2DEDC80E-4AF2-4057-9D66-FF6475A1494B}"/>
    <cellStyle name="Input 7 8 2 3 2" xfId="19881" xr:uid="{5FB76A22-A336-498E-ACDB-13EB869EAE89}"/>
    <cellStyle name="Input 7 8 2 3 2 2" xfId="43144" xr:uid="{AA5F8603-1211-44DE-B18B-437CF2983C03}"/>
    <cellStyle name="Input 7 8 2 3 3" xfId="25379" xr:uid="{EF6B6A6B-D978-41B9-A677-798543A4FF98}"/>
    <cellStyle name="Input 7 8 2 4" xfId="14658" xr:uid="{137127A4-30FC-41C5-9282-8A29AE3282D0}"/>
    <cellStyle name="Input 7 8 2 4 2" xfId="22409" xr:uid="{8E507B7F-8077-4F6B-8B6F-0C6C8ED95B9E}"/>
    <cellStyle name="Input 7 8 2 5" xfId="32596" xr:uid="{B9B66FC7-B55A-4138-BDC8-A95656E87B1A}"/>
    <cellStyle name="Input 7 8 3" xfId="3761" xr:uid="{23548FC9-C400-40E2-B79C-5CAA82B89346}"/>
    <cellStyle name="Input 7 8 3 2" xfId="36463" xr:uid="{779068BD-2DAB-4015-8C22-CBF7E8C539EF}"/>
    <cellStyle name="Input 7 8 4" xfId="25900" xr:uid="{522E9702-336B-4E1A-853A-12BF8A64F095}"/>
    <cellStyle name="Input 7 9" xfId="1590" xr:uid="{EA7AD404-7220-4406-A79B-4EB5B5CFA3D7}"/>
    <cellStyle name="Input 7 9 2" xfId="5935" xr:uid="{E7F1E70E-A16B-4008-996A-246AF330BA94}"/>
    <cellStyle name="Input 7 9 2 2" xfId="8521" xr:uid="{7386101E-F103-4A81-9BA6-2A5DAA7D8CE1}"/>
    <cellStyle name="Input 7 9 2 2 2" xfId="17510" xr:uid="{F666BDC3-E540-4E87-A57B-821B0989264E}"/>
    <cellStyle name="Input 7 9 2 2 2 2" xfId="42466" xr:uid="{C0B96E34-93A9-4454-B4B4-F515F86372A7}"/>
    <cellStyle name="Input 7 9 2 2 3" xfId="32093" xr:uid="{49D49AB1-CA71-4258-B737-50AA5859A81B}"/>
    <cellStyle name="Input 7 9 2 3" xfId="11158" xr:uid="{E2CAFBC8-16E2-4661-8199-4C8651121600}"/>
    <cellStyle name="Input 7 9 2 3 2" xfId="20147" xr:uid="{DF6EC3E3-8063-403D-ACC1-B9F8AFCE36C0}"/>
    <cellStyle name="Input 7 9 2 3 2 2" xfId="22645" xr:uid="{1FA684A6-DA98-40E8-8B2E-6398ACF37E80}"/>
    <cellStyle name="Input 7 9 2 3 3" xfId="24030" xr:uid="{D89291B3-38E1-4A5F-96FC-9816FD2780FB}"/>
    <cellStyle name="Input 7 9 2 4" xfId="14924" xr:uid="{E6C03A35-60E6-4E24-BF7F-0091702F756B}"/>
    <cellStyle name="Input 7 9 2 4 2" xfId="28501" xr:uid="{4E852B9A-999F-475B-AB46-400BDF9A0200}"/>
    <cellStyle name="Input 7 9 2 5" xfId="40688" xr:uid="{3AABDE3C-03E4-416C-A802-6926E175FDAF}"/>
    <cellStyle name="Input 7 9 3" xfId="4027" xr:uid="{19027F6C-F185-4189-AAE4-45103472D2CC}"/>
    <cellStyle name="Input 7 9 3 2" xfId="25938" xr:uid="{2214B262-4ABE-42C2-82CE-9E75FAD325B7}"/>
    <cellStyle name="Input 7 9 4" xfId="24561" xr:uid="{0C08B78B-DB78-4D5F-8E8D-16D213BC9E2A}"/>
    <cellStyle name="Input 8" xfId="127" xr:uid="{D3EF0D48-2339-4BFF-8FF3-4745E2BCAE97}"/>
    <cellStyle name="Input 8 10" xfId="1938" xr:uid="{B266CDC7-2B3E-40C2-8DED-51A278EB4FC3}"/>
    <cellStyle name="Input 8 10 2" xfId="6249" xr:uid="{B57C9644-85F6-46CE-8EFF-CFEF3A4E5818}"/>
    <cellStyle name="Input 8 10 2 2" xfId="8835" xr:uid="{B39940BB-9CE9-4964-9844-D9731FC292E6}"/>
    <cellStyle name="Input 8 10 2 2 2" xfId="17824" xr:uid="{028D354A-8E32-4FF8-9BF2-D7B17AE3E73B}"/>
    <cellStyle name="Input 8 10 2 2 2 2" xfId="22577" xr:uid="{A7127330-2CD2-4E64-839E-50040D402064}"/>
    <cellStyle name="Input 8 10 2 2 3" xfId="35881" xr:uid="{72CBBA2D-5E81-4759-A4AD-2616BEFE0DD0}"/>
    <cellStyle name="Input 8 10 2 3" xfId="11472" xr:uid="{5090ED75-937F-402B-85EC-FA6495CB2814}"/>
    <cellStyle name="Input 8 10 2 3 2" xfId="20461" xr:uid="{C1307838-1669-413D-BC48-ACCC85CCCF38}"/>
    <cellStyle name="Input 8 10 2 3 2 2" xfId="40733" xr:uid="{14FB7064-A3EA-45DC-996D-66D45C813C2A}"/>
    <cellStyle name="Input 8 10 2 3 3" xfId="43884" xr:uid="{5B95C491-5FF5-49EB-BACF-BF448C62514C}"/>
    <cellStyle name="Input 8 10 2 4" xfId="15238" xr:uid="{19DF509C-8D5D-48D5-A563-80C22B2B591A}"/>
    <cellStyle name="Input 8 10 2 4 2" xfId="31936" xr:uid="{DEF9944F-EBFD-4F54-B63A-169837AD9CA8}"/>
    <cellStyle name="Input 8 10 2 5" xfId="25805" xr:uid="{B08A82A9-B31B-4242-8366-0D6E9547B679}"/>
    <cellStyle name="Input 8 10 3" xfId="4375" xr:uid="{79494B51-8D4D-4A52-AFD3-3105240A20A1}"/>
    <cellStyle name="Input 8 10 3 2" xfId="36983" xr:uid="{2C244A40-88F3-4162-9E5B-D5C806C00962}"/>
    <cellStyle name="Input 8 10 4" xfId="39581" xr:uid="{E2B9C376-896B-45FA-A7AE-800385E50C0F}"/>
    <cellStyle name="Input 8 11" xfId="2965" xr:uid="{E85E1DE9-70D1-4A79-B02D-186C98F70821}"/>
    <cellStyle name="Input 8 11 2" xfId="7115" xr:uid="{DFC82B2B-85ED-450F-A0D7-98AB3A3B6BBC}"/>
    <cellStyle name="Input 8 11 2 2" xfId="16104" xr:uid="{4250716C-05D6-4CAB-8C45-8E1F3E5F6AD9}"/>
    <cellStyle name="Input 8 11 2 2 2" xfId="40467" xr:uid="{75EA5CE6-E1C9-43C0-A28C-9C235E1F3B9F}"/>
    <cellStyle name="Input 8 11 2 3" xfId="23632" xr:uid="{B3EE6508-62D4-4AEF-A2A8-EE4AC1105D8C}"/>
    <cellStyle name="Input 8 11 3" xfId="9678" xr:uid="{7B6C97DD-6E90-4AE1-AC08-97A350C90832}"/>
    <cellStyle name="Input 8 11 3 2" xfId="18667" xr:uid="{553EC07A-6052-40EB-BE59-1AB2AAD3E87B}"/>
    <cellStyle name="Input 8 11 3 2 2" xfId="38132" xr:uid="{8D96B24A-1970-4013-B64F-B386BE8D83BA}"/>
    <cellStyle name="Input 8 11 3 3" xfId="37677" xr:uid="{999D157E-3281-4548-AC4E-A38542BC6B0C}"/>
    <cellStyle name="Input 8 11 4" xfId="13518" xr:uid="{EB0B8DB5-3683-49EF-9A98-89AB2A86A935}"/>
    <cellStyle name="Input 8 11 4 2" xfId="37639" xr:uid="{F1C6D33B-186D-4257-BE63-132E3B2FFB2A}"/>
    <cellStyle name="Input 8 11 5" xfId="42162" xr:uid="{B435A157-34A0-4FA8-BEB9-DFB4B86DF15F}"/>
    <cellStyle name="Input 8 12" xfId="6583" xr:uid="{913A130D-F533-433F-9824-8DFCDBB41420}"/>
    <cellStyle name="Input 8 12 2" xfId="11792" xr:uid="{9A3C178A-5445-4FB5-897A-56BB5089EACE}"/>
    <cellStyle name="Input 8 12 2 2" xfId="20781" xr:uid="{488D81EF-1878-40AC-897C-657288A7DEE2}"/>
    <cellStyle name="Input 8 12 2 2 2" xfId="42204" xr:uid="{8F206B5A-048D-4FDD-A095-AEEA2BC47852}"/>
    <cellStyle name="Input 8 12 2 3" xfId="32205" xr:uid="{BB703767-9346-4DDF-AB48-F15FADA66797}"/>
    <cellStyle name="Input 8 12 3" xfId="15572" xr:uid="{E400A07E-2F41-488E-9F03-3108990DB6F3}"/>
    <cellStyle name="Input 8 12 3 2" xfId="42936" xr:uid="{974D5CCD-ACEE-42B1-A0EC-EDFDA0D3A97D}"/>
    <cellStyle name="Input 8 12 4" xfId="40672" xr:uid="{99F3A7A8-9569-40E1-BCE4-1687998F6525}"/>
    <cellStyle name="Input 8 13" xfId="9155" xr:uid="{628EAF7F-1694-4F21-BDDE-F94BED1398F7}"/>
    <cellStyle name="Input 8 13 2" xfId="18144" xr:uid="{95115CCA-BDB8-4CD2-8628-4FCAC7D45F22}"/>
    <cellStyle name="Input 8 13 2 2" xfId="30396" xr:uid="{07B8F812-F39F-4A92-B5AA-CAA6963F452B}"/>
    <cellStyle name="Input 8 13 3" xfId="28566" xr:uid="{3DF8F491-5FD1-4D7A-8CF4-210295FB88D6}"/>
    <cellStyle name="Input 8 14" xfId="12324" xr:uid="{48DE4325-B580-4725-92C6-4060DBC7904F}"/>
    <cellStyle name="Input 8 14 2" xfId="21313" xr:uid="{FB50A8C9-BEE1-4C42-BF2E-3E825282E0EB}"/>
    <cellStyle name="Input 8 14 2 2" xfId="37896" xr:uid="{58E65C4E-D44E-4B73-8D01-732530DEB849}"/>
    <cellStyle name="Input 8 14 3" xfId="39186" xr:uid="{D611C4D0-3143-460F-B1A9-3B5730946EA7}"/>
    <cellStyle name="Input 8 15" xfId="2287" xr:uid="{016039B8-CCAC-496B-8D7B-2116C869CD9A}"/>
    <cellStyle name="Input 8 15 2" xfId="30243" xr:uid="{AA268F42-0BA8-4BD7-A401-2320E56CB981}"/>
    <cellStyle name="Input 8 16" xfId="13196" xr:uid="{D6C488E4-D65B-42FE-B963-7BE4B8611632}"/>
    <cellStyle name="Input 8 16 2" xfId="23007" xr:uid="{EEC774EB-55D5-46EB-B003-26D6C9ACA3A4}"/>
    <cellStyle name="Input 8 17" xfId="34054" xr:uid="{9BDBE988-8E35-42A5-AAB8-D377C5C54976}"/>
    <cellStyle name="Input 8 18" xfId="44648" xr:uid="{CE0703A2-716B-4138-A86E-AEE94D2CBDA7}"/>
    <cellStyle name="Input 8 19" xfId="45732" xr:uid="{60184BD8-DB42-47C7-AD58-2C4ACA1DE9B7}"/>
    <cellStyle name="Input 8 2" xfId="335" xr:uid="{4E54FCCB-7C74-4A24-83F4-B5F2C977BFBB}"/>
    <cellStyle name="Input 8 2 10" xfId="6637" xr:uid="{29054CE3-2FC5-4A5A-A60E-78B0DE269AF0}"/>
    <cellStyle name="Input 8 2 10 2" xfId="11843" xr:uid="{6ED45552-2BD0-481C-BA38-075BB739F470}"/>
    <cellStyle name="Input 8 2 10 2 2" xfId="20832" xr:uid="{D2BCF4BF-C3F9-4697-AF3C-42D61432A271}"/>
    <cellStyle name="Input 8 2 10 2 2 2" xfId="36712" xr:uid="{7C5A46BB-2F5F-440E-ADBD-74E34176D558}"/>
    <cellStyle name="Input 8 2 10 2 3" xfId="34682" xr:uid="{7D9C218B-EA98-4A58-87BF-5235AF4BCA70}"/>
    <cellStyle name="Input 8 2 10 3" xfId="15626" xr:uid="{2458E5BE-C704-45E9-BC48-7EDF58F9E57F}"/>
    <cellStyle name="Input 8 2 10 3 2" xfId="38402" xr:uid="{3FC400EC-FAAA-4AA1-B343-33A71F410632}"/>
    <cellStyle name="Input 8 2 10 4" xfId="30035" xr:uid="{0086B5E8-8DDC-41BB-A244-5C0D8547D5B1}"/>
    <cellStyle name="Input 8 2 11" xfId="9206" xr:uid="{71BCD0E0-8B95-4664-BC9E-A1D8B97C598B}"/>
    <cellStyle name="Input 8 2 11 2" xfId="18195" xr:uid="{42E6FB80-E9A5-484B-AF2A-3F6427F09A45}"/>
    <cellStyle name="Input 8 2 11 2 2" xfId="24389" xr:uid="{655396A9-A026-4A2A-8C3E-BECD512C8D91}"/>
    <cellStyle name="Input 8 2 11 3" xfId="39393" xr:uid="{7988AB6A-FD2E-4852-B9C1-1633C0A9B854}"/>
    <cellStyle name="Input 8 2 12" xfId="12350" xr:uid="{9FB13703-B350-4BAA-B136-B4A4379FCDF6}"/>
    <cellStyle name="Input 8 2 12 2" xfId="21339" xr:uid="{9C7602E5-56B6-468C-BB86-667BA4CB3FAD}"/>
    <cellStyle name="Input 8 2 12 2 2" xfId="22551" xr:uid="{B3ED1A01-7774-4A2D-A05B-EF6D20FD9571}"/>
    <cellStyle name="Input 8 2 12 3" xfId="35201" xr:uid="{229FE16D-48BF-4321-A790-31D1E3874641}"/>
    <cellStyle name="Input 8 2 13" xfId="2341" xr:uid="{C9CF71ED-B7C5-4CC4-9A02-C470C5D21D09}"/>
    <cellStyle name="Input 8 2 13 2" xfId="26627" xr:uid="{85B2E1A9-143C-4480-8E76-C494A027E439}"/>
    <cellStyle name="Input 8 2 14" xfId="13250" xr:uid="{4A56766E-3F1A-4D58-B711-32ABEDC70ED0}"/>
    <cellStyle name="Input 8 2 14 2" xfId="25222" xr:uid="{F9A94591-C9F5-4190-BBB8-DC18073BF31C}"/>
    <cellStyle name="Input 8 2 15" xfId="35297" xr:uid="{ECF60B9F-B058-498D-929C-567C6C9434D6}"/>
    <cellStyle name="Input 8 2 16" xfId="46240" xr:uid="{AAAE1342-893B-4DD6-B4A9-B8FC34048184}"/>
    <cellStyle name="Input 8 2 2" xfId="467" xr:uid="{B8537AA5-7559-4C80-9AD3-F42AE980E094}"/>
    <cellStyle name="Input 8 2 2 10" xfId="9331" xr:uid="{DE3ED257-8C1E-4303-B291-D984FB425C6F}"/>
    <cellStyle name="Input 8 2 2 10 2" xfId="18320" xr:uid="{1818C6AA-AEB8-4B6C-BF1C-7723C789C774}"/>
    <cellStyle name="Input 8 2 2 10 2 2" xfId="39862" xr:uid="{CDEE683E-496C-42B6-B71B-C59DB73899BE}"/>
    <cellStyle name="Input 8 2 2 10 3" xfId="25740" xr:uid="{0CA45F3E-9CCB-445B-B4FA-15EA54B1D426}"/>
    <cellStyle name="Input 8 2 2 11" xfId="9775" xr:uid="{A7D1D346-5B27-4FE2-8527-2A84D8BCE870}"/>
    <cellStyle name="Input 8 2 2 11 2" xfId="18764" xr:uid="{FDC51FA2-7099-47BE-85FC-668889D303B5}"/>
    <cellStyle name="Input 8 2 2 11 2 2" xfId="33074" xr:uid="{43313696-7468-4292-BE75-89E5990C0C38}"/>
    <cellStyle name="Input 8 2 2 11 3" xfId="34777" xr:uid="{ABF7DE31-95FE-4AD5-B996-A4DAD39B6068}"/>
    <cellStyle name="Input 8 2 2 12" xfId="2473" xr:uid="{6F5E6666-53FD-40B6-98CC-1F58486E655D}"/>
    <cellStyle name="Input 8 2 2 12 2" xfId="27628" xr:uid="{B9C33BB0-B318-4170-AB90-02A882F54217}"/>
    <cellStyle name="Input 8 2 2 13" xfId="13382" xr:uid="{A2FE6406-3E93-4939-A691-AAE4B322E64F}"/>
    <cellStyle name="Input 8 2 2 13 2" xfId="31573" xr:uid="{918FAB42-1556-4FB7-9D95-8032BA96E3A9}"/>
    <cellStyle name="Input 8 2 2 14" xfId="33795" xr:uid="{7B43C194-5010-415E-8291-D80D619F70F4}"/>
    <cellStyle name="Input 8 2 2 15" xfId="49737" xr:uid="{4A7CC065-F804-4880-8B93-AD92A414CD2E}"/>
    <cellStyle name="Input 8 2 2 2" xfId="816" xr:uid="{9C72A8C2-F525-4DA7-A5FE-A6BD8CECFD04}"/>
    <cellStyle name="Input 8 2 2 2 2" xfId="5185" xr:uid="{9542CAF8-5214-4D91-A18B-25DD9DBB0B33}"/>
    <cellStyle name="Input 8 2 2 2 2 2" xfId="7771" xr:uid="{E369403D-1649-40EA-A496-05D698BFCC11}"/>
    <cellStyle name="Input 8 2 2 2 2 2 2" xfId="16760" xr:uid="{08B28EDF-66C6-40E4-BEAA-3E6ED2474704}"/>
    <cellStyle name="Input 8 2 2 2 2 2 2 2" xfId="35648" xr:uid="{A81CB8AA-C41D-4488-B909-7756E03DCB93}"/>
    <cellStyle name="Input 8 2 2 2 2 2 3" xfId="30651" xr:uid="{D45CBAE4-59A9-42F5-94D3-EE480F920841}"/>
    <cellStyle name="Input 8 2 2 2 2 3" xfId="10408" xr:uid="{B4961362-31A5-4EC5-99C5-B32BEEC836F3}"/>
    <cellStyle name="Input 8 2 2 2 2 3 2" xfId="19397" xr:uid="{9DCD169C-97A2-409B-8BA5-6D1DB66DDE3C}"/>
    <cellStyle name="Input 8 2 2 2 2 3 2 2" xfId="31306" xr:uid="{4C60433A-8EEC-479F-9884-28154117EDC1}"/>
    <cellStyle name="Input 8 2 2 2 2 3 3" xfId="34411" xr:uid="{0CCE22E8-15D5-4C06-B00B-237E0C256EC9}"/>
    <cellStyle name="Input 8 2 2 2 2 4" xfId="14174" xr:uid="{1F639114-15FA-4AFF-9D86-EE00E151D47E}"/>
    <cellStyle name="Input 8 2 2 2 2 4 2" xfId="24963" xr:uid="{17CB719C-010B-4EF4-98B6-9F05383636EC}"/>
    <cellStyle name="Input 8 2 2 2 2 5" xfId="33112" xr:uid="{0EC8252A-DDD8-4731-8930-FBB542FE084B}"/>
    <cellStyle name="Input 8 2 2 2 3" xfId="3253" xr:uid="{17B9171B-2E1D-4038-B88E-3A914BE0C349}"/>
    <cellStyle name="Input 8 2 2 2 3 2" xfId="27901" xr:uid="{768173ED-51F6-408E-A444-96F47D75C01B}"/>
    <cellStyle name="Input 8 2 2 2 4" xfId="29875" xr:uid="{0F2563D3-5D62-4143-BA06-C02AC4CB3BE6}"/>
    <cellStyle name="Input 8 2 2 2 5" xfId="56519" xr:uid="{A3719C92-2AFA-4B2A-B9EC-8EF6C2350423}"/>
    <cellStyle name="Input 8 2 2 3" xfId="1161" xr:uid="{95799CE1-AB1C-42FA-8C91-5240AE396C9C}"/>
    <cellStyle name="Input 8 2 2 3 2" xfId="5506" xr:uid="{3DF2D601-4DAE-4F9E-AEB9-2CD755FD06B2}"/>
    <cellStyle name="Input 8 2 2 3 2 2" xfId="8092" xr:uid="{A878300F-0B5B-4BEE-B3D8-E783BFBE11BC}"/>
    <cellStyle name="Input 8 2 2 3 2 2 2" xfId="17081" xr:uid="{1F4D536B-20AB-47D5-86BE-52BE1272E3C0}"/>
    <cellStyle name="Input 8 2 2 3 2 2 2 2" xfId="32559" xr:uid="{71CA500A-312D-4D68-9E7C-E39C3CEC173D}"/>
    <cellStyle name="Input 8 2 2 3 2 2 3" xfId="35880" xr:uid="{CC53CDE8-479D-4646-923F-EAA2F2E72865}"/>
    <cellStyle name="Input 8 2 2 3 2 3" xfId="10729" xr:uid="{1BEA19F2-55EE-46C4-8D32-E4F7E7863B08}"/>
    <cellStyle name="Input 8 2 2 3 2 3 2" xfId="19718" xr:uid="{C3C07321-43E8-4B82-AAFA-2373991A4E57}"/>
    <cellStyle name="Input 8 2 2 3 2 3 2 2" xfId="40738" xr:uid="{F2262EA9-184E-46EB-AE75-2E528711FAC1}"/>
    <cellStyle name="Input 8 2 2 3 2 3 3" xfId="40201" xr:uid="{7C3A8A7D-9E21-434C-98E5-D2F19DACDA18}"/>
    <cellStyle name="Input 8 2 2 3 2 4" xfId="14495" xr:uid="{C161D1E5-030E-410E-96AD-E35760071522}"/>
    <cellStyle name="Input 8 2 2 3 2 4 2" xfId="42373" xr:uid="{EB67E05A-9DAA-4550-9F16-8AF731434155}"/>
    <cellStyle name="Input 8 2 2 3 2 5" xfId="36002" xr:uid="{9B6B89EB-0E96-4B1E-A1CD-80461EA953A0}"/>
    <cellStyle name="Input 8 2 2 3 3" xfId="3598" xr:uid="{B7F69888-4DCF-4E53-98F6-742DECEDDDDC}"/>
    <cellStyle name="Input 8 2 2 3 3 2" xfId="31698" xr:uid="{0488D672-778C-4D4A-80C6-35939C2AE5A0}"/>
    <cellStyle name="Input 8 2 2 3 4" xfId="35251" xr:uid="{C4613367-572B-4EB7-9980-535B0A3D6D55}"/>
    <cellStyle name="Input 8 2 2 4" xfId="1505" xr:uid="{EA334890-CCD5-4508-A957-E27CBA694D44}"/>
    <cellStyle name="Input 8 2 2 4 2" xfId="5850" xr:uid="{C71C0EB5-5DC2-454B-A271-39A1F8350655}"/>
    <cellStyle name="Input 8 2 2 4 2 2" xfId="8436" xr:uid="{8944E799-05F2-49F4-8FDB-023E6F2425E8}"/>
    <cellStyle name="Input 8 2 2 4 2 2 2" xfId="17425" xr:uid="{62A44594-396F-462D-B6E1-2263E230CBC8}"/>
    <cellStyle name="Input 8 2 2 4 2 2 2 2" xfId="31599" xr:uid="{39A6E3F2-7318-41D7-B2D5-AD21FE5FD836}"/>
    <cellStyle name="Input 8 2 2 4 2 2 3" xfId="32552" xr:uid="{F51D7EB0-4C10-46D2-B209-83429F56AD0E}"/>
    <cellStyle name="Input 8 2 2 4 2 3" xfId="11073" xr:uid="{48A707B0-4424-4623-B7B6-2519706AEBCD}"/>
    <cellStyle name="Input 8 2 2 4 2 3 2" xfId="20062" xr:uid="{49CC274E-C0E8-4C35-BDE5-1EE98CBD118B}"/>
    <cellStyle name="Input 8 2 2 4 2 3 2 2" xfId="43441" xr:uid="{663647AD-1689-4AA6-A71D-367C400DCB75}"/>
    <cellStyle name="Input 8 2 2 4 2 3 3" xfId="27593" xr:uid="{E6CEF100-E353-4969-A889-0E6BEBF508AD}"/>
    <cellStyle name="Input 8 2 2 4 2 4" xfId="14839" xr:uid="{55DDDCEC-0944-4EA1-827D-530FF3900336}"/>
    <cellStyle name="Input 8 2 2 4 2 4 2" xfId="23325" xr:uid="{20658C18-A65E-47E9-B45F-AEC4A2B991B3}"/>
    <cellStyle name="Input 8 2 2 4 2 5" xfId="32909" xr:uid="{1DE5E4A6-40FE-4E54-9C72-46CAF89A7DC6}"/>
    <cellStyle name="Input 8 2 2 4 3" xfId="3942" xr:uid="{B435A8F3-7FB3-4D2E-89AA-6AC0BFDBBEF0}"/>
    <cellStyle name="Input 8 2 2 4 3 2" xfId="34906" xr:uid="{94AAF3CE-CA61-4D9A-82CF-BD8593FEE630}"/>
    <cellStyle name="Input 8 2 2 4 4" xfId="34078" xr:uid="{8B9FB31C-3E9E-4753-A249-3B44973C769D}"/>
    <cellStyle name="Input 8 2 2 5" xfId="1896" xr:uid="{50CE2159-458A-4241-AA5B-5ACD84FB56CB}"/>
    <cellStyle name="Input 8 2 2 5 2" xfId="6212" xr:uid="{B093F3D8-7A85-4769-9CBF-FB28A201E118}"/>
    <cellStyle name="Input 8 2 2 5 2 2" xfId="8798" xr:uid="{BE0EE326-BED5-4DE2-8292-1F12A3DC0D35}"/>
    <cellStyle name="Input 8 2 2 5 2 2 2" xfId="17787" xr:uid="{D8929AE2-6E29-474F-9907-C679E6CA93D6}"/>
    <cellStyle name="Input 8 2 2 5 2 2 2 2" xfId="40138" xr:uid="{7BCBF437-741A-4D39-B2B7-EFA19947BE22}"/>
    <cellStyle name="Input 8 2 2 5 2 2 3" xfId="36703" xr:uid="{B53F0F4B-12B1-4458-BFFA-AA824EE54738}"/>
    <cellStyle name="Input 8 2 2 5 2 3" xfId="11435" xr:uid="{AFC1652D-1AD1-400E-921A-4091B014C96E}"/>
    <cellStyle name="Input 8 2 2 5 2 3 2" xfId="20424" xr:uid="{39D9482E-6421-4832-BAA6-A5C011BD606B}"/>
    <cellStyle name="Input 8 2 2 5 2 3 2 2" xfId="24390" xr:uid="{D4DD056D-67B0-42D2-9B96-D94735FDAE05}"/>
    <cellStyle name="Input 8 2 2 5 2 3 3" xfId="25169" xr:uid="{3F5CAF65-04AD-4EDA-B470-EAF188ADF32D}"/>
    <cellStyle name="Input 8 2 2 5 2 4" xfId="15201" xr:uid="{8CC4D37D-8C68-4BA3-B96C-39191A20AE75}"/>
    <cellStyle name="Input 8 2 2 5 2 4 2" xfId="26563" xr:uid="{41F2FE11-E338-4710-8096-830D25900C38}"/>
    <cellStyle name="Input 8 2 2 5 2 5" xfId="33692" xr:uid="{1014D2D8-95CE-413E-B399-0E9C5227BAA7}"/>
    <cellStyle name="Input 8 2 2 5 3" xfId="4333" xr:uid="{22FF416A-F6EC-460A-A038-9028973D604F}"/>
    <cellStyle name="Input 8 2 2 5 3 2" xfId="34223" xr:uid="{0DAC75E3-56B8-4154-97F3-8259ADBD86FB}"/>
    <cellStyle name="Input 8 2 2 5 4" xfId="25772" xr:uid="{37BB6464-C7C4-4859-A103-E4618C20CC38}"/>
    <cellStyle name="Input 8 2 2 6" xfId="2124" xr:uid="{270240E8-A27E-4524-881C-E93123A9EB98}"/>
    <cellStyle name="Input 8 2 2 6 2" xfId="6425" xr:uid="{C0804F27-3AA6-48FF-839B-2DDE7E6AB2E1}"/>
    <cellStyle name="Input 8 2 2 6 2 2" xfId="9011" xr:uid="{F083BF8A-5D69-4B21-B41B-5068F72529A6}"/>
    <cellStyle name="Input 8 2 2 6 2 2 2" xfId="18000" xr:uid="{A038B944-7737-4E68-A038-69B821E41FEC}"/>
    <cellStyle name="Input 8 2 2 6 2 2 2 2" xfId="37610" xr:uid="{C02B7EF0-B8F0-4F07-A227-169C784E5435}"/>
    <cellStyle name="Input 8 2 2 6 2 2 3" xfId="35771" xr:uid="{F42D8AB2-DCBB-45BB-BFC2-867DA0E84BB2}"/>
    <cellStyle name="Input 8 2 2 6 2 3" xfId="11648" xr:uid="{4DBA3083-03BC-44ED-9DC5-ECAAA28EF8CD}"/>
    <cellStyle name="Input 8 2 2 6 2 3 2" xfId="20637" xr:uid="{6AD1DDF6-1B89-472E-B1A9-4FE1ACD0FA25}"/>
    <cellStyle name="Input 8 2 2 6 2 3 2 2" xfId="32756" xr:uid="{D4F3405E-69DB-4743-8C51-2F1E0E59CA24}"/>
    <cellStyle name="Input 8 2 2 6 2 3 3" xfId="32280" xr:uid="{320A6984-6743-4C13-90BE-855642589FE3}"/>
    <cellStyle name="Input 8 2 2 6 2 4" xfId="15414" xr:uid="{1D1C8F58-B1A6-40DF-BC6C-7C9F8997A054}"/>
    <cellStyle name="Input 8 2 2 6 2 4 2" xfId="37564" xr:uid="{8104AF82-8B83-45BC-9A9D-3FBCEABEDA99}"/>
    <cellStyle name="Input 8 2 2 6 2 5" xfId="27658" xr:uid="{8B9A87A5-84C2-49A5-9E3E-1B247EC79C7B}"/>
    <cellStyle name="Input 8 2 2 6 3" xfId="4561" xr:uid="{A9708EA3-9AB8-4314-8A1C-2FD909F606E4}"/>
    <cellStyle name="Input 8 2 2 6 3 2" xfId="37248" xr:uid="{E7773763-B3D3-4253-B732-DBCAA1F19170}"/>
    <cellStyle name="Input 8 2 2 6 4" xfId="33045" xr:uid="{783CAC18-C041-4D5C-BB3A-F7D2E431F98D}"/>
    <cellStyle name="Input 8 2 2 7" xfId="2934" xr:uid="{A99FFE21-DC6B-42F8-AB1E-296BBADD75E0}"/>
    <cellStyle name="Input 8 2 2 7 2" xfId="7084" xr:uid="{091433DD-403A-4049-A21F-6B6B6B78A749}"/>
    <cellStyle name="Input 8 2 2 7 2 2" xfId="12210" xr:uid="{495FD377-3198-4B97-8073-F825C731AE65}"/>
    <cellStyle name="Input 8 2 2 7 2 2 2" xfId="21199" xr:uid="{21166C98-DB9E-4024-9FBC-E6C13790B820}"/>
    <cellStyle name="Input 8 2 2 7 2 2 2 2" xfId="33574" xr:uid="{014EA8DD-3527-4939-B0F9-C574A6C47E55}"/>
    <cellStyle name="Input 8 2 2 7 2 2 3" xfId="40282" xr:uid="{0E52E445-3305-4746-B1EC-0325F3399DF4}"/>
    <cellStyle name="Input 8 2 2 7 2 3" xfId="13004" xr:uid="{F8BB7B3E-AFD8-4D79-ABDA-B1FDC2F42B2E}"/>
    <cellStyle name="Input 8 2 2 7 2 3 2" xfId="21993" xr:uid="{C72DDA52-92B9-47F7-AD08-95A22EF97CD4}"/>
    <cellStyle name="Input 8 2 2 7 2 3 2 2" xfId="22864" xr:uid="{ECB57A05-7FBA-466D-9EE2-B353B9FC6326}"/>
    <cellStyle name="Input 8 2 2 7 2 3 3" xfId="25603" xr:uid="{248385FA-1028-4F15-B8C8-0BF02068C639}"/>
    <cellStyle name="Input 8 2 2 7 2 4" xfId="16073" xr:uid="{4132F148-381C-44D9-9637-7130361DA58E}"/>
    <cellStyle name="Input 8 2 2 7 2 4 2" xfId="23009" xr:uid="{1C985EC8-DDC7-4B9F-9981-F300A2B96E08}"/>
    <cellStyle name="Input 8 2 2 7 2 5" xfId="33595" xr:uid="{4EE41B56-D994-4667-BBC3-8043316B136A}"/>
    <cellStyle name="Input 8 2 2 7 3" xfId="9647" xr:uid="{6EFE24C5-A806-4C09-B7AD-F280ED752AF3}"/>
    <cellStyle name="Input 8 2 2 7 3 2" xfId="18636" xr:uid="{FA85DB5B-2543-43B4-A1A1-54C852FF2504}"/>
    <cellStyle name="Input 8 2 2 7 3 2 2" xfId="40588" xr:uid="{6831E78B-D7E9-484E-AD91-9630238AF573}"/>
    <cellStyle name="Input 8 2 2 7 3 3" xfId="30364" xr:uid="{DAE9549F-7937-4C07-98D5-0E3AD78A6869}"/>
    <cellStyle name="Input 8 2 2 7 4" xfId="39161" xr:uid="{D46647D1-DE06-4065-A9A6-543D74944110}"/>
    <cellStyle name="Input 8 2 2 8" xfId="4861" xr:uid="{26E2BAF6-4B16-4FA2-ACCE-ADBAF72AC3D9}"/>
    <cellStyle name="Input 8 2 2 8 2" xfId="7447" xr:uid="{48436C95-FC86-41C7-B747-FCD91F8EC8A7}"/>
    <cellStyle name="Input 8 2 2 8 2 2" xfId="16436" xr:uid="{7D4503F4-233A-4D44-AAEB-2FE9AF4AAD65}"/>
    <cellStyle name="Input 8 2 2 8 2 2 2" xfId="42306" xr:uid="{99133E6F-5192-4950-909E-DBAE49263264}"/>
    <cellStyle name="Input 8 2 2 8 2 3" xfId="22281" xr:uid="{8E3A12DA-98B6-4938-BD56-DDDEAB02B7A9}"/>
    <cellStyle name="Input 8 2 2 8 3" xfId="10084" xr:uid="{75AB6290-D45A-4FDB-B1DA-132F92D3EEBC}"/>
    <cellStyle name="Input 8 2 2 8 3 2" xfId="19073" xr:uid="{C36770C4-CD1B-4859-94D4-3AEDBAFB785C}"/>
    <cellStyle name="Input 8 2 2 8 3 2 2" xfId="25231" xr:uid="{F0BCB35F-BF53-4264-A94B-6562B46EB5DC}"/>
    <cellStyle name="Input 8 2 2 8 3 3" xfId="33336" xr:uid="{2C4F3168-6757-440E-8C6D-7FBDA27DCFE1}"/>
    <cellStyle name="Input 8 2 2 8 4" xfId="13850" xr:uid="{61028989-47F3-4B52-8BB5-5D9AEB9C1686}"/>
    <cellStyle name="Input 8 2 2 8 4 2" xfId="41254" xr:uid="{B15AEF6D-2A31-4083-A392-2FB1E819BEF3}"/>
    <cellStyle name="Input 8 2 2 8 5" xfId="40048" xr:uid="{1C7BF414-1021-45AA-99BC-246D0AE273DC}"/>
    <cellStyle name="Input 8 2 2 9" xfId="6769" xr:uid="{E2CB52F7-05C0-431E-93C1-1929D66960C9}"/>
    <cellStyle name="Input 8 2 2 9 2" xfId="11968" xr:uid="{13E5FD30-738D-461D-B36F-DE4944F5234B}"/>
    <cellStyle name="Input 8 2 2 9 2 2" xfId="20957" xr:uid="{09F91FCC-3EC9-4DA8-9288-A5F10DE3CE0F}"/>
    <cellStyle name="Input 8 2 2 9 2 2 2" xfId="43471" xr:uid="{3543E9F0-BD82-4B7E-8318-FDD562F3159A}"/>
    <cellStyle name="Input 8 2 2 9 2 3" xfId="26553" xr:uid="{6109DF32-170F-4BBD-B830-7725FDFBEB72}"/>
    <cellStyle name="Input 8 2 2 9 3" xfId="15758" xr:uid="{0F459BF8-CC63-4F20-B353-952FFD314592}"/>
    <cellStyle name="Input 8 2 2 9 3 2" xfId="35147" xr:uid="{6452DC83-1981-4B44-B9A0-FAB7022F5E5F}"/>
    <cellStyle name="Input 8 2 2 9 4" xfId="34833" xr:uid="{8652E180-94C2-4A98-8E7C-48498658775C}"/>
    <cellStyle name="Input 8 2 3" xfId="684" xr:uid="{6C4847F2-AEA0-46D4-8535-59D6AC2DACDA}"/>
    <cellStyle name="Input 8 2 3 2" xfId="5060" xr:uid="{10A22F6A-9C41-43D1-88A9-1B59C8521467}"/>
    <cellStyle name="Input 8 2 3 2 2" xfId="7646" xr:uid="{95B2B6EA-5F06-45A1-A4D0-6DB87F13A8B4}"/>
    <cellStyle name="Input 8 2 3 2 2 2" xfId="16635" xr:uid="{A11F6AD0-ABF8-4A9A-8A4C-A0C737C6686C}"/>
    <cellStyle name="Input 8 2 3 2 2 2 2" xfId="33269" xr:uid="{D9C703E7-A2E6-46E4-AC5F-7FB950F41EA1}"/>
    <cellStyle name="Input 8 2 3 2 2 3" xfId="23256" xr:uid="{8E67BCA4-EB47-44CC-944C-FCCD18D430C7}"/>
    <cellStyle name="Input 8 2 3 2 3" xfId="10283" xr:uid="{DDCCFB2E-1DF4-43A7-BCB8-68BA8CD4EE9B}"/>
    <cellStyle name="Input 8 2 3 2 3 2" xfId="19272" xr:uid="{168B5FB4-FCB6-4AF4-81E2-B7AA59EBD0DB}"/>
    <cellStyle name="Input 8 2 3 2 3 2 2" xfId="22739" xr:uid="{603411E9-AD35-4DC0-B10A-2772AD7A4F9F}"/>
    <cellStyle name="Input 8 2 3 2 3 3" xfId="38778" xr:uid="{489D0E70-5CEC-4B11-BB3B-2E41D63DE217}"/>
    <cellStyle name="Input 8 2 3 2 4" xfId="14049" xr:uid="{BD230C0C-3C6D-40C4-BD59-C208E9D9FC4A}"/>
    <cellStyle name="Input 8 2 3 2 4 2" xfId="40690" xr:uid="{AA1F9FFC-1D94-4C3A-93F6-7F5CC26EDDC7}"/>
    <cellStyle name="Input 8 2 3 2 5" xfId="27170" xr:uid="{6F1ACF01-8FA6-4380-88BC-1BDBBE1FB405}"/>
    <cellStyle name="Input 8 2 3 2 6" xfId="58289" xr:uid="{6647A667-38F7-4233-A8FF-6A0D51B76CED}"/>
    <cellStyle name="Input 8 2 3 3" xfId="3121" xr:uid="{6D9C626C-086F-4153-A00D-A8ED3FFB602A}"/>
    <cellStyle name="Input 8 2 3 3 2" xfId="35259" xr:uid="{BB91E39C-B284-45E3-A87A-BB981ED78DAB}"/>
    <cellStyle name="Input 8 2 3 4" xfId="38830" xr:uid="{29964232-24E6-40A6-B54C-A334312D281D}"/>
    <cellStyle name="Input 8 2 3 5" xfId="51507" xr:uid="{6C4D07BE-061B-4227-8F5B-B61C0EBA4B20}"/>
    <cellStyle name="Input 8 2 4" xfId="1029" xr:uid="{148AF201-4E65-4623-9727-95277E22FA96}"/>
    <cellStyle name="Input 8 2 4 2" xfId="5381" xr:uid="{007E29E9-1919-4178-93B7-D64345B406FE}"/>
    <cellStyle name="Input 8 2 4 2 2" xfId="7967" xr:uid="{07961701-CA15-4558-A616-2692002B2CA8}"/>
    <cellStyle name="Input 8 2 4 2 2 2" xfId="16956" xr:uid="{A219721A-FDAF-4771-AD6A-1D5144B22C3E}"/>
    <cellStyle name="Input 8 2 4 2 2 2 2" xfId="23628" xr:uid="{A9891271-DEF2-4833-91C8-7E742264197A}"/>
    <cellStyle name="Input 8 2 4 2 2 3" xfId="28940" xr:uid="{E260BF94-C775-49DA-A06B-01A2DF4F7DE0}"/>
    <cellStyle name="Input 8 2 4 2 3" xfId="10604" xr:uid="{34D9F80C-7896-42B6-96FD-2DD9F126E4F4}"/>
    <cellStyle name="Input 8 2 4 2 3 2" xfId="19593" xr:uid="{96014E89-26C3-441F-837E-7B26594906E2}"/>
    <cellStyle name="Input 8 2 4 2 3 2 2" xfId="39315" xr:uid="{1C0C316F-078A-4A8C-9336-9DCD56317E1C}"/>
    <cellStyle name="Input 8 2 4 2 3 3" xfId="40081" xr:uid="{A0768497-ADC0-41E1-AF10-84FBB3C09D5E}"/>
    <cellStyle name="Input 8 2 4 2 4" xfId="14370" xr:uid="{64D575A8-289D-4549-9F21-C85092E81793}"/>
    <cellStyle name="Input 8 2 4 2 4 2" xfId="26366" xr:uid="{E82D16C1-2B19-4081-9DC1-EEC8659A1691}"/>
    <cellStyle name="Input 8 2 4 2 5" xfId="24699" xr:uid="{0C4E8552-1369-46A1-966D-E2B54B64EA4B}"/>
    <cellStyle name="Input 8 2 4 2 6" xfId="54655" xr:uid="{9DC17648-305B-4F89-80DE-E92F686A7456}"/>
    <cellStyle name="Input 8 2 4 3" xfId="3466" xr:uid="{FFB0C2E2-4458-4EF2-A704-4FDDCF241D01}"/>
    <cellStyle name="Input 8 2 4 3 2" xfId="43461" xr:uid="{6962E8CA-8BBC-4E32-98D1-53C1EAE7630D}"/>
    <cellStyle name="Input 8 2 4 4" xfId="43390" xr:uid="{EAC6BA30-945C-4F11-9B8A-557B13976D7C}"/>
    <cellStyle name="Input 8 2 4 5" xfId="47854" xr:uid="{ED96F405-C06D-46F0-8FB9-CAEBE5216AB1}"/>
    <cellStyle name="Input 8 2 5" xfId="1373" xr:uid="{49A7924C-CEC3-4FEB-BEF1-B34E5070201D}"/>
    <cellStyle name="Input 8 2 5 2" xfId="5718" xr:uid="{839CD7FA-C18B-4D58-9104-4A01BB0CDD38}"/>
    <cellStyle name="Input 8 2 5 2 2" xfId="8304" xr:uid="{1936C30E-0BD4-4956-9CD5-E2035D93DA0D}"/>
    <cellStyle name="Input 8 2 5 2 2 2" xfId="17293" xr:uid="{7257533E-F6A1-4664-B29E-F980EF184F65}"/>
    <cellStyle name="Input 8 2 5 2 2 2 2" xfId="32935" xr:uid="{3E9002D9-0860-4953-9CC7-6D156C64ED7D}"/>
    <cellStyle name="Input 8 2 5 2 2 3" xfId="40880" xr:uid="{DF55C468-5BAF-4469-B464-7C1AEC6000C5}"/>
    <cellStyle name="Input 8 2 5 2 3" xfId="10941" xr:uid="{1D33F450-17EA-48E8-876E-A6288BDA0D59}"/>
    <cellStyle name="Input 8 2 5 2 3 2" xfId="19930" xr:uid="{07962AB3-33C1-4048-8996-5B2ABEAF13BF}"/>
    <cellStyle name="Input 8 2 5 2 3 2 2" xfId="23881" xr:uid="{9E6B97C0-58B1-4DBF-B654-D4AD1D89FB69}"/>
    <cellStyle name="Input 8 2 5 2 3 3" xfId="40183" xr:uid="{3307405A-5B4C-4FD8-8E2C-35014BA9AAC8}"/>
    <cellStyle name="Input 8 2 5 2 4" xfId="14707" xr:uid="{ADB723D6-0D43-49AD-8720-4D42AD0362E9}"/>
    <cellStyle name="Input 8 2 5 2 4 2" xfId="23413" xr:uid="{7A7F88D5-4AA7-4CA3-BBDB-C49AE3FE3E33}"/>
    <cellStyle name="Input 8 2 5 2 5" xfId="28306" xr:uid="{20C854AB-C4B8-45C7-ABA7-58994F30FDCA}"/>
    <cellStyle name="Input 8 2 5 3" xfId="3810" xr:uid="{9C47C4CC-B701-4E7F-A732-7E9FDD877EF6}"/>
    <cellStyle name="Input 8 2 5 3 2" xfId="25462" xr:uid="{325C9C8C-1BAA-4A05-92B8-BEAA1480C843}"/>
    <cellStyle name="Input 8 2 5 4" xfId="35620" xr:uid="{9D540A32-C930-44E1-9764-B8F188E2E2A4}"/>
    <cellStyle name="Input 8 2 5 5" xfId="53025" xr:uid="{DB11A06D-4DD0-40FB-BF7B-96A9727EC71F}"/>
    <cellStyle name="Input 8 2 6" xfId="1801" xr:uid="{A8599754-2E1C-4AFA-BEE9-900B6EE48761}"/>
    <cellStyle name="Input 8 2 6 2" xfId="6118" xr:uid="{94C13AF3-C13C-49AC-9232-691DE8A33E6F}"/>
    <cellStyle name="Input 8 2 6 2 2" xfId="8704" xr:uid="{D4969C66-B7B7-4AB6-B34B-8B33035E654E}"/>
    <cellStyle name="Input 8 2 6 2 2 2" xfId="17693" xr:uid="{25AD4182-1782-4ADD-9069-7C4AD8D79347}"/>
    <cellStyle name="Input 8 2 6 2 2 2 2" xfId="31338" xr:uid="{B0E9288F-4CE3-498E-81BC-D616A013EBCB}"/>
    <cellStyle name="Input 8 2 6 2 2 3" xfId="22241" xr:uid="{DCE7FB97-2D53-4BBB-B4DC-9D2B734E8B19}"/>
    <cellStyle name="Input 8 2 6 2 3" xfId="11341" xr:uid="{0AF8ABAD-C2D0-473A-94E5-4D8AFFB5DB40}"/>
    <cellStyle name="Input 8 2 6 2 3 2" xfId="20330" xr:uid="{33AF6973-EF4C-4917-ADD2-DA67F4916460}"/>
    <cellStyle name="Input 8 2 6 2 3 2 2" xfId="29057" xr:uid="{61949159-A352-4E6D-81CA-AECD525779C3}"/>
    <cellStyle name="Input 8 2 6 2 3 3" xfId="34710" xr:uid="{C2F39D2E-8549-44BD-9449-6D03CB552D00}"/>
    <cellStyle name="Input 8 2 6 2 4" xfId="15107" xr:uid="{814AA95A-FEA0-4D61-A89C-BD518C2344BD}"/>
    <cellStyle name="Input 8 2 6 2 4 2" xfId="33550" xr:uid="{2E0F4C4B-3A26-4FA8-B413-D19DF88218A3}"/>
    <cellStyle name="Input 8 2 6 2 5" xfId="34751" xr:uid="{52AC617F-3671-405D-B759-B5182D946DC9}"/>
    <cellStyle name="Input 8 2 6 3" xfId="4238" xr:uid="{FC431CCE-984D-44BF-BCD7-AF374B2C2BEC}"/>
    <cellStyle name="Input 8 2 6 3 2" xfId="23620" xr:uid="{C0F656D7-7BC9-48CA-9D6D-456A46FD08B5}"/>
    <cellStyle name="Input 8 2 6 4" xfId="36559" xr:uid="{C7F88308-4A1A-4617-90EB-44FE012CA240}"/>
    <cellStyle name="Input 8 2 7" xfId="1992" xr:uid="{01E7EB0C-9D90-45C3-B044-C09B9E1D9CD8}"/>
    <cellStyle name="Input 8 2 7 2" xfId="6300" xr:uid="{1920A28A-596B-472D-B6B5-11A77351E9AB}"/>
    <cellStyle name="Input 8 2 7 2 2" xfId="8886" xr:uid="{322BDFB9-C53F-4966-9CE3-1FF689546F00}"/>
    <cellStyle name="Input 8 2 7 2 2 2" xfId="17875" xr:uid="{D097AF22-3078-4C9A-9894-884E43E8027D}"/>
    <cellStyle name="Input 8 2 7 2 2 2 2" xfId="41062" xr:uid="{7A75C3D9-B6D9-4D7D-8EC8-B589E91BC9D4}"/>
    <cellStyle name="Input 8 2 7 2 2 3" xfId="39369" xr:uid="{BDBFF3B7-253F-4F60-9478-1C2B411643B3}"/>
    <cellStyle name="Input 8 2 7 2 3" xfId="11523" xr:uid="{241EB647-6D3A-4A05-B226-C81D1279406B}"/>
    <cellStyle name="Input 8 2 7 2 3 2" xfId="20512" xr:uid="{4B5FEAC6-D3E3-447B-83B8-36A4565028B5}"/>
    <cellStyle name="Input 8 2 7 2 3 2 2" xfId="26013" xr:uid="{349A8C7F-5D11-4561-9FC2-1939468BB2EE}"/>
    <cellStyle name="Input 8 2 7 2 3 3" xfId="40257" xr:uid="{8A01B9AA-0CCB-433F-AEC2-596EED2E9831}"/>
    <cellStyle name="Input 8 2 7 2 4" xfId="15289" xr:uid="{DF66AD0B-6F47-4023-9379-22F4A5EB20CC}"/>
    <cellStyle name="Input 8 2 7 2 4 2" xfId="27069" xr:uid="{7C595F3D-B73F-4518-9A43-024A20FF490C}"/>
    <cellStyle name="Input 8 2 7 2 5" xfId="38781" xr:uid="{D72C6EEE-7F3E-44CB-885F-F9A3D1598B36}"/>
    <cellStyle name="Input 8 2 7 3" xfId="4429" xr:uid="{B6369779-1D05-436A-A056-334C68A2F812}"/>
    <cellStyle name="Input 8 2 7 3 2" xfId="31773" xr:uid="{D79C48F6-CDE5-4CD2-A4D8-B99F0D87D04A}"/>
    <cellStyle name="Input 8 2 7 4" xfId="42575" xr:uid="{A1970870-C6DC-445B-98C6-F8C11A793F7C}"/>
    <cellStyle name="Input 8 2 8" xfId="2803" xr:uid="{BC1EDE2F-168D-4AD4-A8D0-89FD97C29DF2}"/>
    <cellStyle name="Input 8 2 8 2" xfId="6953" xr:uid="{96612FB9-AE79-420B-BFB3-ECCC32128FF7}"/>
    <cellStyle name="Input 8 2 8 2 2" xfId="12082" xr:uid="{0409A8AC-074C-44A3-A64D-48B6F03533E3}"/>
    <cellStyle name="Input 8 2 8 2 2 2" xfId="21071" xr:uid="{0341D574-A760-45D2-8E97-EA20925BC7E4}"/>
    <cellStyle name="Input 8 2 8 2 2 2 2" xfId="32642" xr:uid="{D21A3112-C59E-494E-A37E-A247A2AD3BA7}"/>
    <cellStyle name="Input 8 2 8 2 2 3" xfId="29593" xr:uid="{E757ACE4-ADBA-4522-9601-2A3278DF2024}"/>
    <cellStyle name="Input 8 2 8 2 3" xfId="12904" xr:uid="{560E7879-F3C8-4AD7-902E-91E157C44397}"/>
    <cellStyle name="Input 8 2 8 2 3 2" xfId="21893" xr:uid="{69203604-6187-49BB-8900-18291E7F7689}"/>
    <cellStyle name="Input 8 2 8 2 3 2 2" xfId="25401" xr:uid="{8C9AB6B1-D02D-493A-A50D-8975A04B18D0}"/>
    <cellStyle name="Input 8 2 8 2 3 3" xfId="25703" xr:uid="{0A80E1A5-214F-42D0-A192-7908B632EAD6}"/>
    <cellStyle name="Input 8 2 8 2 4" xfId="15942" xr:uid="{DBD4A198-B495-44D4-9455-23CAEBAB2786}"/>
    <cellStyle name="Input 8 2 8 2 4 2" xfId="25047" xr:uid="{F8F5D8BB-4D03-4AA6-8DE7-36A9ED09810E}"/>
    <cellStyle name="Input 8 2 8 2 5" xfId="38152" xr:uid="{75F778CD-2D8B-4C34-A9DE-20560EDD090D}"/>
    <cellStyle name="Input 8 2 8 3" xfId="9516" xr:uid="{FC622FC2-E69A-4D80-AF66-99BD3EB28DD2}"/>
    <cellStyle name="Input 8 2 8 3 2" xfId="18505" xr:uid="{DF5EDF01-63C4-4A0F-B574-D88467475303}"/>
    <cellStyle name="Input 8 2 8 3 2 2" xfId="32020" xr:uid="{343036E9-F4B1-4282-9D05-63636FAB1E34}"/>
    <cellStyle name="Input 8 2 8 3 3" xfId="39587" xr:uid="{7223D670-A479-45C1-93DD-A5162BEA8219}"/>
    <cellStyle name="Input 8 2 8 4" xfId="34816" xr:uid="{8A57A0B6-A57F-499E-A8AE-D927DB470BBD}"/>
    <cellStyle name="Input 8 2 9" xfId="4736" xr:uid="{145A794B-9CCE-4993-A331-532320FD3C9E}"/>
    <cellStyle name="Input 8 2 9 2" xfId="7322" xr:uid="{7E9315B1-ABD3-4C5E-83D3-660A9BD5DC6F}"/>
    <cellStyle name="Input 8 2 9 2 2" xfId="16311" xr:uid="{63B1E0B6-5027-4762-8397-197629B416C7}"/>
    <cellStyle name="Input 8 2 9 2 2 2" xfId="25023" xr:uid="{FC2D977A-6C8F-4360-9EA9-779F9C9B21E7}"/>
    <cellStyle name="Input 8 2 9 2 3" xfId="42914" xr:uid="{C9D2387B-4F0A-454B-9E9E-FFBF05C4DE12}"/>
    <cellStyle name="Input 8 2 9 3" xfId="9959" xr:uid="{73208414-2B19-4F18-B4D6-6550FA0617CF}"/>
    <cellStyle name="Input 8 2 9 3 2" xfId="18948" xr:uid="{343595EE-40B3-4994-AD8F-02E93C3B6FE1}"/>
    <cellStyle name="Input 8 2 9 3 2 2" xfId="31239" xr:uid="{98541EBF-3C63-4FCD-9550-B5AC146D2631}"/>
    <cellStyle name="Input 8 2 9 3 3" xfId="31918" xr:uid="{6AEB5B87-DACD-4650-8250-4839EE8FD266}"/>
    <cellStyle name="Input 8 2 9 4" xfId="13725" xr:uid="{08C670FF-72D7-4D7F-815F-BD87AB73BBAA}"/>
    <cellStyle name="Input 8 2 9 4 2" xfId="37627" xr:uid="{17C334D7-D7B9-4039-8E04-6B555B836069}"/>
    <cellStyle name="Input 8 2 9 5" xfId="29874" xr:uid="{FE7AC24E-7539-4B96-B1D0-EF85CCB9F653}"/>
    <cellStyle name="Input 8 3" xfId="414" xr:uid="{CBC3591D-76A4-4FF1-A403-366E982EB4DE}"/>
    <cellStyle name="Input 8 3 10" xfId="9280" xr:uid="{3CE4DF3A-5703-4218-A030-75FC8BD18484}"/>
    <cellStyle name="Input 8 3 10 2" xfId="18269" xr:uid="{39715BF3-F0FF-4895-AA1A-043A57AA5B33}"/>
    <cellStyle name="Input 8 3 10 2 2" xfId="31590" xr:uid="{92FB7737-4B6E-49D6-99D8-8436F2894077}"/>
    <cellStyle name="Input 8 3 10 3" xfId="25448" xr:uid="{2B601ABD-0084-48B2-AD1B-7D1A83EAC8C7}"/>
    <cellStyle name="Input 8 3 11" xfId="12594" xr:uid="{D52C44A2-C807-4D2B-AF72-5324A59E1224}"/>
    <cellStyle name="Input 8 3 11 2" xfId="21583" xr:uid="{F04EED29-073A-4D9E-BE25-E1306498E060}"/>
    <cellStyle name="Input 8 3 11 2 2" xfId="25527" xr:uid="{0434046C-F0AB-4343-9A7B-6BB67095AA20}"/>
    <cellStyle name="Input 8 3 11 3" xfId="34441" xr:uid="{8589EF6E-2A80-4D86-99A6-2E19747F3D4F}"/>
    <cellStyle name="Input 8 3 12" xfId="2420" xr:uid="{EA237B42-9844-4DED-9808-3C8511AF1DA8}"/>
    <cellStyle name="Input 8 3 12 2" xfId="23606" xr:uid="{63AE76A4-A843-463E-A177-61F23B332347}"/>
    <cellStyle name="Input 8 3 13" xfId="13329" xr:uid="{AF97D749-9F34-4684-8BFF-46BEE4263113}"/>
    <cellStyle name="Input 8 3 13 2" xfId="27068" xr:uid="{F03E2BEF-AA67-4621-B70F-FE1A3E49C45E}"/>
    <cellStyle name="Input 8 3 14" xfId="43632" xr:uid="{4D250A59-2EC7-4482-B572-64EF3C20FBEB}"/>
    <cellStyle name="Input 8 3 15" xfId="46639" xr:uid="{6AB7B492-BB52-48C2-8F5C-7EC6C8DFD4DF}"/>
    <cellStyle name="Input 8 3 2" xfId="763" xr:uid="{53AE3242-BDE8-441F-9C34-B18A6580419E}"/>
    <cellStyle name="Input 8 3 2 2" xfId="5134" xr:uid="{11E05675-9EF3-447C-BEED-35D286CB1CCA}"/>
    <cellStyle name="Input 8 3 2 2 2" xfId="7720" xr:uid="{06C5C324-D498-48A8-AB4F-67271387B17C}"/>
    <cellStyle name="Input 8 3 2 2 2 2" xfId="16709" xr:uid="{E0CC078D-86BB-4F7E-92D2-ED4ADBDE58AD}"/>
    <cellStyle name="Input 8 3 2 2 2 2 2" xfId="29225" xr:uid="{A9A9C39B-8B8D-41BA-8A90-8CCC19DAFBAB}"/>
    <cellStyle name="Input 8 3 2 2 2 3" xfId="39395" xr:uid="{22F698D4-1FC9-4CA8-BA74-9016E3A80F11}"/>
    <cellStyle name="Input 8 3 2 2 3" xfId="10357" xr:uid="{AEFB9F27-26A7-4294-BAFA-9C024120C73D}"/>
    <cellStyle name="Input 8 3 2 2 3 2" xfId="19346" xr:uid="{6C54FB53-DBC5-46C8-8237-7541EB34C2A1}"/>
    <cellStyle name="Input 8 3 2 2 3 2 2" xfId="36709" xr:uid="{1DB92E11-4807-4260-867E-E3F2A86E7899}"/>
    <cellStyle name="Input 8 3 2 2 3 3" xfId="27450" xr:uid="{EE2DE56F-0062-4D1D-9358-395EC7DE2BAF}"/>
    <cellStyle name="Input 8 3 2 2 4" xfId="14123" xr:uid="{C7021E02-10EE-4962-830C-2FE2495FC294}"/>
    <cellStyle name="Input 8 3 2 2 4 2" xfId="30412" xr:uid="{93B5D0FE-A05A-4E5C-AAA2-39533F914C40}"/>
    <cellStyle name="Input 8 3 2 2 5" xfId="28628" xr:uid="{7398B268-7756-4D37-BFF0-682509705CD3}"/>
    <cellStyle name="Input 8 3 2 2 6" xfId="56918" xr:uid="{BDC13C09-4FF6-4CA3-8A9A-22811C3ACAD5}"/>
    <cellStyle name="Input 8 3 2 3" xfId="3200" xr:uid="{33B2ED63-817F-4E1D-8D24-69C14588D727}"/>
    <cellStyle name="Input 8 3 2 3 2" xfId="34176" xr:uid="{88C9B876-9185-4D70-B2FE-179C1C701CB5}"/>
    <cellStyle name="Input 8 3 2 4" xfId="41079" xr:uid="{23E01864-5ED4-4265-9966-5281964010FF}"/>
    <cellStyle name="Input 8 3 2 5" xfId="50136" xr:uid="{810A71FB-BD68-4388-8F08-8CF6819F4087}"/>
    <cellStyle name="Input 8 3 3" xfId="1108" xr:uid="{0869209E-08AD-45AD-9DF0-D1F266CEE87B}"/>
    <cellStyle name="Input 8 3 3 2" xfId="5455" xr:uid="{A9B49360-EC7E-4004-ABB4-BF8DB3CDE825}"/>
    <cellStyle name="Input 8 3 3 2 2" xfId="8041" xr:uid="{043620A1-7C5D-4125-8817-C8B62CD0149A}"/>
    <cellStyle name="Input 8 3 3 2 2 2" xfId="17030" xr:uid="{551DD4FC-7509-4F1F-AE91-45BE0483C429}"/>
    <cellStyle name="Input 8 3 3 2 2 2 2" xfId="42658" xr:uid="{809DE1BC-EB05-4E9F-9BB6-CAF33AA24B4A}"/>
    <cellStyle name="Input 8 3 3 2 2 3" xfId="33025" xr:uid="{51732F73-A79F-4D4B-AF47-9C565FB6DDF2}"/>
    <cellStyle name="Input 8 3 3 2 3" xfId="10678" xr:uid="{47955527-34BF-4FEB-A2CD-32EEF8A5C928}"/>
    <cellStyle name="Input 8 3 3 2 3 2" xfId="19667" xr:uid="{AED378AF-F7BD-4BDD-BAA0-F59B306A77BB}"/>
    <cellStyle name="Input 8 3 3 2 3 2 2" xfId="44026" xr:uid="{B6AB6E58-E7FE-4554-9C79-9EB43BABF292}"/>
    <cellStyle name="Input 8 3 3 2 3 3" xfId="37825" xr:uid="{147D8747-DE04-4095-A805-05F7D9B2734C}"/>
    <cellStyle name="Input 8 3 3 2 4" xfId="14444" xr:uid="{B100CF76-F504-4B4A-A551-0D66BFE2C7CF}"/>
    <cellStyle name="Input 8 3 3 2 4 2" xfId="30056" xr:uid="{AD131282-8C06-4AD1-824A-BB230BA90BD5}"/>
    <cellStyle name="Input 8 3 3 2 5" xfId="29622" xr:uid="{14DFB001-7E35-4ED2-B722-B260E6EA42E9}"/>
    <cellStyle name="Input 8 3 3 2 6" xfId="57984" xr:uid="{9A970FC4-D6C4-40CE-9ABB-614138ADC20B}"/>
    <cellStyle name="Input 8 3 3 3" xfId="3545" xr:uid="{D1EAACD7-AC4F-4DAA-ACCE-DCEEBB33D360}"/>
    <cellStyle name="Input 8 3 3 3 2" xfId="26994" xr:uid="{A74F0560-7933-471F-ABCA-4EEA883D5E80}"/>
    <cellStyle name="Input 8 3 3 4" xfId="32428" xr:uid="{D669F4D1-49E6-46DC-A7C2-CC0B486B0241}"/>
    <cellStyle name="Input 8 3 3 5" xfId="51202" xr:uid="{DF50A9B2-D70E-4C22-8ED7-0A49B7CED888}"/>
    <cellStyle name="Input 8 3 4" xfId="1452" xr:uid="{35C6DBC7-2076-4009-A7FF-33DB96167242}"/>
    <cellStyle name="Input 8 3 4 2" xfId="5797" xr:uid="{C801246B-D990-43C0-ADE4-0ADBE207BAFD}"/>
    <cellStyle name="Input 8 3 4 2 2" xfId="8383" xr:uid="{D11A5CD0-092C-4E53-97AA-4C544C08F629}"/>
    <cellStyle name="Input 8 3 4 2 2 2" xfId="17372" xr:uid="{B1FC68E5-BC5D-4CC6-AF2C-D89C83F86888}"/>
    <cellStyle name="Input 8 3 4 2 2 2 2" xfId="41455" xr:uid="{660C877A-6177-483A-A8A9-01834D7551AF}"/>
    <cellStyle name="Input 8 3 4 2 2 3" xfId="25254" xr:uid="{C02728B2-42D5-4C7D-8363-80AA99446C76}"/>
    <cellStyle name="Input 8 3 4 2 3" xfId="11020" xr:uid="{81AF5B6B-780C-4901-8A14-E680CC0A127A}"/>
    <cellStyle name="Input 8 3 4 2 3 2" xfId="20009" xr:uid="{33241368-53B6-4051-A332-38F9AFBEE207}"/>
    <cellStyle name="Input 8 3 4 2 3 2 2" xfId="40807" xr:uid="{8706AE31-7001-4B51-BC0D-8BD94386DE14}"/>
    <cellStyle name="Input 8 3 4 2 3 3" xfId="35997" xr:uid="{B6434B22-DA38-4478-B1E0-52D4BD7D59CD}"/>
    <cellStyle name="Input 8 3 4 2 4" xfId="14786" xr:uid="{324477F5-8DCD-46E6-81FF-3D43160642C0}"/>
    <cellStyle name="Input 8 3 4 2 4 2" xfId="42448" xr:uid="{B7F96B98-8D26-4615-9148-F366F6E36F4C}"/>
    <cellStyle name="Input 8 3 4 2 5" xfId="25646" xr:uid="{BD6AFD45-8957-42DA-8A9D-B074F6439E12}"/>
    <cellStyle name="Input 8 3 4 2 6" xfId="55045" xr:uid="{BC8AD340-5014-4FB4-8F65-13EB284B6780}"/>
    <cellStyle name="Input 8 3 4 3" xfId="3889" xr:uid="{131D642F-0FF2-47F1-B7C2-272583BA6197}"/>
    <cellStyle name="Input 8 3 4 3 2" xfId="24927" xr:uid="{4E71B551-CE5D-429C-A1E2-C884DF06A365}"/>
    <cellStyle name="Input 8 3 4 4" xfId="31457" xr:uid="{6A1D72DF-264A-4692-9E87-C69111E38C6A}"/>
    <cellStyle name="Input 8 3 4 5" xfId="48253" xr:uid="{0F96A42B-B79D-4BB8-98BD-DA67823794DB}"/>
    <cellStyle name="Input 8 3 5" xfId="1593" xr:uid="{6E93D131-AFCC-437B-B9EE-F99F144ECB07}"/>
    <cellStyle name="Input 8 3 5 2" xfId="5937" xr:uid="{098DE342-2586-464E-851C-3DF4A3558D8D}"/>
    <cellStyle name="Input 8 3 5 2 2" xfId="8523" xr:uid="{48C55256-5EF7-4B77-89C6-D5838AE2BD5B}"/>
    <cellStyle name="Input 8 3 5 2 2 2" xfId="17512" xr:uid="{22A6A941-F8EC-4CE6-9AB1-39BA57A145A8}"/>
    <cellStyle name="Input 8 3 5 2 2 2 2" xfId="38619" xr:uid="{0F0C20DB-5896-40CD-9104-AB8E5E903AFE}"/>
    <cellStyle name="Input 8 3 5 2 2 3" xfId="28620" xr:uid="{F20190A0-15BF-46A5-B59D-492DB8852D32}"/>
    <cellStyle name="Input 8 3 5 2 3" xfId="11160" xr:uid="{36028F11-A444-4AEF-B2FC-15F0E944DD8A}"/>
    <cellStyle name="Input 8 3 5 2 3 2" xfId="20149" xr:uid="{55356C05-6AFD-4E54-B1A3-D7B077E9146A}"/>
    <cellStyle name="Input 8 3 5 2 3 2 2" xfId="24585" xr:uid="{22033045-8FBE-4384-B8BD-440841C8F097}"/>
    <cellStyle name="Input 8 3 5 2 3 3" xfId="34515" xr:uid="{063C0546-7230-486B-95D7-D0835FC27AC5}"/>
    <cellStyle name="Input 8 3 5 2 4" xfId="14926" xr:uid="{AF99025B-D181-43AF-9F30-1FCB9603B9AD}"/>
    <cellStyle name="Input 8 3 5 2 4 2" xfId="25089" xr:uid="{373C37FB-943F-4C20-A8A4-B227EDA72B06}"/>
    <cellStyle name="Input 8 3 5 2 5" xfId="36841" xr:uid="{01E2703F-B276-4BA3-BE04-7D323D279E0D}"/>
    <cellStyle name="Input 8 3 5 3" xfId="4030" xr:uid="{D446E6A6-3E44-4E28-B7E3-B6CD16C3AFE0}"/>
    <cellStyle name="Input 8 3 5 3 2" xfId="30282" xr:uid="{656F585A-7018-4840-93A0-1311A30869FD}"/>
    <cellStyle name="Input 8 3 5 4" xfId="28969" xr:uid="{DBDD0411-3056-4147-A837-71AE7CC325CC}"/>
    <cellStyle name="Input 8 3 5 5" xfId="53345" xr:uid="{6F647CDE-9D68-4589-B8F5-977F9A7F74FB}"/>
    <cellStyle name="Input 8 3 6" xfId="2071" xr:uid="{485FCE4C-B95E-45C1-9751-32EB8F9FADCA}"/>
    <cellStyle name="Input 8 3 6 2" xfId="6374" xr:uid="{87C61CEB-049C-4B29-B972-61B9C4C34D69}"/>
    <cellStyle name="Input 8 3 6 2 2" xfId="8960" xr:uid="{96CCDFA2-F989-4972-8DE5-2722420AEA8B}"/>
    <cellStyle name="Input 8 3 6 2 2 2" xfId="17949" xr:uid="{DAC6404D-3E3C-430F-A7C5-2B25A0A3D903}"/>
    <cellStyle name="Input 8 3 6 2 2 2 2" xfId="31006" xr:uid="{4261836C-FE1D-43E4-A925-C1EB8AF9DD5B}"/>
    <cellStyle name="Input 8 3 6 2 2 3" xfId="42481" xr:uid="{836DBC37-684F-4F60-A318-7C12C4617A3D}"/>
    <cellStyle name="Input 8 3 6 2 3" xfId="11597" xr:uid="{9330C661-2852-4FB3-954A-ECB8C8121BAE}"/>
    <cellStyle name="Input 8 3 6 2 3 2" xfId="20586" xr:uid="{FF1670CB-36A1-4EC4-958F-655CAC5D78F6}"/>
    <cellStyle name="Input 8 3 6 2 3 2 2" xfId="26456" xr:uid="{BEA8700B-C5CF-4D86-B206-6A15CC677E17}"/>
    <cellStyle name="Input 8 3 6 2 3 3" xfId="26486" xr:uid="{2398C244-D0DB-4DCD-934D-548AF32A7460}"/>
    <cellStyle name="Input 8 3 6 2 4" xfId="15363" xr:uid="{4999E14D-22D2-4A7B-AFE6-940F3844BDF7}"/>
    <cellStyle name="Input 8 3 6 2 4 2" xfId="28408" xr:uid="{B83501A7-BDBC-4518-B5C3-981BC09B467B}"/>
    <cellStyle name="Input 8 3 6 2 5" xfId="32751" xr:uid="{04B2A677-E10E-4E10-B1D2-7AD99685614D}"/>
    <cellStyle name="Input 8 3 6 3" xfId="4508" xr:uid="{F3063100-4FE5-42FD-91E2-85402E87BB9F}"/>
    <cellStyle name="Input 8 3 6 3 2" xfId="22708" xr:uid="{E2876F31-B290-4432-8ADC-CB3EED25008C}"/>
    <cellStyle name="Input 8 3 6 4" xfId="39536" xr:uid="{E2B0439D-7488-44F1-B36A-CF5552F6403D}"/>
    <cellStyle name="Input 8 3 7" xfId="2881" xr:uid="{D6C39127-DD33-4C34-B094-557E051F62D6}"/>
    <cellStyle name="Input 8 3 7 2" xfId="7031" xr:uid="{E0938A12-A441-40FF-9961-2C06F10BD345}"/>
    <cellStyle name="Input 8 3 7 2 2" xfId="12158" xr:uid="{331B0D77-B474-4064-BEE1-3D950DAD3DDC}"/>
    <cellStyle name="Input 8 3 7 2 2 2" xfId="21147" xr:uid="{ECCB8977-0DDB-4C44-897F-63C54431EE4A}"/>
    <cellStyle name="Input 8 3 7 2 2 2 2" xfId="34358" xr:uid="{366DF5E0-A074-4AF6-9EE1-4D0AD6940013}"/>
    <cellStyle name="Input 8 3 7 2 2 3" xfId="29367" xr:uid="{17F491E1-7013-430B-963C-6BFCB97C52AA}"/>
    <cellStyle name="Input 8 3 7 2 3" xfId="12966" xr:uid="{B5BD76AE-94AF-44EC-A7CA-B3D374F42E49}"/>
    <cellStyle name="Input 8 3 7 2 3 2" xfId="21955" xr:uid="{475377BE-7F2C-4647-ABCE-46AC74A41742}"/>
    <cellStyle name="Input 8 3 7 2 3 2 2" xfId="28936" xr:uid="{7AE04A0C-35DD-47B7-BC90-5DF1518FE267}"/>
    <cellStyle name="Input 8 3 7 2 3 3" xfId="25078" xr:uid="{2AE2C116-7565-43CF-BFFD-CF63F66C2C95}"/>
    <cellStyle name="Input 8 3 7 2 4" xfId="16020" xr:uid="{6A26B894-0634-4D47-BD60-F6FC8CB2A37B}"/>
    <cellStyle name="Input 8 3 7 2 4 2" xfId="41951" xr:uid="{B8F49AF3-C052-49B2-80A0-F0C81FE40DA9}"/>
    <cellStyle name="Input 8 3 7 2 5" xfId="34565" xr:uid="{FD33FE1D-A5E0-4B74-A2CF-5FC9390B1721}"/>
    <cellStyle name="Input 8 3 7 3" xfId="9594" xr:uid="{4CADF028-1558-4E5C-A2B9-B3E53768B637}"/>
    <cellStyle name="Input 8 3 7 3 2" xfId="18583" xr:uid="{182D91A2-848C-411E-BADD-308289160C58}"/>
    <cellStyle name="Input 8 3 7 3 2 2" xfId="27572" xr:uid="{08E0C7A9-7962-47A5-B3DF-DC4B04997056}"/>
    <cellStyle name="Input 8 3 7 3 3" xfId="27859" xr:uid="{77033839-7041-491B-B8D0-EB3854B54AD9}"/>
    <cellStyle name="Input 8 3 7 4" xfId="22138" xr:uid="{EEB2207F-6DFF-4859-9662-EC6D2A54E9EF}"/>
    <cellStyle name="Input 8 3 8" xfId="4810" xr:uid="{95B80BE2-DB47-4F6C-9CDB-E2B64500F31F}"/>
    <cellStyle name="Input 8 3 8 2" xfId="7396" xr:uid="{23E529DD-235A-4DAF-B9B4-C95E87812CAA}"/>
    <cellStyle name="Input 8 3 8 2 2" xfId="16385" xr:uid="{319D6190-EAB0-4CDE-A582-7B00E1E03757}"/>
    <cellStyle name="Input 8 3 8 2 2 2" xfId="29922" xr:uid="{A6BF1713-3688-4F25-851B-F2A41FCFEA14}"/>
    <cellStyle name="Input 8 3 8 2 3" xfId="25821" xr:uid="{B0C02B1D-03A2-4497-A7D2-3DA456E270AE}"/>
    <cellStyle name="Input 8 3 8 3" xfId="10033" xr:uid="{F9803185-0B69-489A-9600-09DB4341FFD0}"/>
    <cellStyle name="Input 8 3 8 3 2" xfId="19022" xr:uid="{F1ADD976-8A2C-4912-9E18-F1ABC22DA61A}"/>
    <cellStyle name="Input 8 3 8 3 2 2" xfId="32670" xr:uid="{8550F794-97A9-436F-A9D3-C2DC1609312E}"/>
    <cellStyle name="Input 8 3 8 3 3" xfId="27454" xr:uid="{CCFEE3EE-2967-4359-8707-272AF67452A1}"/>
    <cellStyle name="Input 8 3 8 4" xfId="13799" xr:uid="{5DB2951C-FAD8-4B7C-8085-B705BBE84E36}"/>
    <cellStyle name="Input 8 3 8 4 2" xfId="22818" xr:uid="{1D4AD52F-E47B-4F0B-8557-2607F8D0FDE6}"/>
    <cellStyle name="Input 8 3 8 5" xfId="33823" xr:uid="{B36CEB22-1F3A-4C6A-A9DA-E80B27085D83}"/>
    <cellStyle name="Input 8 3 9" xfId="6716" xr:uid="{6A934BA3-ADFE-484A-BCBE-369B866FC304}"/>
    <cellStyle name="Input 8 3 9 2" xfId="11917" xr:uid="{332D0FA6-40A5-4E30-920D-3C4235B3EFF5}"/>
    <cellStyle name="Input 8 3 9 2 2" xfId="20906" xr:uid="{301084EA-CA33-4B12-929C-CF301CCC0D7C}"/>
    <cellStyle name="Input 8 3 9 2 2 2" xfId="27186" xr:uid="{215A69CA-6F3D-4909-ADE9-23D43DF05823}"/>
    <cellStyle name="Input 8 3 9 2 3" xfId="34689" xr:uid="{75E05FDE-FD93-4A4D-986F-96034E7C73B5}"/>
    <cellStyle name="Input 8 3 9 3" xfId="15705" xr:uid="{2098158D-FCBB-4C00-B70E-F3D8454A4AC6}"/>
    <cellStyle name="Input 8 3 9 3 2" xfId="22179" xr:uid="{0A781DA9-FBC0-4FE5-A46E-EB520C72CB9D}"/>
    <cellStyle name="Input 8 3 9 4" xfId="40468" xr:uid="{3D32CCB4-8B1F-4FC3-B821-D6C5C80523E1}"/>
    <cellStyle name="Input 8 4" xfId="513" xr:uid="{860A429B-E0A1-4A9B-B01C-ABF289000D3E}"/>
    <cellStyle name="Input 8 4 10" xfId="49265" xr:uid="{094B9C2F-CFEC-4CAE-9A54-4C3379CC6E78}"/>
    <cellStyle name="Input 8 4 2" xfId="862" xr:uid="{CE0F9CAF-AEEB-48FC-9805-B03D2B1B2C04}"/>
    <cellStyle name="Input 8 4 2 2" xfId="5231" xr:uid="{C0467A44-82C5-4989-8BC1-53263D471571}"/>
    <cellStyle name="Input 8 4 2 2 2" xfId="7817" xr:uid="{CD1B2449-467A-4215-A0FA-21AECA60F822}"/>
    <cellStyle name="Input 8 4 2 2 2 2" xfId="16806" xr:uid="{A7DA49FC-E555-4070-A51C-E18E4946FD85}"/>
    <cellStyle name="Input 8 4 2 2 2 2 2" xfId="33560" xr:uid="{5B2503B4-E52B-4C9B-9EBB-92CBD15F7584}"/>
    <cellStyle name="Input 8 4 2 2 2 3" xfId="40370" xr:uid="{D3AA5C83-62CA-4CA5-971F-A1E44C4C4201}"/>
    <cellStyle name="Input 8 4 2 2 3" xfId="10454" xr:uid="{4130F623-0F29-4289-B04B-448B39F0B853}"/>
    <cellStyle name="Input 8 4 2 2 3 2" xfId="19443" xr:uid="{E20B8D76-53AE-49B2-918C-FA121847B510}"/>
    <cellStyle name="Input 8 4 2 2 3 2 2" xfId="23762" xr:uid="{FFE94B5D-F845-4F91-AF47-084D818B0E63}"/>
    <cellStyle name="Input 8 4 2 2 3 3" xfId="26692" xr:uid="{60D359F4-888A-4FB4-BFA2-023CF311470B}"/>
    <cellStyle name="Input 8 4 2 2 4" xfId="14220" xr:uid="{766E09DA-F6E7-4270-B2D6-395387B8BDA7}"/>
    <cellStyle name="Input 8 4 2 2 4 2" xfId="38643" xr:uid="{845D8081-ECA9-4A2E-A4D6-57C85D810ED8}"/>
    <cellStyle name="Input 8 4 2 2 5" xfId="40881" xr:uid="{429467EE-18F1-4240-AAA0-5CFD8CED3BE1}"/>
    <cellStyle name="Input 8 4 2 3" xfId="3299" xr:uid="{A35B6090-191F-4B2B-B05E-07CBDAD9AA99}"/>
    <cellStyle name="Input 8 4 2 3 2" xfId="32712" xr:uid="{6F7D7E2D-CA2D-46C0-872E-EC62B55C4CEE}"/>
    <cellStyle name="Input 8 4 2 4" xfId="34973" xr:uid="{FA8CCAE7-0106-4C2A-9370-C806300D45B1}"/>
    <cellStyle name="Input 8 4 2 5" xfId="56047" xr:uid="{78C469E9-4219-4D04-BC61-029A48CE8A6C}"/>
    <cellStyle name="Input 8 4 3" xfId="1207" xr:uid="{0B10F0AB-B718-479F-A5F8-E3DD5EC43273}"/>
    <cellStyle name="Input 8 4 3 2" xfId="5552" xr:uid="{E867F66E-B6B1-4960-827F-4EE2B0DE8493}"/>
    <cellStyle name="Input 8 4 3 2 2" xfId="8138" xr:uid="{CB564CC5-0F0D-44A8-86D1-DA1BD161949C}"/>
    <cellStyle name="Input 8 4 3 2 2 2" xfId="17127" xr:uid="{CBCD1619-E5D4-41A5-BEED-CA1C3B52308F}"/>
    <cellStyle name="Input 8 4 3 2 2 2 2" xfId="39535" xr:uid="{F05F1C60-ECAD-4B03-88AD-770424EC66C3}"/>
    <cellStyle name="Input 8 4 3 2 2 3" xfId="38255" xr:uid="{5FC39DE8-BE7E-4C39-8E77-0035F6B44726}"/>
    <cellStyle name="Input 8 4 3 2 3" xfId="10775" xr:uid="{FCDBA7C9-FEA7-4BFF-8648-00BC33672B63}"/>
    <cellStyle name="Input 8 4 3 2 3 2" xfId="19764" xr:uid="{16A38FA8-1EAE-4EC4-83A9-91A7CC35F845}"/>
    <cellStyle name="Input 8 4 3 2 3 2 2" xfId="24830" xr:uid="{234CCE22-0B53-499F-91D2-437B8436A53F}"/>
    <cellStyle name="Input 8 4 3 2 3 3" xfId="31134" xr:uid="{BFC72B66-E3D6-4E1F-9327-D2758A010E5C}"/>
    <cellStyle name="Input 8 4 3 2 4" xfId="14541" xr:uid="{55915B4D-1BAA-4647-B379-570AE796AE52}"/>
    <cellStyle name="Input 8 4 3 2 4 2" xfId="29797" xr:uid="{852870A3-1A47-4F7C-B76F-F9A61F982382}"/>
    <cellStyle name="Input 8 4 3 2 5" xfId="38440" xr:uid="{15C3E311-FF8E-4197-B8E2-EF9BE916770D}"/>
    <cellStyle name="Input 8 4 3 3" xfId="3644" xr:uid="{1826C6FE-8091-47AD-A364-1E3A9691D9F3}"/>
    <cellStyle name="Input 8 4 3 3 2" xfId="38758" xr:uid="{D49DF6DD-DB69-4F6F-A894-F89CBE6F934D}"/>
    <cellStyle name="Input 8 4 3 4" xfId="26552" xr:uid="{085A67EB-5EEC-4382-B73D-26F574ABC305}"/>
    <cellStyle name="Input 8 4 4" xfId="1551" xr:uid="{E5C8DD21-2704-4B72-AECE-B3BCAE398AC8}"/>
    <cellStyle name="Input 8 4 4 2" xfId="5896" xr:uid="{D404CD65-9789-4781-B5ED-3C26FC25D62C}"/>
    <cellStyle name="Input 8 4 4 2 2" xfId="8482" xr:uid="{DCB58DF9-6031-4349-ADDD-4F71BC8A2064}"/>
    <cellStyle name="Input 8 4 4 2 2 2" xfId="17471" xr:uid="{D3DB30CE-63C6-492E-97BF-4D849239B90E}"/>
    <cellStyle name="Input 8 4 4 2 2 2 2" xfId="24144" xr:uid="{8F915F48-B139-4CE3-BD98-13D7298ACFF7}"/>
    <cellStyle name="Input 8 4 4 2 2 3" xfId="39560" xr:uid="{3836F71B-D5C5-4C7B-A0C3-632468284532}"/>
    <cellStyle name="Input 8 4 4 2 3" xfId="11119" xr:uid="{612E1B0A-F082-4661-A606-B0AFE7430188}"/>
    <cellStyle name="Input 8 4 4 2 3 2" xfId="20108" xr:uid="{04A26750-2968-4EF8-9CFB-5498A7FD12D3}"/>
    <cellStyle name="Input 8 4 4 2 3 2 2" xfId="34911" xr:uid="{436295F4-1DDF-47A1-A8EE-2B2D4B72DDFB}"/>
    <cellStyle name="Input 8 4 4 2 3 3" xfId="31111" xr:uid="{0D0151B1-4A96-40BF-8E11-5B9125FD28ED}"/>
    <cellStyle name="Input 8 4 4 2 4" xfId="14885" xr:uid="{0397D025-57CA-4D0E-88CC-50095203723F}"/>
    <cellStyle name="Input 8 4 4 2 4 2" xfId="43231" xr:uid="{88F50393-81F4-4978-A61D-85CF9C6E0152}"/>
    <cellStyle name="Input 8 4 4 2 5" xfId="31260" xr:uid="{675ECD66-DE6A-4BA6-B97A-BCD3DF30A14A}"/>
    <cellStyle name="Input 8 4 4 3" xfId="3988" xr:uid="{C39C0FDD-0265-4FB9-8461-5C0192FE5D33}"/>
    <cellStyle name="Input 8 4 4 3 2" xfId="38103" xr:uid="{23DE0EAC-969D-456B-AFE2-228CE27F214B}"/>
    <cellStyle name="Input 8 4 4 4" xfId="27754" xr:uid="{96056FD0-0258-4E15-BA4E-DA33B4B0A11D}"/>
    <cellStyle name="Input 8 4 5" xfId="1863" xr:uid="{F811E2BD-84EE-4F47-9DCA-9D6EB5477534}"/>
    <cellStyle name="Input 8 4 5 2" xfId="6179" xr:uid="{9C2E15A3-20A9-402D-AA22-C28CBEED42A0}"/>
    <cellStyle name="Input 8 4 5 2 2" xfId="8765" xr:uid="{F2E7403A-A276-495E-AA4F-F4F724A55323}"/>
    <cellStyle name="Input 8 4 5 2 2 2" xfId="17754" xr:uid="{F402E38A-5980-4D05-99D4-F725CF4D98DD}"/>
    <cellStyle name="Input 8 4 5 2 2 2 2" xfId="27473" xr:uid="{E77F8209-C478-4043-B5C6-0BAE3C69CF0A}"/>
    <cellStyle name="Input 8 4 5 2 2 3" xfId="32908" xr:uid="{4428D91D-0215-4290-B0C6-4026742EF9EC}"/>
    <cellStyle name="Input 8 4 5 2 3" xfId="11402" xr:uid="{5F79CC2F-E0B6-4F6A-9157-08E99FA8E66D}"/>
    <cellStyle name="Input 8 4 5 2 3 2" xfId="20391" xr:uid="{6BEC3D6A-A73C-46D3-AB2B-82EB63399464}"/>
    <cellStyle name="Input 8 4 5 2 3 2 2" xfId="43535" xr:uid="{4628581A-EBD8-4511-8BC4-C57638555A72}"/>
    <cellStyle name="Input 8 4 5 2 3 3" xfId="40002" xr:uid="{29937400-2455-4443-A4C0-C0F30AF84F73}"/>
    <cellStyle name="Input 8 4 5 2 4" xfId="15168" xr:uid="{62A231AB-940F-4E2F-A08A-224E4509BA11}"/>
    <cellStyle name="Input 8 4 5 2 4 2" xfId="31756" xr:uid="{9E51F9DE-14F8-4B73-957A-0F58D3E25AE2}"/>
    <cellStyle name="Input 8 4 5 2 5" xfId="30609" xr:uid="{6952EB76-E2B0-4382-92CA-64C48670DB32}"/>
    <cellStyle name="Input 8 4 5 3" xfId="4300" xr:uid="{154F212D-47E1-478B-ADC1-3FBBE50CBD44}"/>
    <cellStyle name="Input 8 4 5 3 2" xfId="39879" xr:uid="{03358B8B-7597-42B8-A4A3-5DAEA43D3233}"/>
    <cellStyle name="Input 8 4 5 4" xfId="30576" xr:uid="{EEFB7580-7CC1-448F-8173-9BD1F81FDC9E}"/>
    <cellStyle name="Input 8 4 6" xfId="2170" xr:uid="{FE7F3F29-9EC1-406C-A3CF-804A7DF0A2C3}"/>
    <cellStyle name="Input 8 4 6 2" xfId="6471" xr:uid="{AE6C8992-B1CD-4E74-A7A5-F94A740F901E}"/>
    <cellStyle name="Input 8 4 6 2 2" xfId="9057" xr:uid="{222EEC07-363E-4E66-8224-D3DCE154243A}"/>
    <cellStyle name="Input 8 4 6 2 2 2" xfId="18046" xr:uid="{1B18581B-9A5A-46F7-8816-ED8DB3116044}"/>
    <cellStyle name="Input 8 4 6 2 2 2 2" xfId="25106" xr:uid="{3929A5AD-1462-4285-827E-EF01C8797DEA}"/>
    <cellStyle name="Input 8 4 6 2 2 3" xfId="42177" xr:uid="{FD7A5697-0AF4-44A8-89DB-A2B745933406}"/>
    <cellStyle name="Input 8 4 6 2 3" xfId="11694" xr:uid="{025DDF23-1E1C-47DC-9895-1A374EDDE930}"/>
    <cellStyle name="Input 8 4 6 2 3 2" xfId="20683" xr:uid="{D4CAC942-65A2-4C9D-9A7D-19E2570DBADF}"/>
    <cellStyle name="Input 8 4 6 2 3 2 2" xfId="39673" xr:uid="{74C11A63-8621-4FB8-888F-982BB5E2D3A8}"/>
    <cellStyle name="Input 8 4 6 2 3 3" xfId="36090" xr:uid="{2F3E94AC-B74F-49AD-90EE-F8B0B058305C}"/>
    <cellStyle name="Input 8 4 6 2 4" xfId="15460" xr:uid="{70945856-E89B-4315-8FD2-4CC70194B138}"/>
    <cellStyle name="Input 8 4 6 2 4 2" xfId="25813" xr:uid="{449FF71C-40FD-4FBB-B861-92AF35B19D14}"/>
    <cellStyle name="Input 8 4 6 2 5" xfId="32013" xr:uid="{F60A4DFD-306F-4D46-B73D-C55AE621CC90}"/>
    <cellStyle name="Input 8 4 6 3" xfId="4607" xr:uid="{5342EB07-592B-4BB2-81E8-A9871C4EC500}"/>
    <cellStyle name="Input 8 4 6 3 2" xfId="24380" xr:uid="{FB4989CF-9A09-41F8-8F9C-915F9384CFA9}"/>
    <cellStyle name="Input 8 4 6 4" xfId="26898" xr:uid="{486B6D47-CB3E-4BD0-8002-A7D41C86A61D}"/>
    <cellStyle name="Input 8 4 7" xfId="4907" xr:uid="{1BC79CEF-4016-42AA-A231-F0F0D7B8F851}"/>
    <cellStyle name="Input 8 4 7 2" xfId="7493" xr:uid="{BF27C070-6F5F-44DB-8EC3-BFC7D9CF1622}"/>
    <cellStyle name="Input 8 4 7 2 2" xfId="16482" xr:uid="{0C689546-F075-4696-B2DF-CE686E7C74C6}"/>
    <cellStyle name="Input 8 4 7 2 2 2" xfId="32119" xr:uid="{B969C331-99EC-4C95-A914-5F6CCC7250AA}"/>
    <cellStyle name="Input 8 4 7 2 3" xfId="39767" xr:uid="{D1B8DD0B-C812-4690-B48A-51D1C8E61C97}"/>
    <cellStyle name="Input 8 4 7 3" xfId="10130" xr:uid="{A878867C-7E71-4829-85E4-D9AAD83BD041}"/>
    <cellStyle name="Input 8 4 7 3 2" xfId="19119" xr:uid="{3EAFC400-EB5A-4DBE-9B95-C46A8F56E7DF}"/>
    <cellStyle name="Input 8 4 7 3 2 2" xfId="43009" xr:uid="{895F8A19-2C4C-446E-BDB4-0F2B80F3DB05}"/>
    <cellStyle name="Input 8 4 7 3 3" xfId="26688" xr:uid="{6676E172-A216-4FA7-832F-BA60400FB53D}"/>
    <cellStyle name="Input 8 4 7 4" xfId="13896" xr:uid="{916B62B6-2EF9-4260-A5B7-10A5F1240678}"/>
    <cellStyle name="Input 8 4 7 4 2" xfId="43630" xr:uid="{4D405CAC-EFA3-4744-8834-47EABB7D37E2}"/>
    <cellStyle name="Input 8 4 7 5" xfId="29034" xr:uid="{1A74F2F6-A47C-4F99-AE50-D4BC918A6AE9}"/>
    <cellStyle name="Input 8 4 8" xfId="2519" xr:uid="{3A289FDE-3F6E-4777-9AF4-DC9EF9DB47E9}"/>
    <cellStyle name="Input 8 4 8 2" xfId="26493" xr:uid="{A275A121-9F32-4AF0-8EB1-0C256574B03A}"/>
    <cellStyle name="Input 8 4 9" xfId="27540" xr:uid="{677B66DF-DE61-4E45-9B65-CCE183512E41}"/>
    <cellStyle name="Input 8 5" xfId="281" xr:uid="{2C735430-CD5B-4059-9A32-7B99C7ECDCA5}"/>
    <cellStyle name="Input 8 5 2" xfId="4685" xr:uid="{BCF2B773-5716-4966-B098-332F63FF95F4}"/>
    <cellStyle name="Input 8 5 2 2" xfId="7271" xr:uid="{D0FF05BE-1927-4050-94B0-8CFAB7CBB1DF}"/>
    <cellStyle name="Input 8 5 2 2 2" xfId="16260" xr:uid="{23F77AC4-034A-4147-9442-BF7D1E8283B2}"/>
    <cellStyle name="Input 8 5 2 2 2 2" xfId="33744" xr:uid="{586AD377-F923-4670-9207-C58DFC1453F7}"/>
    <cellStyle name="Input 8 5 2 2 3" xfId="28213" xr:uid="{9B06572F-32E7-4DA8-848C-E9B96E551C0D}"/>
    <cellStyle name="Input 8 5 2 3" xfId="9908" xr:uid="{1142F393-242D-4FC7-B70D-8E79F12092B0}"/>
    <cellStyle name="Input 8 5 2 3 2" xfId="18897" xr:uid="{D22377E0-5D31-4C32-9C33-FF109062117F}"/>
    <cellStyle name="Input 8 5 2 3 2 2" xfId="23889" xr:uid="{6FCE8871-0B86-49DD-8466-88AC6D33E8E5}"/>
    <cellStyle name="Input 8 5 2 3 3" xfId="37785" xr:uid="{53BDA554-9F3D-4D17-96ED-774FC9C6D6A6}"/>
    <cellStyle name="Input 8 5 2 4" xfId="13674" xr:uid="{1C0F7E5B-4AC6-4346-BC5D-D70259FB693D}"/>
    <cellStyle name="Input 8 5 2 4 2" xfId="28290" xr:uid="{C885A0E4-E38F-4050-ABD1-47802BA6533F}"/>
    <cellStyle name="Input 8 5 2 5" xfId="37232" xr:uid="{E43974D3-5214-4F36-B5BE-581293898142}"/>
    <cellStyle name="Input 8 5 2 6" xfId="58676" xr:uid="{E82BC934-9B42-44AF-8EAA-09D44D28C6A7}"/>
    <cellStyle name="Input 8 5 3" xfId="2749" xr:uid="{BBC371CE-567F-492B-9E3C-D62E420C85B2}"/>
    <cellStyle name="Input 8 5 3 2" xfId="23922" xr:uid="{9E7518B6-6610-4074-9387-866D4DB4279A}"/>
    <cellStyle name="Input 8 5 4" xfId="24484" xr:uid="{7CAD52CF-FF7A-410C-9B61-1B2960AF6876}"/>
    <cellStyle name="Input 8 5 5" xfId="51895" xr:uid="{0D62559A-4FCF-4C61-8D8B-31EACAA0F3A8}"/>
    <cellStyle name="Input 8 6" xfId="630" xr:uid="{0AB9E79B-CFA4-4B51-A47C-E4EDC5CA1FCD}"/>
    <cellStyle name="Input 8 6 2" xfId="5009" xr:uid="{6270A137-DCF8-474E-B607-E27BEC8DA9AE}"/>
    <cellStyle name="Input 8 6 2 2" xfId="7595" xr:uid="{3807920D-1981-443A-A252-BF916BCACD1F}"/>
    <cellStyle name="Input 8 6 2 2 2" xfId="16584" xr:uid="{F6942B23-76DE-4AD1-AEE7-B48C97FB0F79}"/>
    <cellStyle name="Input 8 6 2 2 2 2" xfId="42242" xr:uid="{2EAE306E-2DFC-45C6-AF33-983E5EE1F2FF}"/>
    <cellStyle name="Input 8 6 2 2 3" xfId="43059" xr:uid="{6685463F-D583-4971-909C-490F914CDA3B}"/>
    <cellStyle name="Input 8 6 2 3" xfId="10232" xr:uid="{CAB2CB48-273C-4F26-BD17-248AEFE15B92}"/>
    <cellStyle name="Input 8 6 2 3 2" xfId="19221" xr:uid="{F139304E-A640-48DB-A912-77017665ABF6}"/>
    <cellStyle name="Input 8 6 2 3 2 2" xfId="25270" xr:uid="{4F2B6AE4-6D89-4E00-8041-D083D2EED481}"/>
    <cellStyle name="Input 8 6 2 3 3" xfId="36191" xr:uid="{64A8E56C-EBA7-4F4E-B07F-4698F958EA1E}"/>
    <cellStyle name="Input 8 6 2 4" xfId="13998" xr:uid="{62B6EE81-2E98-4312-ADD8-E104B2BE69B2}"/>
    <cellStyle name="Input 8 6 2 4 2" xfId="35627" xr:uid="{C29FE835-A2E8-4350-A867-D0F9A6054730}"/>
    <cellStyle name="Input 8 6 2 5" xfId="29823" xr:uid="{A0060441-4184-45F9-913E-D76CA28CFFEE}"/>
    <cellStyle name="Input 8 6 2 6" xfId="54207" xr:uid="{88CD799E-26A9-43B0-A624-D4A10C7CE272}"/>
    <cellStyle name="Input 8 6 3" xfId="3067" xr:uid="{F11510F5-E572-4A1A-B822-D234C9172B32}"/>
    <cellStyle name="Input 8 6 3 2" xfId="24450" xr:uid="{76DB656D-695A-48C3-BB26-7BD23DD0ABCC}"/>
    <cellStyle name="Input 8 6 4" xfId="42291" xr:uid="{201506AF-920E-4C5B-81AE-A058DC51345D}"/>
    <cellStyle name="Input 8 6 5" xfId="47454" xr:uid="{07EC1D65-337C-4D44-A33A-716FDE276911}"/>
    <cellStyle name="Input 8 7" xfId="975" xr:uid="{BE72F357-D64D-400F-ACC9-7CDB52D35E3A}"/>
    <cellStyle name="Input 8 7 2" xfId="5330" xr:uid="{A6EC510D-BF14-4DCE-B973-9583B3F0FA1E}"/>
    <cellStyle name="Input 8 7 2 2" xfId="7916" xr:uid="{27B2275A-9E36-4972-88BF-3C0D2333DC73}"/>
    <cellStyle name="Input 8 7 2 2 2" xfId="16905" xr:uid="{6824600D-EF51-4DE5-AD7C-42C0DF312A2F}"/>
    <cellStyle name="Input 8 7 2 2 2 2" xfId="29541" xr:uid="{AB50DEFB-7F69-4023-89CD-4EA2FD953DCD}"/>
    <cellStyle name="Input 8 7 2 2 3" xfId="26339" xr:uid="{D4749075-3A6F-4669-972B-FB56123F784C}"/>
    <cellStyle name="Input 8 7 2 3" xfId="10553" xr:uid="{BF761D19-457A-4C81-B8E2-60EF96D9FDBE}"/>
    <cellStyle name="Input 8 7 2 3 2" xfId="19542" xr:uid="{AD259315-EB8E-4313-9180-8E60C8068794}"/>
    <cellStyle name="Input 8 7 2 3 2 2" xfId="26800" xr:uid="{E3D19EFC-339B-4F4B-841C-A3E708557C3B}"/>
    <cellStyle name="Input 8 7 2 3 3" xfId="41654" xr:uid="{755544B6-47CF-40EA-A841-27D8F254F471}"/>
    <cellStyle name="Input 8 7 2 4" xfId="14319" xr:uid="{3457C421-AC40-4B6B-A73E-BB339BCE4F74}"/>
    <cellStyle name="Input 8 7 2 4 2" xfId="33885" xr:uid="{5C8391DC-273B-449D-9739-9761796580A3}"/>
    <cellStyle name="Input 8 7 2 5" xfId="36775" xr:uid="{1F5E0DA5-0474-412C-82C8-69192B1C9A74}"/>
    <cellStyle name="Input 8 7 3" xfId="3412" xr:uid="{6980C233-1CDA-471B-8CBF-F8EC7F7AFC45}"/>
    <cellStyle name="Input 8 7 3 2" xfId="31425" xr:uid="{67B12FD6-5D93-44E6-9C8C-053A25B01602}"/>
    <cellStyle name="Input 8 7 4" xfId="31347" xr:uid="{FDFFC9FB-58E0-4C6C-A8EA-BE92D790447E}"/>
    <cellStyle name="Input 8 7 5" xfId="52762" xr:uid="{66AD8278-DB7B-46E3-B686-BA323F85416C}"/>
    <cellStyle name="Input 8 8" xfId="1319" xr:uid="{B712FEE7-07D3-459A-A460-7A1B8A3FE6CD}"/>
    <cellStyle name="Input 8 8 2" xfId="5664" xr:uid="{84AD88C9-8741-4B50-9FA2-E465A48DF52F}"/>
    <cellStyle name="Input 8 8 2 2" xfId="8250" xr:uid="{584B94DB-22F4-4206-8A8E-1ED1384B1102}"/>
    <cellStyle name="Input 8 8 2 2 2" xfId="17239" xr:uid="{12F82FFB-BC89-4633-8580-6B578A3A98FF}"/>
    <cellStyle name="Input 8 8 2 2 2 2" xfId="38076" xr:uid="{41F2F42A-F9AD-4F4D-9ADE-32C974694B03}"/>
    <cellStyle name="Input 8 8 2 2 3" xfId="38957" xr:uid="{140C6181-97A3-4694-ADFF-D2CB765CBED5}"/>
    <cellStyle name="Input 8 8 2 3" xfId="10887" xr:uid="{B2947488-9A63-4718-9B93-5C67AA36D69F}"/>
    <cellStyle name="Input 8 8 2 3 2" xfId="19876" xr:uid="{511126B3-0BAB-4B17-8D25-3EE1AF4719BD}"/>
    <cellStyle name="Input 8 8 2 3 2 2" xfId="42030" xr:uid="{03280F19-859D-45BC-BCF9-CB83CB045235}"/>
    <cellStyle name="Input 8 8 2 3 3" xfId="43909" xr:uid="{210035C9-61C1-4C7F-8C80-F0AA3F300FCC}"/>
    <cellStyle name="Input 8 8 2 4" xfId="14653" xr:uid="{1A4CA8DF-83DF-4E77-9671-1250B685B5CA}"/>
    <cellStyle name="Input 8 8 2 4 2" xfId="28426" xr:uid="{04433553-3141-4C59-A593-902CAFABF36D}"/>
    <cellStyle name="Input 8 8 2 5" xfId="36067" xr:uid="{4715B7ED-163C-449A-AD92-B408E1213735}"/>
    <cellStyle name="Input 8 8 3" xfId="3756" xr:uid="{CE8BB205-112D-408F-86AA-57A44B8B7912}"/>
    <cellStyle name="Input 8 8 3 2" xfId="31691" xr:uid="{FDEEC198-B290-413C-82D7-B0E5CC280D01}"/>
    <cellStyle name="Input 8 8 4" xfId="24788" xr:uid="{37A95D4F-13FC-41FA-A12A-5AB83FF3424D}"/>
    <cellStyle name="Input 8 9" xfId="1770" xr:uid="{98F21D42-D657-4EE7-B9C2-54FFFB5567FC}"/>
    <cellStyle name="Input 8 9 2" xfId="6090" xr:uid="{6656951A-59EF-4090-A007-D01F41AC81E3}"/>
    <cellStyle name="Input 8 9 2 2" xfId="8676" xr:uid="{847DC1A8-3FEA-480D-B5F2-B40171982298}"/>
    <cellStyle name="Input 8 9 2 2 2" xfId="17665" xr:uid="{9F784B74-042D-4DFE-86DA-B9BE53BD7379}"/>
    <cellStyle name="Input 8 9 2 2 2 2" xfId="22184" xr:uid="{12A8B351-223A-486F-858C-42BF640FB523}"/>
    <cellStyle name="Input 8 9 2 2 3" xfId="29666" xr:uid="{AA8AE859-10C6-4730-AC05-4D2BC466541A}"/>
    <cellStyle name="Input 8 9 2 3" xfId="11313" xr:uid="{F324AF00-8690-49A9-91D0-BF98BC23C2C6}"/>
    <cellStyle name="Input 8 9 2 3 2" xfId="20302" xr:uid="{DDD7E78B-3DF2-4C8D-97C6-00756D0D272B}"/>
    <cellStyle name="Input 8 9 2 3 2 2" xfId="35775" xr:uid="{B99FFAFA-2C74-4D8B-82EF-0E19AB1BD55C}"/>
    <cellStyle name="Input 8 9 2 3 3" xfId="42731" xr:uid="{195675BA-7A17-4409-AAC9-0958ED207D69}"/>
    <cellStyle name="Input 8 9 2 4" xfId="15079" xr:uid="{DF39EC4F-8D33-4FB1-8F96-84E1180FEDD2}"/>
    <cellStyle name="Input 8 9 2 4 2" xfId="37922" xr:uid="{C38A509B-5687-479A-9F1A-CB4D919E388D}"/>
    <cellStyle name="Input 8 9 2 5" xfId="43289" xr:uid="{4F230C67-C788-4F3E-A71C-79D27AF95647}"/>
    <cellStyle name="Input 8 9 3" xfId="4207" xr:uid="{FCAC06A7-0AA9-47D0-B65F-F5847585281B}"/>
    <cellStyle name="Input 8 9 3 2" xfId="33583" xr:uid="{F1B079D0-770C-406E-97C7-7968328D57A2}"/>
    <cellStyle name="Input 8 9 4" xfId="29156" xr:uid="{427D49E2-75C9-466F-A8F8-A5A4106EF92C}"/>
    <cellStyle name="Input 9" xfId="140" xr:uid="{277AFAD3-A082-4E37-8DA7-A13995675CF9}"/>
    <cellStyle name="Input 9 10" xfId="1951" xr:uid="{AF3A7F7D-EECF-42B2-B2F7-B7A6C1E6ED73}"/>
    <cellStyle name="Input 9 10 2" xfId="6261" xr:uid="{3DF54966-3F18-46C1-B717-EB81FC06DDFA}"/>
    <cellStyle name="Input 9 10 2 2" xfId="8847" xr:uid="{923B9A5D-08CF-46DA-92FA-FD11939199ED}"/>
    <cellStyle name="Input 9 10 2 2 2" xfId="17836" xr:uid="{8894DA5F-A95F-4F01-B231-2292BDD6FDD0}"/>
    <cellStyle name="Input 9 10 2 2 2 2" xfId="31386" xr:uid="{E22353EF-7F98-44F9-B7D2-DE2F4B806608}"/>
    <cellStyle name="Input 9 10 2 2 3" xfId="29901" xr:uid="{D1207904-FD6F-4057-9A53-C4E92F8BB383}"/>
    <cellStyle name="Input 9 10 2 3" xfId="11484" xr:uid="{82EF2E06-7214-4527-A34D-7E595F6B5FA8}"/>
    <cellStyle name="Input 9 10 2 3 2" xfId="20473" xr:uid="{21F7FAD7-C799-462C-A04B-B1D970D68726}"/>
    <cellStyle name="Input 9 10 2 3 2 2" xfId="38148" xr:uid="{4B4F3569-3D94-4343-AC75-273541A39CD3}"/>
    <cellStyle name="Input 9 10 2 3 3" xfId="26657" xr:uid="{E40579DB-AB1B-4B6D-8583-AC365FA2DF64}"/>
    <cellStyle name="Input 9 10 2 4" xfId="15250" xr:uid="{9CD5C340-BF33-47B2-A996-E7A15EE72C20}"/>
    <cellStyle name="Input 9 10 2 4 2" xfId="29727" xr:uid="{AEB25D2A-C9F5-4037-9F44-998753BCF474}"/>
    <cellStyle name="Input 9 10 2 5" xfId="23078" xr:uid="{D4E44CEB-F701-4251-89F4-BB5D402192A8}"/>
    <cellStyle name="Input 9 10 3" xfId="4388" xr:uid="{DDCD2F24-E7F2-4037-81F9-FC03C6376B39}"/>
    <cellStyle name="Input 9 10 3 2" xfId="43206" xr:uid="{CC835F6E-FA52-4BAE-B85F-60A17526217A}"/>
    <cellStyle name="Input 9 10 4" xfId="29446" xr:uid="{704F3826-B3A7-4993-BFA1-ECBCCED65CD0}"/>
    <cellStyle name="Input 9 11" xfId="2978" xr:uid="{9312E066-F5CC-4881-8DE7-D9CBA3BFE077}"/>
    <cellStyle name="Input 9 11 2" xfId="7128" xr:uid="{6797A393-F7AB-49F7-8BE1-DDA966A29ACE}"/>
    <cellStyle name="Input 9 11 2 2" xfId="16117" xr:uid="{92516E83-0CA6-47C6-A00C-810F8EC5E71C}"/>
    <cellStyle name="Input 9 11 2 2 2" xfId="25063" xr:uid="{A90B4FCD-F82E-4BD8-8D77-7F43C55A1D06}"/>
    <cellStyle name="Input 9 11 2 3" xfId="28175" xr:uid="{DC66DD9A-98B2-4BB4-BA74-686CD4125EC2}"/>
    <cellStyle name="Input 9 11 3" xfId="9691" xr:uid="{22775CC5-0142-4406-B4CA-AD44A0CBDF8D}"/>
    <cellStyle name="Input 9 11 3 2" xfId="18680" xr:uid="{1F4EF0E2-B7EE-491E-AD90-DF9FCC2E2B27}"/>
    <cellStyle name="Input 9 11 3 2 2" xfId="22786" xr:uid="{7CA97E14-2CBD-4BBE-AC1A-1F69DF3C327F}"/>
    <cellStyle name="Input 9 11 3 3" xfId="34636" xr:uid="{93F45967-61A3-4CC0-9D77-E15CA4B025C0}"/>
    <cellStyle name="Input 9 11 4" xfId="13531" xr:uid="{121BF351-4B71-479A-B0A2-AB27D9BFB628}"/>
    <cellStyle name="Input 9 11 4 2" xfId="22943" xr:uid="{EA5AF496-CF5F-419C-89EE-6A13026A8EA1}"/>
    <cellStyle name="Input 9 11 5" xfId="36385" xr:uid="{5FBAE336-D318-4EF7-BCD2-C1763C96ABEC}"/>
    <cellStyle name="Input 9 12" xfId="6596" xr:uid="{F6B2FACE-7804-4324-A334-56EB80644B91}"/>
    <cellStyle name="Input 9 12 2" xfId="11804" xr:uid="{4762055B-89C6-4E0A-B65A-B275F5B94C95}"/>
    <cellStyle name="Input 9 12 2 2" xfId="20793" xr:uid="{FF493966-EDB3-4943-A731-9419669204F3}"/>
    <cellStyle name="Input 9 12 2 2 2" xfId="27421" xr:uid="{DAA800F2-AE7B-41BA-8693-E8639923B055}"/>
    <cellStyle name="Input 9 12 2 3" xfId="22634" xr:uid="{8B166E28-9EE1-41C5-9711-D6E79688F7DF}"/>
    <cellStyle name="Input 9 12 3" xfId="15585" xr:uid="{A298BD57-72C1-4090-B204-9DE36C90FE8E}"/>
    <cellStyle name="Input 9 12 3 2" xfId="32544" xr:uid="{894A83C3-A90D-4675-A82F-1F24BF4903D9}"/>
    <cellStyle name="Input 9 12 4" xfId="25432" xr:uid="{91961651-3DDA-4C4A-B3DB-AB3138E9CF72}"/>
    <cellStyle name="Input 9 13" xfId="9167" xr:uid="{41619B55-CAFD-434E-BAA0-84CEB90781F5}"/>
    <cellStyle name="Input 9 13 2" xfId="18156" xr:uid="{FEA35530-5D22-4C6C-AE24-D20EC5BB6CEF}"/>
    <cellStyle name="Input 9 13 2 2" xfId="33011" xr:uid="{2FDD9604-F348-40F3-830F-3706D028D91A}"/>
    <cellStyle name="Input 9 13 3" xfId="29921" xr:uid="{F7BD7AFD-AE1A-4849-849F-EB73BD47CE33}"/>
    <cellStyle name="Input 9 14" xfId="12773" xr:uid="{C6488B9D-9FBF-4CC2-A650-84FDE4DE0174}"/>
    <cellStyle name="Input 9 14 2" xfId="21762" xr:uid="{94F9248F-72D3-43B2-BAA7-936AC82EFC86}"/>
    <cellStyle name="Input 9 14 2 2" xfId="26920" xr:uid="{91A44F32-0FE4-4E53-969E-B8F50482A6E6}"/>
    <cellStyle name="Input 9 14 3" xfId="33777" xr:uid="{3DE0F0FC-5CB0-481D-82FC-78A2C97AF8B7}"/>
    <cellStyle name="Input 9 15" xfId="2300" xr:uid="{FC33678B-B975-4457-BD79-626E297E5BA7}"/>
    <cellStyle name="Input 9 15 2" xfId="42339" xr:uid="{C90B81A4-C25B-43BD-9441-ECC22D6628DB}"/>
    <cellStyle name="Input 9 16" xfId="13209" xr:uid="{DD81941C-F3C3-49EE-8A74-C4511E3B0E71}"/>
    <cellStyle name="Input 9 16 2" xfId="41174" xr:uid="{EFBF932D-8C2D-4C59-97DC-76E61E808A5F}"/>
    <cellStyle name="Input 9 17" xfId="32074" xr:uid="{375BD1BF-628F-4DCB-AC74-C10EF995110C}"/>
    <cellStyle name="Input 9 18" xfId="44703" xr:uid="{0ABAC570-DC12-4490-B391-AEE8927A76C4}"/>
    <cellStyle name="Input 9 19" xfId="45949" xr:uid="{554FA9A6-59B1-4A3C-A073-B1F0B78602E5}"/>
    <cellStyle name="Input 9 2" xfId="352" xr:uid="{561078DC-DDCF-4340-BE26-2E6ED91B4A2A}"/>
    <cellStyle name="Input 9 2 10" xfId="6654" xr:uid="{0DC7C3CE-B422-4DC9-B45F-1871E9FB5893}"/>
    <cellStyle name="Input 9 2 10 2" xfId="11860" xr:uid="{9CA4003C-18AF-40D6-A59F-0128C7EAD296}"/>
    <cellStyle name="Input 9 2 10 2 2" xfId="20849" xr:uid="{67BD427C-C611-4F56-A06D-C493C90109CF}"/>
    <cellStyle name="Input 9 2 10 2 2 2" xfId="26876" xr:uid="{681DD65C-9D18-4787-AF4E-49FB5291FE70}"/>
    <cellStyle name="Input 9 2 10 2 3" xfId="34502" xr:uid="{8873B8C1-975E-4E9F-8B20-EAB12E0D2586}"/>
    <cellStyle name="Input 9 2 10 3" xfId="15643" xr:uid="{567F5B27-282E-4B4F-BEEE-664CEA0A39DB}"/>
    <cellStyle name="Input 9 2 10 3 2" xfId="42250" xr:uid="{6A29EFF9-BA0B-4D7B-B342-5AF39F361948}"/>
    <cellStyle name="Input 9 2 10 4" xfId="33810" xr:uid="{92C64D8C-7657-424D-AD9C-10A3F466D772}"/>
    <cellStyle name="Input 9 2 11" xfId="9223" xr:uid="{097A2948-BC01-4205-8BC9-D626DA7D2723}"/>
    <cellStyle name="Input 9 2 11 2" xfId="18212" xr:uid="{8897610A-6587-4E57-9EF3-4ADBAD45944A}"/>
    <cellStyle name="Input 9 2 11 2 2" xfId="43666" xr:uid="{EBE57A28-EA90-4F1B-B3B8-57B1A7A485C8}"/>
    <cellStyle name="Input 9 2 11 3" xfId="43401" xr:uid="{15BDD60A-ABA4-4DE1-9D89-B031A70383C9}"/>
    <cellStyle name="Input 9 2 12" xfId="12767" xr:uid="{1B48E585-DEFE-494B-9340-D600D2265A51}"/>
    <cellStyle name="Input 9 2 12 2" xfId="21756" xr:uid="{8B56EC0F-6F14-47B4-AE89-CD2D1B100A4A}"/>
    <cellStyle name="Input 9 2 12 2 2" xfId="29590" xr:uid="{C8BB86B6-161E-4EE3-84C4-49026878033D}"/>
    <cellStyle name="Input 9 2 12 3" xfId="24679" xr:uid="{E96B91B6-2ED9-4081-9EB4-28D3D477F179}"/>
    <cellStyle name="Input 9 2 13" xfId="2358" xr:uid="{4B22944A-F592-4758-9DCC-6FAE3D774703}"/>
    <cellStyle name="Input 9 2 13 2" xfId="32378" xr:uid="{62F58912-D920-4BC7-84AD-D95A10C0B25B}"/>
    <cellStyle name="Input 9 2 14" xfId="13267" xr:uid="{C10EBA10-A533-436C-B1F7-F9C26FE0E5E9}"/>
    <cellStyle name="Input 9 2 14 2" xfId="31167" xr:uid="{751C4459-AF68-46CD-9BF6-02AC69985088}"/>
    <cellStyle name="Input 9 2 15" xfId="27497" xr:uid="{C24E561B-259B-4BF3-9C94-E5BED14E3A03}"/>
    <cellStyle name="Input 9 2 16" xfId="49440" xr:uid="{B043E77E-E687-4FA2-8B39-018E450BF288}"/>
    <cellStyle name="Input 9 2 2" xfId="484" xr:uid="{1A0DD147-036A-4094-B329-7F4A395F13A4}"/>
    <cellStyle name="Input 9 2 2 10" xfId="9348" xr:uid="{17359BCD-18B4-494E-8937-489DC4B2FD96}"/>
    <cellStyle name="Input 9 2 2 10 2" xfId="18337" xr:uid="{97502D6A-4A9B-47B3-AF79-3C642598B74E}"/>
    <cellStyle name="Input 9 2 2 10 2 2" xfId="24339" xr:uid="{E9FEBBC8-1E53-40FF-AB7B-7309890C0DFB}"/>
    <cellStyle name="Input 9 2 2 10 3" xfId="29173" xr:uid="{A5EEF68A-CCF5-417C-B94C-67BE4FD4A29B}"/>
    <cellStyle name="Input 9 2 2 11" xfId="12745" xr:uid="{2742F4F4-172A-43D2-A6A3-F166F641D348}"/>
    <cellStyle name="Input 9 2 2 11 2" xfId="21734" xr:uid="{42D71074-0FBC-492C-9E4A-585620A94038}"/>
    <cellStyle name="Input 9 2 2 11 2 2" xfId="31544" xr:uid="{C6C6ED07-63ED-4766-A51E-DE42BA6CC567}"/>
    <cellStyle name="Input 9 2 2 11 3" xfId="22257" xr:uid="{8984B3A1-CC35-4001-B358-0D2BE10661B1}"/>
    <cellStyle name="Input 9 2 2 12" xfId="2490" xr:uid="{0E3BB669-D191-4266-929C-CA7DA41F4CAE}"/>
    <cellStyle name="Input 9 2 2 12 2" xfId="28639" xr:uid="{693EC5E1-0650-4807-A5FD-F1C5239BFDC3}"/>
    <cellStyle name="Input 9 2 2 13" xfId="13399" xr:uid="{15B0F350-5097-4241-9751-1CFB22EE4DEE}"/>
    <cellStyle name="Input 9 2 2 13 2" xfId="30451" xr:uid="{E5C88F32-7707-4941-8367-AD052A5AAD4B}"/>
    <cellStyle name="Input 9 2 2 14" xfId="38371" xr:uid="{6EDB284D-0479-41C9-8461-5FE4692DF561}"/>
    <cellStyle name="Input 9 2 2 15" xfId="56222" xr:uid="{D907F771-A852-40BA-9717-D4772835F39B}"/>
    <cellStyle name="Input 9 2 2 2" xfId="833" xr:uid="{5C870B0D-BE02-4437-B847-F98E3EA86DA7}"/>
    <cellStyle name="Input 9 2 2 2 2" xfId="5202" xr:uid="{A119C21E-3DDC-4692-881B-8A575579836F}"/>
    <cellStyle name="Input 9 2 2 2 2 2" xfId="7788" xr:uid="{C552973B-8BDF-4606-BC86-62808BB94A3B}"/>
    <cellStyle name="Input 9 2 2 2 2 2 2" xfId="16777" xr:uid="{C4FD18A2-1A0C-47D6-B37F-E15F3F60DF6D}"/>
    <cellStyle name="Input 9 2 2 2 2 2 2 2" xfId="35806" xr:uid="{7C2D962A-CF34-4CCF-8908-8FAEFE658179}"/>
    <cellStyle name="Input 9 2 2 2 2 2 3" xfId="23206" xr:uid="{9ED91CBD-B888-4A4F-9914-34CDA60C2EE3}"/>
    <cellStyle name="Input 9 2 2 2 2 3" xfId="10425" xr:uid="{8B1ECB80-64BC-4ABA-AE0A-1C5A97803D81}"/>
    <cellStyle name="Input 9 2 2 2 2 3 2" xfId="19414" xr:uid="{0D2704E7-DDE5-4230-9D3E-62DAACA7DD79}"/>
    <cellStyle name="Input 9 2 2 2 2 3 2 2" xfId="30037" xr:uid="{8836A999-6BAC-4D05-B88E-B80E67C0B17B}"/>
    <cellStyle name="Input 9 2 2 2 2 3 3" xfId="25396" xr:uid="{28E1A9CC-4392-4CC0-BF75-12EFA75E0765}"/>
    <cellStyle name="Input 9 2 2 2 2 4" xfId="14191" xr:uid="{285DB531-6F73-47B1-82B0-5577B57DB038}"/>
    <cellStyle name="Input 9 2 2 2 2 4 2" xfId="22273" xr:uid="{4188BB47-740D-4542-A636-B015DEF757D3}"/>
    <cellStyle name="Input 9 2 2 2 2 5" xfId="32473" xr:uid="{46A149CB-8D4A-4051-9363-05D1B1224D3D}"/>
    <cellStyle name="Input 9 2 2 2 3" xfId="3270" xr:uid="{804C4237-41F5-49E5-B016-F77B1154DB62}"/>
    <cellStyle name="Input 9 2 2 2 3 2" xfId="31475" xr:uid="{C1AA5720-18C4-4DD1-B41D-88A33278BD9E}"/>
    <cellStyle name="Input 9 2 2 2 4" xfId="33429" xr:uid="{CF9F00D0-C3AD-4A40-9518-5786024A1C67}"/>
    <cellStyle name="Input 9 2 2 3" xfId="1178" xr:uid="{1CDBC5A3-F16E-4AF9-B4BF-F7FFC96D3EC2}"/>
    <cellStyle name="Input 9 2 2 3 2" xfId="5523" xr:uid="{4CC3137A-FA46-4F90-8041-19B5E70889E4}"/>
    <cellStyle name="Input 9 2 2 3 2 2" xfId="8109" xr:uid="{4B539944-85CF-4718-A471-D71813CB245A}"/>
    <cellStyle name="Input 9 2 2 3 2 2 2" xfId="17098" xr:uid="{C57400F2-1DFF-4432-AE8A-FAAF486265A1}"/>
    <cellStyle name="Input 9 2 2 3 2 2 2 2" xfId="23574" xr:uid="{3BFDAE73-AC78-42F5-BED6-9219CC32EBB5}"/>
    <cellStyle name="Input 9 2 2 3 2 2 3" xfId="36861" xr:uid="{8423CE22-2FB7-439E-A6C0-D7B08B8FAD1E}"/>
    <cellStyle name="Input 9 2 2 3 2 3" xfId="10746" xr:uid="{D5EF3A1F-6C6A-4ACE-98F9-C400BA991D9C}"/>
    <cellStyle name="Input 9 2 2 3 2 3 2" xfId="19735" xr:uid="{6E5F0CAF-98C0-4338-BF0A-24359A8AE828}"/>
    <cellStyle name="Input 9 2 2 3 2 3 2 2" xfId="39265" xr:uid="{F25A2E2A-8FBF-4421-B304-267007869ADB}"/>
    <cellStyle name="Input 9 2 2 3 2 3 3" xfId="44072" xr:uid="{A4DCFFFB-E2E5-42E4-9786-3DAFCF5800F6}"/>
    <cellStyle name="Input 9 2 2 3 2 4" xfId="14512" xr:uid="{60A5EAD0-DEB6-4408-B825-108675A89A5A}"/>
    <cellStyle name="Input 9 2 2 3 2 4 2" xfId="26315" xr:uid="{831B70B7-A83A-4E61-A4C3-623C0E797282}"/>
    <cellStyle name="Input 9 2 2 3 2 5" xfId="36978" xr:uid="{187A4B82-3A8E-4849-8FCD-E6A814F1FBC4}"/>
    <cellStyle name="Input 9 2 2 3 3" xfId="3615" xr:uid="{5DC66B20-7B19-4899-87CC-BDF543B9E8F7}"/>
    <cellStyle name="Input 9 2 2 3 3 2" xfId="30346" xr:uid="{690AE48D-D5B7-49F5-A8D6-172177ABFE80}"/>
    <cellStyle name="Input 9 2 2 3 4" xfId="26927" xr:uid="{A6999660-61C6-4957-BE5C-6BFC0D5B4849}"/>
    <cellStyle name="Input 9 2 2 4" xfId="1522" xr:uid="{EE48B3C5-497B-4869-841C-605179A2B432}"/>
    <cellStyle name="Input 9 2 2 4 2" xfId="5867" xr:uid="{20F898CA-5DCF-4B8E-8DF4-439F7106DED4}"/>
    <cellStyle name="Input 9 2 2 4 2 2" xfId="8453" xr:uid="{9136CE4B-34F0-47AB-8A4D-860692008F0D}"/>
    <cellStyle name="Input 9 2 2 4 2 2 2" xfId="17442" xr:uid="{66E67195-6D05-4E83-B8B6-11096DEEA00A}"/>
    <cellStyle name="Input 9 2 2 4 2 2 2 2" xfId="29606" xr:uid="{774D6EF3-5197-4219-B3EB-F0EB6BA5EB6A}"/>
    <cellStyle name="Input 9 2 2 4 2 2 3" xfId="23567" xr:uid="{892F34C0-CAE9-49E9-9F4A-57AF67982C15}"/>
    <cellStyle name="Input 9 2 2 4 2 3" xfId="11090" xr:uid="{11D454C6-83A3-4B76-BA3C-1499F7632EC5}"/>
    <cellStyle name="Input 9 2 2 4 2 3 2" xfId="20079" xr:uid="{F519C07A-075A-4E6C-A0BE-27330A0AF5EB}"/>
    <cellStyle name="Input 9 2 2 4 2 3 2 2" xfId="26162" xr:uid="{797CEE17-1913-4BE1-93AF-B5697E2A299F}"/>
    <cellStyle name="Input 9 2 2 4 2 3 3" xfId="44051" xr:uid="{8C71BC6C-FDE4-4B18-ADFB-CDC15E8BF49F}"/>
    <cellStyle name="Input 9 2 2 4 2 4" xfId="14856" xr:uid="{121BCAB9-E1C3-4D2A-819D-26C182F10823}"/>
    <cellStyle name="Input 9 2 2 4 2 4 2" xfId="34970" xr:uid="{06873DC9-42EC-4B81-A013-5C2CBD600274}"/>
    <cellStyle name="Input 9 2 2 4 2 5" xfId="23910" xr:uid="{C55F06E8-9ED5-4B19-B21F-72754A6D9027}"/>
    <cellStyle name="Input 9 2 2 4 3" xfId="3959" xr:uid="{AD40E33A-390B-43DC-A7AE-DDB7A18532C7}"/>
    <cellStyle name="Input 9 2 2 4 3 2" xfId="26933" xr:uid="{F54BB9A0-CFB5-45A4-A7A9-C7B7B1A8DFCB}"/>
    <cellStyle name="Input 9 2 2 4 4" xfId="39866" xr:uid="{20B2788E-A67C-42D8-ACEA-2F0E9FFC9995}"/>
    <cellStyle name="Input 9 2 2 5" xfId="1913" xr:uid="{18D635C6-C4B3-4D6B-897F-540D8C288148}"/>
    <cellStyle name="Input 9 2 2 5 2" xfId="6229" xr:uid="{0780BDA2-5813-4DA7-97C6-619C7AE5CB8D}"/>
    <cellStyle name="Input 9 2 2 5 2 2" xfId="8815" xr:uid="{72D85556-BA9F-4C15-B239-C4E6803F14FE}"/>
    <cellStyle name="Input 9 2 2 5 2 2 2" xfId="17804" xr:uid="{80555ED6-F558-4C41-823C-FD2AC3560E18}"/>
    <cellStyle name="Input 9 2 2 5 2 2 2 2" xfId="25466" xr:uid="{F2B12033-1A81-40D8-97E2-ADAF3EA0FA8F}"/>
    <cellStyle name="Input 9 2 2 5 2 2 3" xfId="26867" xr:uid="{5222A40C-689C-46CF-B62F-EDAB98DE906F}"/>
    <cellStyle name="Input 9 2 2 5 2 3" xfId="11452" xr:uid="{ADC83831-B72F-49AD-BC26-03DD7D551F46}"/>
    <cellStyle name="Input 9 2 2 5 2 3 2" xfId="20441" xr:uid="{92BDFCDA-E015-4CB8-9F8A-B07481DCE844}"/>
    <cellStyle name="Input 9 2 2 5 2 3 2 2" xfId="43667" xr:uid="{828E47D0-A2F9-450E-A278-374CBC878C3F}"/>
    <cellStyle name="Input 9 2 2 5 2 3 3" xfId="37827" xr:uid="{BDAEED57-7102-45D3-A156-E566B8296DFF}"/>
    <cellStyle name="Input 9 2 2 5 2 4" xfId="15218" xr:uid="{BA102D4F-64FE-4ABC-811B-A9881BF97A8A}"/>
    <cellStyle name="Input 9 2 2 5 2 4 2" xfId="32309" xr:uid="{7D5C89EE-0A48-4F22-A510-1758DB0055B5}"/>
    <cellStyle name="Input 9 2 2 5 2 5" xfId="38279" xr:uid="{D51FC739-B7EC-4C4E-9BA1-D115BE36FC21}"/>
    <cellStyle name="Input 9 2 2 5 3" xfId="4350" xr:uid="{68D7E434-47B4-487C-84A3-A661635950A4}"/>
    <cellStyle name="Input 9 2 2 5 3 2" xfId="42943" xr:uid="{CEA461D3-3C67-471C-AFF1-E8D96C3262F9}"/>
    <cellStyle name="Input 9 2 2 5 4" xfId="29205" xr:uid="{5A93938B-EB0B-4888-AB66-DC6A5C050EFB}"/>
    <cellStyle name="Input 9 2 2 6" xfId="2141" xr:uid="{BBDF4DAD-B557-47CC-AE3A-AF7D4A84A2D5}"/>
    <cellStyle name="Input 9 2 2 6 2" xfId="6442" xr:uid="{7906860B-D73D-4298-AE76-82BE9BA12892}"/>
    <cellStyle name="Input 9 2 2 6 2 2" xfId="9028" xr:uid="{2F680D28-CB59-450D-906F-31FCE177D068}"/>
    <cellStyle name="Input 9 2 2 6 2 2 2" xfId="18017" xr:uid="{A013D961-DF88-4151-B48E-D51FE1731C3A}"/>
    <cellStyle name="Input 9 2 2 6 2 2 2 2" xfId="41367" xr:uid="{364F5E53-162D-42C2-A585-333F4645470E}"/>
    <cellStyle name="Input 9 2 2 6 2 2 3" xfId="40779" xr:uid="{F1E46956-2424-4C07-963A-522EAAA8C91A}"/>
    <cellStyle name="Input 9 2 2 6 2 3" xfId="11665" xr:uid="{2E65A42A-B757-4ABE-8BCC-6FA4B18059EE}"/>
    <cellStyle name="Input 9 2 2 6 2 3 2" xfId="20654" xr:uid="{FA8E62F1-CAEA-4765-8718-345AAC6A6AC3}"/>
    <cellStyle name="Input 9 2 2 6 2 3 2 2" xfId="23690" xr:uid="{957DF8B9-DCA3-4025-A122-C5649C9B8151}"/>
    <cellStyle name="Input 9 2 2 6 2 3 3" xfId="31963" xr:uid="{2FE435BA-1FDB-407E-A941-E2951E1C8D16}"/>
    <cellStyle name="Input 9 2 2 6 2 4" xfId="15431" xr:uid="{CCFBFBC4-CEB4-444A-8126-AA86EF210427}"/>
    <cellStyle name="Input 9 2 2 6 2 4 2" xfId="27006" xr:uid="{EE3F9BD6-AC25-44E5-A520-C80D56134E63}"/>
    <cellStyle name="Input 9 2 2 6 2 5" xfId="28668" xr:uid="{B13515F2-2210-4822-926E-19BE0134F27C}"/>
    <cellStyle name="Input 9 2 2 6 3" xfId="4578" xr:uid="{A32BC93D-165E-421E-BA18-10871C1937A9}"/>
    <cellStyle name="Input 9 2 2 6 3 2" xfId="41281" xr:uid="{48771595-70E1-4E58-B8D6-F6F3BD9AD0B4}"/>
    <cellStyle name="Input 9 2 2 6 4" xfId="32950" xr:uid="{2D70DCA2-4716-41DD-8F34-9BAD7FA105DA}"/>
    <cellStyle name="Input 9 2 2 7" xfId="2951" xr:uid="{5F3076D9-4DF6-4767-8C04-0D117CAB1179}"/>
    <cellStyle name="Input 9 2 2 7 2" xfId="7101" xr:uid="{F9D8A6A2-9479-45B1-A758-7C06D98DFDF1}"/>
    <cellStyle name="Input 9 2 2 7 2 2" xfId="12227" xr:uid="{8C889D8C-E6F6-4682-ACF2-D00EB058E77C}"/>
    <cellStyle name="Input 9 2 2 7 2 2 2" xfId="21216" xr:uid="{263B88FA-12FD-4CDC-8ED0-AFD11BA58A5B}"/>
    <cellStyle name="Input 9 2 2 7 2 2 2 2" xfId="38155" xr:uid="{4B1110AF-72CC-4D56-AEF1-6976B7CC6DCB}"/>
    <cellStyle name="Input 9 2 2 7 2 2 3" xfId="37386" xr:uid="{A7A37A0D-46A1-4EE7-AE0E-DFF85284CDB4}"/>
    <cellStyle name="Input 9 2 2 7 2 3" xfId="13018" xr:uid="{A143607D-E935-4D40-9E18-71D56753F31E}"/>
    <cellStyle name="Input 9 2 2 7 2 3 2" xfId="22007" xr:uid="{32D59501-0DE1-4A8A-BD4F-C43BDD177502}"/>
    <cellStyle name="Input 9 2 2 7 2 3 2 2" xfId="43303" xr:uid="{2FD7B014-5071-43B6-8799-BBF774E6B816}"/>
    <cellStyle name="Input 9 2 2 7 2 3 3" xfId="24621" xr:uid="{B3950AEB-6A5E-41EF-A008-0B90AEC3A84D}"/>
    <cellStyle name="Input 9 2 2 7 2 4" xfId="16090" xr:uid="{4973AC6C-BDEE-45A0-9BE1-387207E9B804}"/>
    <cellStyle name="Input 9 2 2 7 2 4 2" xfId="36558" xr:uid="{4A6F75E1-FB0D-428A-965B-64302B19FBFD}"/>
    <cellStyle name="Input 9 2 2 7 2 5" xfId="38176" xr:uid="{2F8815AB-E6E9-4495-9404-A1D76801BDB4}"/>
    <cellStyle name="Input 9 2 2 7 3" xfId="9664" xr:uid="{CD62A7AC-D88B-45EB-A1B1-7A053BEB4FBA}"/>
    <cellStyle name="Input 9 2 2 7 3 2" xfId="18653" xr:uid="{D79FF38F-39DA-4107-ACCE-BFCCED1B7762}"/>
    <cellStyle name="Input 9 2 2 7 3 2 2" xfId="39114" xr:uid="{2DFCF0A8-12E4-4738-8A74-DFA69ECE12DD}"/>
    <cellStyle name="Input 9 2 2 7 3 3" xfId="40280" xr:uid="{A7FC70E4-B09F-4994-96D7-BE8185BB7679}"/>
    <cellStyle name="Input 9 2 2 7 4" xfId="43139" xr:uid="{B55654E4-0D4F-4D5A-843D-612A5D92CE82}"/>
    <cellStyle name="Input 9 2 2 8" xfId="4878" xr:uid="{D9F3954B-76DC-4A1F-B0EB-BF28EDBAE37F}"/>
    <cellStyle name="Input 9 2 2 8 2" xfId="7464" xr:uid="{AE715873-7A8F-46CD-9D26-4A58030B3558}"/>
    <cellStyle name="Input 9 2 2 8 2 2" xfId="16453" xr:uid="{C74E5E92-302A-4848-956B-6C2FDAA09CA8}"/>
    <cellStyle name="Input 9 2 2 8 2 2 2" xfId="24973" xr:uid="{DDCD0125-538B-4EEA-95B1-85DC70D102DD}"/>
    <cellStyle name="Input 9 2 2 8 2 3" xfId="34180" xr:uid="{5448120C-E2A8-4DD4-8F3F-C29762BEB027}"/>
    <cellStyle name="Input 9 2 2 8 3" xfId="10101" xr:uid="{60BAEDFB-F51B-4C08-B350-0C538C5DC96C}"/>
    <cellStyle name="Input 9 2 2 8 3 2" xfId="19090" xr:uid="{AF7F069F-BD00-4DB2-9DDB-01C5B9AB8583}"/>
    <cellStyle name="Input 9 2 2 8 3 2 2" xfId="31189" xr:uid="{2F03161E-2FB0-4B1A-996C-410FF5B79A78}"/>
    <cellStyle name="Input 9 2 2 8 3 3" xfId="25400" xr:uid="{C08DD732-C883-4773-B091-1655D5AFD2A9}"/>
    <cellStyle name="Input 9 2 2 8 4" xfId="13867" xr:uid="{3BB94699-7B98-40D4-8DFA-61C75DE60E63}"/>
    <cellStyle name="Input 9 2 2 8 4 2" xfId="40137" xr:uid="{F00203F0-5FA7-4AF4-9E4F-D3CF27B5C8CC}"/>
    <cellStyle name="Input 9 2 2 8 5" xfId="26825" xr:uid="{A4172844-4AA6-457F-9CD7-3BEAEE015885}"/>
    <cellStyle name="Input 9 2 2 9" xfId="6786" xr:uid="{0FE7464B-982E-4758-B3D1-0BF6DAF3273D}"/>
    <cellStyle name="Input 9 2 2 9 2" xfId="11985" xr:uid="{034CB0A1-1C69-449D-9851-D5AFEA56C1BF}"/>
    <cellStyle name="Input 9 2 2 9 2 2" xfId="20974" xr:uid="{01BD0073-FB09-4DA2-8C4D-E20B009DCDD8}"/>
    <cellStyle name="Input 9 2 2 9 2 2 2" xfId="33295" xr:uid="{82378006-C004-4440-9AAA-5E655B3B5180}"/>
    <cellStyle name="Input 9 2 2 9 2 3" xfId="24217" xr:uid="{77F96D07-7DB5-4DBD-AED1-045A5766C395}"/>
    <cellStyle name="Input 9 2 2 9 3" xfId="15775" xr:uid="{03D56740-FD15-4F74-932C-0AB519E6BB6E}"/>
    <cellStyle name="Input 9 2 2 9 3 2" xfId="27357" xr:uid="{11FBC55F-1FCB-4D5C-ABC4-64C67BF170F4}"/>
    <cellStyle name="Input 9 2 2 9 4" xfId="22569" xr:uid="{613F0A41-99B1-44BD-9D6F-2D32412B76C0}"/>
    <cellStyle name="Input 9 2 3" xfId="701" xr:uid="{2C59AA84-8AE9-4072-960C-D655ED1A9777}"/>
    <cellStyle name="Input 9 2 3 2" xfId="5077" xr:uid="{AB3A3353-5965-464E-8C18-70D4826F6882}"/>
    <cellStyle name="Input 9 2 3 2 2" xfId="7663" xr:uid="{98E1E471-F882-4EBE-A2C6-C22DC137133C}"/>
    <cellStyle name="Input 9 2 3 2 2 2" xfId="16652" xr:uid="{66467055-415F-41B1-9BF5-AE6EB0D8397F}"/>
    <cellStyle name="Input 9 2 3 2 2 2 2" xfId="40647" xr:uid="{FC304707-F8F3-4923-82EA-346DD86C2DAE}"/>
    <cellStyle name="Input 9 2 3 2 2 3" xfId="34255" xr:uid="{C0F2C6CE-EF8D-45DB-968D-E6A2946E1A76}"/>
    <cellStyle name="Input 9 2 3 2 3" xfId="10300" xr:uid="{4DF34D01-75FB-4355-8789-F1299F70449F}"/>
    <cellStyle name="Input 9 2 3 2 3 2" xfId="19289" xr:uid="{8BC53E62-76BD-4BC8-8A58-A08042CDA310}"/>
    <cellStyle name="Input 9 2 3 2 3 2 2" xfId="36287" xr:uid="{DB61D3F4-A32B-4B06-A2C9-0E6BB4F3FB42}"/>
    <cellStyle name="Input 9 2 3 2 3 3" xfId="34449" xr:uid="{FC8DB158-643A-4D70-A8C1-223D501CFCF8}"/>
    <cellStyle name="Input 9 2 3 2 4" xfId="14066" xr:uid="{7A3DEC83-B601-495B-8392-D175A827DD44}"/>
    <cellStyle name="Input 9 2 3 2 4 2" xfId="30008" xr:uid="{009853EB-EEAC-434B-8AC9-CD3D2BB2F5BA}"/>
    <cellStyle name="Input 9 2 3 2 5" xfId="28120" xr:uid="{FB11A3B2-A18F-4883-BA9D-E1FEE154B461}"/>
    <cellStyle name="Input 9 2 3 3" xfId="3138" xr:uid="{45A979E4-33F2-4F50-9696-B6063C737B07}"/>
    <cellStyle name="Input 9 2 3 3 2" xfId="27479" xr:uid="{E731E5FE-80E5-4BD2-9CE9-541ED240107A}"/>
    <cellStyle name="Input 9 2 3 4" xfId="24041" xr:uid="{4FC513EB-52E8-465B-82F2-640F46208295}"/>
    <cellStyle name="Input 9 2 4" xfId="1046" xr:uid="{6C2C891C-EB61-4044-8669-3CB28B440041}"/>
    <cellStyle name="Input 9 2 4 2" xfId="5398" xr:uid="{25998555-9E9B-4737-A4E6-C6EB5A0D06A6}"/>
    <cellStyle name="Input 9 2 4 2 2" xfId="7984" xr:uid="{BE873B41-125E-49C9-B940-3EA46C89FF56}"/>
    <cellStyle name="Input 9 2 4 2 2 2" xfId="16973" xr:uid="{0523E3BD-0747-4A2E-B34F-C29207BA90D2}"/>
    <cellStyle name="Input 9 2 4 2 2 2 2" xfId="35306" xr:uid="{AEC3B59D-B659-415E-BAC7-316FC5C5BC18}"/>
    <cellStyle name="Input 9 2 4 2 2 3" xfId="32648" xr:uid="{A3EE3602-8AA1-4003-AB32-17B29C8FD117}"/>
    <cellStyle name="Input 9 2 4 2 3" xfId="10621" xr:uid="{F78256AC-48B9-4C23-886C-24CBD3FB4829}"/>
    <cellStyle name="Input 9 2 4 2 3 2" xfId="19610" xr:uid="{9A32A648-BE2C-4842-95BB-5C1791331154}"/>
    <cellStyle name="Input 9 2 4 2 3 2 2" xfId="43299" xr:uid="{90F35C70-E930-4DE0-A244-D25C4878FD52}"/>
    <cellStyle name="Input 9 2 4 2 3 3" xfId="40117" xr:uid="{25B1AB09-F4B5-4C0E-A840-C4D32584411C}"/>
    <cellStyle name="Input 9 2 4 2 4" xfId="14387" xr:uid="{F90C25C8-51A5-4F16-B307-7E589CCDB317}"/>
    <cellStyle name="Input 9 2 4 2 4 2" xfId="29693" xr:uid="{627EC3E4-A6A1-4DE5-BFB9-A1C68BBFB053}"/>
    <cellStyle name="Input 9 2 4 2 5" xfId="22949" xr:uid="{1F9CD6B2-61CA-4CB4-AB66-C0CC3A982D4A}"/>
    <cellStyle name="Input 9 2 4 3" xfId="3483" xr:uid="{AD31F8A4-0E84-4769-BEB8-107DADF43E00}"/>
    <cellStyle name="Input 9 2 4 3 2" xfId="26550" xr:uid="{B22091C8-A557-4819-9794-E65A7D862570}"/>
    <cellStyle name="Input 9 2 4 4" xfId="26111" xr:uid="{8D84A119-8807-4FDC-8846-7EC3BCF0CF71}"/>
    <cellStyle name="Input 9 2 5" xfId="1390" xr:uid="{746DBBF7-2675-4BC5-A9C2-19808E386A84}"/>
    <cellStyle name="Input 9 2 5 2" xfId="5735" xr:uid="{957B5D2C-8712-4DA7-840C-BD0D8337D31C}"/>
    <cellStyle name="Input 9 2 5 2 2" xfId="8321" xr:uid="{17CAE746-325C-4E9C-804E-C418D1F2ECD8}"/>
    <cellStyle name="Input 9 2 5 2 2 2" xfId="17310" xr:uid="{96EAD27C-7556-46E0-89DD-65FBC9B0A526}"/>
    <cellStyle name="Input 9 2 5 2 2 2 2" xfId="23903" xr:uid="{2E2A7E72-6C2E-4A1E-8916-297E8DE80EAA}"/>
    <cellStyle name="Input 9 2 5 2 2 3" xfId="39414" xr:uid="{B1D7A5C8-CE25-4F90-8629-2F4E0E7A5959}"/>
    <cellStyle name="Input 9 2 5 2 3" xfId="10958" xr:uid="{0F03633A-2CC7-425F-81CC-170154595D3C}"/>
    <cellStyle name="Input 9 2 5 2 3 2" xfId="19947" xr:uid="{3FF7EEE2-1166-40F8-8570-DD36CFC51591}"/>
    <cellStyle name="Input 9 2 5 2 3 2 2" xfId="35601" xr:uid="{6FEE7166-AA62-4D3D-9B61-B30097BA272E}"/>
    <cellStyle name="Input 9 2 5 2 3 3" xfId="44096" xr:uid="{DD8E5386-FDF9-4A68-AFA7-290E58530E28}"/>
    <cellStyle name="Input 9 2 5 2 4" xfId="14724" xr:uid="{F6B2DBAC-A280-483F-BBF6-787AFDBF4600}"/>
    <cellStyle name="Input 9 2 5 2 4 2" xfId="35067" xr:uid="{CB91E001-876E-467D-996A-E17C80C457B4}"/>
    <cellStyle name="Input 9 2 5 2 5" xfId="31843" xr:uid="{A50687DC-BC01-4A4F-A70B-DA663EA7A243}"/>
    <cellStyle name="Input 9 2 5 3" xfId="3827" xr:uid="{96CA2562-34E6-4C04-9433-397D20647019}"/>
    <cellStyle name="Input 9 2 5 3 2" xfId="28530" xr:uid="{9998B000-860A-4C2A-AC6C-C65E840C2416}"/>
    <cellStyle name="Input 9 2 5 4" xfId="25293" xr:uid="{C1CB99AC-CE49-4135-8364-26328BC5FB7B}"/>
    <cellStyle name="Input 9 2 6" xfId="185" xr:uid="{78D5D33C-3A4A-433E-89D9-9B4ECDA2FA70}"/>
    <cellStyle name="Input 9 2 6 2" xfId="2963" xr:uid="{BF6CFEBC-8608-4A3F-8CAB-E37AEAF210B3}"/>
    <cellStyle name="Input 9 2 6 2 2" xfId="7113" xr:uid="{2CE85DF0-0692-4A62-8EC8-80CC3DE2E45C}"/>
    <cellStyle name="Input 9 2 6 2 2 2" xfId="16102" xr:uid="{37D9039C-B1CB-4626-838E-88459061ED9B}"/>
    <cellStyle name="Input 9 2 6 2 2 2 2" xfId="38853" xr:uid="{0B5F9C32-6759-4B97-BC18-C8DE0FFE2616}"/>
    <cellStyle name="Input 9 2 6 2 2 3" xfId="35168" xr:uid="{67FE3F2D-6C1A-4BAC-9DCF-C0000A1E9549}"/>
    <cellStyle name="Input 9 2 6 2 3" xfId="9676" xr:uid="{536C9E8B-C585-4606-AABE-609E811EC75C}"/>
    <cellStyle name="Input 9 2 6 2 3 2" xfId="18665" xr:uid="{077A183D-CEB6-4173-BCDA-B33303F1EDEF}"/>
    <cellStyle name="Input 9 2 6 2 3 2 2" xfId="41978" xr:uid="{D97D3EC6-E0C6-49F5-A3EC-2EEF1FC4B830}"/>
    <cellStyle name="Input 9 2 6 2 3 3" xfId="32114" xr:uid="{F9067C86-F0D8-4894-A7D6-5FC9463F452A}"/>
    <cellStyle name="Input 9 2 6 2 4" xfId="13516" xr:uid="{FFD86934-4AD7-4856-A8EF-728EE503787A}"/>
    <cellStyle name="Input 9 2 6 2 4 2" xfId="41485" xr:uid="{E6FF9CB1-BE77-4B8A-9759-9668CDCF6F50}"/>
    <cellStyle name="Input 9 2 6 2 5" xfId="24766" xr:uid="{2686E367-413E-4AE0-9DDD-4B05FA074BE5}"/>
    <cellStyle name="Input 9 2 6 3" xfId="2653" xr:uid="{0EB3E0D8-E2AC-4401-840D-04DE084DDBD2}"/>
    <cellStyle name="Input 9 2 6 3 2" xfId="33477" xr:uid="{22D7982B-B3E2-431D-AA97-2645EE3A706D}"/>
    <cellStyle name="Input 9 2 6 4" xfId="26078" xr:uid="{C3A82893-5149-404B-B7B8-F41B30107768}"/>
    <cellStyle name="Input 9 2 7" xfId="2009" xr:uid="{C4E1A792-875E-49CE-AEB1-D992F9E3A8B1}"/>
    <cellStyle name="Input 9 2 7 2" xfId="6317" xr:uid="{347CF7AA-C8FD-41F6-A296-9341020DFCC8}"/>
    <cellStyle name="Input 9 2 7 2 2" xfId="8903" xr:uid="{2964F1E0-4641-478C-9620-CD40E34A2F22}"/>
    <cellStyle name="Input 9 2 7 2 2 2" xfId="17892" xr:uid="{A5706A4F-D539-48DD-A447-9C6CA9D3DAA2}"/>
    <cellStyle name="Input 9 2 7 2 2 2 2" xfId="39582" xr:uid="{3E50064E-AC28-4E4C-B125-928A81ABBF41}"/>
    <cellStyle name="Input 9 2 7 2 2 3" xfId="43384" xr:uid="{7C842B3E-69B6-455C-A8BE-01CF45B469F9}"/>
    <cellStyle name="Input 9 2 7 2 3" xfId="11540" xr:uid="{827A3925-13B3-4A4B-A9CF-09769368C271}"/>
    <cellStyle name="Input 9 2 7 2 3 2" xfId="20529" xr:uid="{6BE4A612-E1E8-4679-9012-F9041D9E3AE0}"/>
    <cellStyle name="Input 9 2 7 2 3 2 2" xfId="29385" xr:uid="{612DDDCC-739D-4EBC-911C-56DB3C554412}"/>
    <cellStyle name="Input 9 2 7 2 3 3" xfId="44121" xr:uid="{D8D4601D-F29C-4DB3-819C-205383BDD67E}"/>
    <cellStyle name="Input 9 2 7 2 4" xfId="15306" xr:uid="{DA5F20EA-D24A-4F00-9C83-15DEBDBD1669}"/>
    <cellStyle name="Input 9 2 7 2 4 2" xfId="28030" xr:uid="{96639798-451B-4EB8-8F77-4A17B9C014A8}"/>
    <cellStyle name="Input 9 2 7 2 5" xfId="22202" xr:uid="{172DBDAB-E403-44A7-B45D-DC0C5AEB4119}"/>
    <cellStyle name="Input 9 2 7 3" xfId="4446" xr:uid="{28F8661C-8106-4CC2-9F2A-97903911B6C5}"/>
    <cellStyle name="Input 9 2 7 3 2" xfId="30790" xr:uid="{85FA9642-3F97-4517-AC31-BF4E8D314A66}"/>
    <cellStyle name="Input 9 2 7 4" xfId="25537" xr:uid="{0A86DF55-0AAA-425E-904A-B224D8416DF7}"/>
    <cellStyle name="Input 9 2 8" xfId="2820" xr:uid="{B36FD895-2AFE-488E-99A5-90C5B7C8A3C7}"/>
    <cellStyle name="Input 9 2 8 2" xfId="6970" xr:uid="{734FD82E-6660-42CC-A788-5682F132D9CC}"/>
    <cellStyle name="Input 9 2 8 2 2" xfId="12099" xr:uid="{AAF1A9A5-03F2-4BAA-8D7E-0B9C2B627E20}"/>
    <cellStyle name="Input 9 2 8 2 2 2" xfId="21088" xr:uid="{654C4D06-9EC1-404E-8D03-16E453ED5568}"/>
    <cellStyle name="Input 9 2 8 2 2 2 2" xfId="23661" xr:uid="{5071AD36-AC08-41E5-94ED-90B5192F6E15}"/>
    <cellStyle name="Input 9 2 8 2 2 3" xfId="32541" xr:uid="{5E92CB33-B9CA-4C37-ADE2-6A49B4AC67A6}"/>
    <cellStyle name="Input 9 2 8 2 3" xfId="12918" xr:uid="{C469F3A8-696F-4277-87D9-CA3A80E91F07}"/>
    <cellStyle name="Input 9 2 8 2 3 2" xfId="21907" xr:uid="{4C1D76D7-7E8B-4ABF-ACA7-2E26EF327FD7}"/>
    <cellStyle name="Input 9 2 8 2 3 2 2" xfId="43625" xr:uid="{43A20D61-2274-437A-95E4-66AEB5A61AE4}"/>
    <cellStyle name="Input 9 2 8 2 3 3" xfId="24727" xr:uid="{811893E0-050D-45E7-827F-F8CB11E1C779}"/>
    <cellStyle name="Input 9 2 8 2 4" xfId="15959" xr:uid="{1D97F08A-2B30-45D6-B2F3-4386FF3E1C8A}"/>
    <cellStyle name="Input 9 2 8 2 4 2" xfId="23279" xr:uid="{1BD54C86-E00F-447C-ABC1-FCFAED488EFB}"/>
    <cellStyle name="Input 9 2 8 2 5" xfId="42135" xr:uid="{18A29BFD-E761-4DBF-857B-E00527177710}"/>
    <cellStyle name="Input 9 2 8 3" xfId="9533" xr:uid="{5D051F03-8797-4DD1-9352-3AD7EC1C2DB0}"/>
    <cellStyle name="Input 9 2 8 3 2" xfId="18522" xr:uid="{A2831ABA-7418-4944-8D34-36226D6BB51B}"/>
    <cellStyle name="Input 9 2 8 3 2 2" xfId="31396" xr:uid="{73D5C0E1-9792-4D2D-9A11-620F0301443B}"/>
    <cellStyle name="Input 9 2 8 3 3" xfId="43552" xr:uid="{64E4862C-952F-4F07-A4D3-50A67A7E20C5}"/>
    <cellStyle name="Input 9 2 8 4" xfId="27036" xr:uid="{7B807F12-DF37-4A8D-91DC-0B645A6EAA14}"/>
    <cellStyle name="Input 9 2 9" xfId="4753" xr:uid="{55ABC449-3F7C-4D16-8184-D63FDB36D668}"/>
    <cellStyle name="Input 9 2 9 2" xfId="7339" xr:uid="{86DC5E06-8FC8-4396-843E-CB25824F6AE5}"/>
    <cellStyle name="Input 9 2 9 2 2" xfId="16328" xr:uid="{37090E47-B5D3-4F1A-A3A7-01B5ABB92DF5}"/>
    <cellStyle name="Input 9 2 9 2 2 2" xfId="22418" xr:uid="{46283986-DAA0-4AB1-B598-CD51A2DE0F40}"/>
    <cellStyle name="Input 9 2 9 2 3" xfId="25430" xr:uid="{2B0231A9-D648-4544-9D92-71BEC53600AE}"/>
    <cellStyle name="Input 9 2 9 3" xfId="9976" xr:uid="{BF00B24B-32B4-4FCA-90A6-09056CDA0143}"/>
    <cellStyle name="Input 9 2 9 3 2" xfId="18965" xr:uid="{7E0D32D0-92C7-475A-BB90-72C55FCB231F}"/>
    <cellStyle name="Input 9 2 9 3 2 2" xfId="32449" xr:uid="{B0160B25-AF09-4FD2-BFB2-98422F8FDD43}"/>
    <cellStyle name="Input 9 2 9 3 3" xfId="34405" xr:uid="{DC7C3497-6484-48F0-BF90-C53A3C57FB11}"/>
    <cellStyle name="Input 9 2 9 4" xfId="13742" xr:uid="{8A39D77E-8AD7-48AE-A175-FEC085BB2F73}"/>
    <cellStyle name="Input 9 2 9 4 2" xfId="41338" xr:uid="{A09C0617-770C-46AE-B2CF-08B1BF11FF4F}"/>
    <cellStyle name="Input 9 2 9 5" xfId="33428" xr:uid="{44E8C58E-1AE6-4486-AB2F-F180AB759A07}"/>
    <cellStyle name="Input 9 3" xfId="427" xr:uid="{FD8BCEC7-AACF-4E59-92D3-D4B23FF7ECA1}"/>
    <cellStyle name="Input 9 3 10" xfId="9292" xr:uid="{3156EE8E-BCCD-4B2A-B91A-ED407FF888D7}"/>
    <cellStyle name="Input 9 3 10 2" xfId="18281" xr:uid="{C102DDB3-EDFE-4EF3-B1FB-EDA79D7E1DA3}"/>
    <cellStyle name="Input 9 3 10 2 2" xfId="29249" xr:uid="{9EFD9CC6-00F0-493C-8117-815370E8C912}"/>
    <cellStyle name="Input 9 3 10 3" xfId="42533" xr:uid="{3A673959-626A-498D-80BC-4A496281B26C}"/>
    <cellStyle name="Input 9 3 11" xfId="12444" xr:uid="{E3AED2AA-9A2D-443C-8856-51ED54EDDBF3}"/>
    <cellStyle name="Input 9 3 11 2" xfId="21433" xr:uid="{E34ED86A-FBAF-4899-855D-1F1B70811F46}"/>
    <cellStyle name="Input 9 3 11 2 2" xfId="35603" xr:uid="{48EF1888-0FE0-4F5B-9553-97EFC749A6F7}"/>
    <cellStyle name="Input 9 3 11 3" xfId="36813" xr:uid="{81A56218-FE5C-4172-A3ED-D1FE96433AAC}"/>
    <cellStyle name="Input 9 3 12" xfId="2433" xr:uid="{AA7D2888-4AA1-4971-B404-1806D51F49F3}"/>
    <cellStyle name="Input 9 3 12 2" xfId="28149" xr:uid="{B8048E70-AB74-418C-A7BA-D992A9EE1975}"/>
    <cellStyle name="Input 9 3 13" xfId="13342" xr:uid="{76F60403-1D8F-4361-8473-49D5387AFA1C}"/>
    <cellStyle name="Input 9 3 13 2" xfId="30074" xr:uid="{8E95A462-1F9E-4289-AB1F-67673C1B3D51}"/>
    <cellStyle name="Input 9 3 14" xfId="37983" xr:uid="{49F81024-E59E-496A-A709-8BE9D74436E9}"/>
    <cellStyle name="Input 9 3 15" xfId="51886" xr:uid="{C9453194-47F6-455B-AE71-2BB986812743}"/>
    <cellStyle name="Input 9 3 2" xfId="776" xr:uid="{87F92975-CB86-40CC-949A-E0957833AD3F}"/>
    <cellStyle name="Input 9 3 2 2" xfId="5146" xr:uid="{C7F49BC2-B1B3-4538-BF49-C1DE05EF61ED}"/>
    <cellStyle name="Input 9 3 2 2 2" xfId="7732" xr:uid="{3E687A5C-8C9D-4C41-B672-5FFA975988D0}"/>
    <cellStyle name="Input 9 3 2 2 2 2" xfId="16721" xr:uid="{6C4C21D3-7DCD-435C-9121-297A85F517E8}"/>
    <cellStyle name="Input 9 3 2 2 2 2 2" xfId="36435" xr:uid="{7A7D4E29-62E3-450B-84B2-8A6CCAAC54F3}"/>
    <cellStyle name="Input 9 3 2 2 2 3" xfId="42285" xr:uid="{416BB22A-8C31-434B-BCD2-E14897835EB8}"/>
    <cellStyle name="Input 9 3 2 2 3" xfId="10369" xr:uid="{FA1F2F40-19E7-43B9-A1F3-9AA01658837A}"/>
    <cellStyle name="Input 9 3 2 2 3 2" xfId="19358" xr:uid="{DD86AAE3-82D1-4E9E-913D-4FB5CA2DEFC7}"/>
    <cellStyle name="Input 9 3 2 2 3 2 2" xfId="39071" xr:uid="{DE35FD0A-E000-4FD8-90E4-55442791F261}"/>
    <cellStyle name="Input 9 3 2 2 3 3" xfId="41679" xr:uid="{F8044A57-22DA-4DC8-B717-8BBB097CAB54}"/>
    <cellStyle name="Input 9 3 2 2 4" xfId="14135" xr:uid="{A3B8A2AE-27FA-4D33-A04A-E41E126FC3B1}"/>
    <cellStyle name="Input 9 3 2 2 4 2" xfId="41474" xr:uid="{AA95E805-A13B-4DC4-B37D-F263FA6CA011}"/>
    <cellStyle name="Input 9 3 2 2 5" xfId="28725" xr:uid="{2EAAA9F8-1332-4065-9D01-03C61F378212}"/>
    <cellStyle name="Input 9 3 2 3" xfId="3213" xr:uid="{7BD266C5-36B7-4D4F-80BF-CDB9F41F43B7}"/>
    <cellStyle name="Input 9 3 2 3 2" xfId="26414" xr:uid="{36CFFFD6-5929-4109-8139-E8DA7C34B208}"/>
    <cellStyle name="Input 9 3 2 4" xfId="26049" xr:uid="{E630E3CD-4D78-4E7D-89CA-72CF72EB7868}"/>
    <cellStyle name="Input 9 3 2 5" xfId="58667" xr:uid="{A2F4331A-9298-43CB-89F6-8F68A9D3AD89}"/>
    <cellStyle name="Input 9 3 3" xfId="1121" xr:uid="{09835FB3-18CE-4481-8212-1586D2098BDF}"/>
    <cellStyle name="Input 9 3 3 2" xfId="5467" xr:uid="{7670B9E5-24EF-4D50-A5D1-E4AFBF1ADC1F}"/>
    <cellStyle name="Input 9 3 3 2 2" xfId="8053" xr:uid="{C8AAE122-0A72-49A0-BEC3-AD1996B2A894}"/>
    <cellStyle name="Input 9 3 3 2 2 2" xfId="17042" xr:uid="{091868CC-6DFD-4AF5-8575-73044267637A}"/>
    <cellStyle name="Input 9 3 3 2 2 2 2" xfId="42872" xr:uid="{61DFCAE4-EEB4-4973-B35E-58A7EB8C1DB6}"/>
    <cellStyle name="Input 9 3 3 2 2 3" xfId="37458" xr:uid="{410E63EE-206D-40F8-A2CA-38808F74AF3E}"/>
    <cellStyle name="Input 9 3 3 2 3" xfId="10690" xr:uid="{416A1244-4A71-431C-BC4E-32ECD42A04E3}"/>
    <cellStyle name="Input 9 3 3 2 3 2" xfId="19679" xr:uid="{9C0B1802-2078-4C33-9E9C-470D880F7C09}"/>
    <cellStyle name="Input 9 3 3 2 3 2 2" xfId="35974" xr:uid="{FCD7591E-738F-4E55-91C8-A887C76B4C24}"/>
    <cellStyle name="Input 9 3 3 2 3 3" xfId="26719" xr:uid="{430448A0-D12A-4514-AB69-087F1C1C209C}"/>
    <cellStyle name="Input 9 3 3 2 4" xfId="14456" xr:uid="{2E255E25-2732-4D4D-A0DB-07D7F95EB0CF}"/>
    <cellStyle name="Input 9 3 3 2 4 2" xfId="32722" xr:uid="{9F04E08C-3F5B-4BD3-BD27-7F68B5178934}"/>
    <cellStyle name="Input 9 3 3 2 5" xfId="29764" xr:uid="{59064EEF-2FFA-4AC5-96A1-E12AEB388137}"/>
    <cellStyle name="Input 9 3 3 3" xfId="3558" xr:uid="{D4ADDE35-3691-44A9-A1C9-55F691DC859C}"/>
    <cellStyle name="Input 9 3 3 3 2" xfId="30015" xr:uid="{727E59AE-B592-45E2-96F5-F2771B8A6005}"/>
    <cellStyle name="Input 9 3 3 4" xfId="27010" xr:uid="{54F8C91E-7540-4B53-BF66-AC180AAC3DA9}"/>
    <cellStyle name="Input 9 3 4" xfId="1465" xr:uid="{DA1366F2-6382-4610-8C33-050576C74815}"/>
    <cellStyle name="Input 9 3 4 2" xfId="5810" xr:uid="{C57241E0-AE2F-42B7-8C2F-CDDD92C5D99B}"/>
    <cellStyle name="Input 9 3 4 2 2" xfId="8396" xr:uid="{EB42155D-5FB9-4BB5-9DDE-1F100C54032D}"/>
    <cellStyle name="Input 9 3 4 2 2 2" xfId="17385" xr:uid="{39004255-E464-46CB-B3D0-B3C4D38B7B57}"/>
    <cellStyle name="Input 9 3 4 2 2 2 2" xfId="29933" xr:uid="{F110129B-4AF9-4783-A812-42A69C7E6392}"/>
    <cellStyle name="Input 9 3 4 2 2 3" xfId="33455" xr:uid="{D4485ECA-F10C-495C-9FBD-E536335C7D3E}"/>
    <cellStyle name="Input 9 3 4 2 3" xfId="11033" xr:uid="{10387028-19FB-477C-9890-980E13D4797F}"/>
    <cellStyle name="Input 9 3 4 2 3 2" xfId="20022" xr:uid="{6BD2271E-E20E-44B4-AB00-710286488BEC}"/>
    <cellStyle name="Input 9 3 4 2 3 2 2" xfId="25785" xr:uid="{76360ADC-C6CA-4969-A065-0A623C1B5595}"/>
    <cellStyle name="Input 9 3 4 2 3 3" xfId="26448" xr:uid="{7897977B-BADD-4149-8463-DB270916E576}"/>
    <cellStyle name="Input 9 3 4 2 4" xfId="14799" xr:uid="{2830E2FC-D2A6-44AF-B2CF-8EF3D3057331}"/>
    <cellStyle name="Input 9 3 4 2 4 2" xfId="36715" xr:uid="{5BB27019-A680-4ADC-A17A-40D332CE0316}"/>
    <cellStyle name="Input 9 3 4 2 5" xfId="23532" xr:uid="{EEACB181-69F9-4CF4-8F53-32BE384782F4}"/>
    <cellStyle name="Input 9 3 4 3" xfId="3902" xr:uid="{9F5D3368-BC10-4A9A-9172-64339BE8683F}"/>
    <cellStyle name="Input 9 3 4 3 2" xfId="37346" xr:uid="{8F488F3D-CBD1-4C27-A99B-27BA954E87F8}"/>
    <cellStyle name="Input 9 3 4 4" xfId="38287" xr:uid="{131A60DA-C5F4-4590-A759-8D4109ABD94D}"/>
    <cellStyle name="Input 9 3 5" xfId="179" xr:uid="{477DE864-189E-42F1-B381-89D458E9B1C8}"/>
    <cellStyle name="Input 9 3 5 2" xfId="2960" xr:uid="{715503CD-B854-4D9B-BFA1-14BAA4176701}"/>
    <cellStyle name="Input 9 3 5 2 2" xfId="7110" xr:uid="{1CEFD604-F3AF-4762-90BC-2B2F537A1CE0}"/>
    <cellStyle name="Input 9 3 5 2 2 2" xfId="16099" xr:uid="{5C060D6C-83F9-4AE2-9E23-F154F86794F5}"/>
    <cellStyle name="Input 9 3 5 2 2 2 2" xfId="33290" xr:uid="{011BF47B-EEBE-4A4B-A64C-3C10EC323A8A}"/>
    <cellStyle name="Input 9 3 5 2 2 3" xfId="37045" xr:uid="{797464FE-4D67-486A-BE95-35CECF476A82}"/>
    <cellStyle name="Input 9 3 5 2 3" xfId="9673" xr:uid="{54089870-E04F-4948-8B6C-E9AD7770D2B4}"/>
    <cellStyle name="Input 9 3 5 2 3 2" xfId="18662" xr:uid="{0B4B6A23-9170-4488-A085-7DDBD507D508}"/>
    <cellStyle name="Input 9 3 5 2 3 2 2" xfId="23451" xr:uid="{70A5E3FF-910A-4405-B387-4287BC4FF702}"/>
    <cellStyle name="Input 9 3 5 2 3 3" xfId="34553" xr:uid="{8A84EFA1-45E5-4896-8FBD-976FFA1389FC}"/>
    <cellStyle name="Input 9 3 5 2 4" xfId="13513" xr:uid="{EA11656A-65E4-4116-9D00-E81AEA6E0C37}"/>
    <cellStyle name="Input 9 3 5 2 4 2" xfId="22288" xr:uid="{8158937A-A82D-4332-88C2-CA9DBB30B42A}"/>
    <cellStyle name="Input 9 3 5 2 5" xfId="35171" xr:uid="{13DAA45C-B733-4EBC-97A8-4E8575415613}"/>
    <cellStyle name="Input 9 3 5 3" xfId="2647" xr:uid="{221F6D60-F82A-4608-A53C-65574C774227}"/>
    <cellStyle name="Input 9 3 5 3 2" xfId="24379" xr:uid="{C75B9383-C0D5-4BFB-BA35-5BD076578AC5}"/>
    <cellStyle name="Input 9 3 5 4" xfId="23835" xr:uid="{F492A8D7-50A4-4B04-A8A2-7F1B336D650B}"/>
    <cellStyle name="Input 9 3 6" xfId="2084" xr:uid="{F1F4E90B-5D1E-448E-B09F-9E8B30637EC7}"/>
    <cellStyle name="Input 9 3 6 2" xfId="6386" xr:uid="{23930800-E7D6-42A2-8E76-030C7CA5724A}"/>
    <cellStyle name="Input 9 3 6 2 2" xfId="8972" xr:uid="{2170FFAC-0D75-49DF-A9ED-23629D07E183}"/>
    <cellStyle name="Input 9 3 6 2 2 2" xfId="17961" xr:uid="{1DAACC9F-966C-4943-8B9E-6DED8B8C39D7}"/>
    <cellStyle name="Input 9 3 6 2 2 2 2" xfId="28835" xr:uid="{68769EFB-8431-481D-8B6D-07936E2ED800}"/>
    <cellStyle name="Input 9 3 6 2 2 3" xfId="34723" xr:uid="{4BFBC4FA-3EB0-48F9-B3DE-DF6AD7CF6127}"/>
    <cellStyle name="Input 9 3 6 2 3" xfId="11609" xr:uid="{5DCC25F6-8DF5-4406-860B-ADAA83CF9F80}"/>
    <cellStyle name="Input 9 3 6 2 3 2" xfId="20598" xr:uid="{768992B8-1C62-4733-A2B8-349234C202BB}"/>
    <cellStyle name="Input 9 3 6 2 3 2 2" xfId="24504" xr:uid="{2FDAE30F-0EDE-43E1-A584-9E7549DEEED8}"/>
    <cellStyle name="Input 9 3 6 2 3 3" xfId="34659" xr:uid="{4A6C1BBE-402B-45DE-A7C5-6792BF9C42B2}"/>
    <cellStyle name="Input 9 3 6 2 4" xfId="15375" xr:uid="{659D9B6C-8835-4E4A-872E-913636970816}"/>
    <cellStyle name="Input 9 3 6 2 4 2" xfId="26595" xr:uid="{F078DE12-59D0-496E-BAD6-4EFA5B381F92}"/>
    <cellStyle name="Input 9 3 6 2 5" xfId="37184" xr:uid="{1307DBBB-FDEA-425B-B2AC-94F8F588E056}"/>
    <cellStyle name="Input 9 3 6 3" xfId="4521" xr:uid="{B03B5222-DE52-4C27-B9F7-2D536A4A8837}"/>
    <cellStyle name="Input 9 3 6 3 2" xfId="40903" xr:uid="{1998BA8A-33B0-4BD8-9CCF-692AC28DED0E}"/>
    <cellStyle name="Input 9 3 6 4" xfId="29360" xr:uid="{C0D60315-A5A6-4195-BC1E-3712C7E35B80}"/>
    <cellStyle name="Input 9 3 7" xfId="2894" xr:uid="{D5FE4B3C-D8AE-4541-BBBA-A8158B2024DF}"/>
    <cellStyle name="Input 9 3 7 2" xfId="7044" xr:uid="{C181FE73-AA11-422F-B3CD-76BF8EF0A2AD}"/>
    <cellStyle name="Input 9 3 7 2 2" xfId="12170" xr:uid="{6F9F3477-AC63-405D-BF64-FC531546FD88}"/>
    <cellStyle name="Input 9 3 7 2 2 2" xfId="21159" xr:uid="{DE181244-41F8-4101-A698-AFC1473DF25A}"/>
    <cellStyle name="Input 9 3 7 2 2 2 2" xfId="37745" xr:uid="{3E0376E6-F5EF-44F7-B1F2-0F8BDE182780}"/>
    <cellStyle name="Input 9 3 7 2 2 3" xfId="36609" xr:uid="{F5F56556-7C4D-4E12-AC1F-BC2E1AF068B9}"/>
    <cellStyle name="Input 9 3 7 2 3" xfId="12975" xr:uid="{AD29BFB4-764C-41E8-9EC5-1859386BBF2A}"/>
    <cellStyle name="Input 9 3 7 2 3 2" xfId="21964" xr:uid="{8EF8BCA1-A2C8-408F-9FA7-ECB1F2CF7294}"/>
    <cellStyle name="Input 9 3 7 2 3 2 2" xfId="27939" xr:uid="{A149D56F-C316-4C0E-BFC9-FDBEA7EBD9FA}"/>
    <cellStyle name="Input 9 3 7 2 3 3" xfId="40022" xr:uid="{B516CDA7-4427-4C59-B06D-2D53E6498D61}"/>
    <cellStyle name="Input 9 3 7 2 4" xfId="16033" xr:uid="{198B556B-2FB2-4498-9667-727EBE4EF0F2}"/>
    <cellStyle name="Input 9 3 7 2 4 2" xfId="36152" xr:uid="{221B43D1-E79B-43F5-9C78-B8EF1E4F435B}"/>
    <cellStyle name="Input 9 3 7 2 5" xfId="35920" xr:uid="{D0A9A85E-5653-415B-9195-75443B34AEE3}"/>
    <cellStyle name="Input 9 3 7 3" xfId="9607" xr:uid="{F1058FC2-8E48-414C-BBB1-113E0B545BE0}"/>
    <cellStyle name="Input 9 3 7 3 2" xfId="18596" xr:uid="{AC0A2FDC-2565-47C3-B617-0A610BFA5875}"/>
    <cellStyle name="Input 9 3 7 3 2 2" xfId="30504" xr:uid="{B60020DE-520F-41AE-853D-DC177B710BF4}"/>
    <cellStyle name="Input 9 3 7 3 3" xfId="33676" xr:uid="{AB7EF343-52E3-4440-B6E9-17F29D40ACF4}"/>
    <cellStyle name="Input 9 3 7 4" xfId="42483" xr:uid="{BB1FED98-34B0-4BAC-91AE-3B0C281FA7F2}"/>
    <cellStyle name="Input 9 3 8" xfId="4822" xr:uid="{801087D2-67BC-4DD3-BF9B-9E5B28899D27}"/>
    <cellStyle name="Input 9 3 8 2" xfId="7408" xr:uid="{A0CA24B4-E6A1-4FF5-BF60-EA1CA64894FC}"/>
    <cellStyle name="Input 9 3 8 2 2" xfId="16397" xr:uid="{05AFF65D-4BA9-4EA5-A7E4-2227B63BB1E4}"/>
    <cellStyle name="Input 9 3 8 2 2 2" xfId="32582" xr:uid="{9E6DD086-1A47-40DB-AB7F-FB8B64F544EA}"/>
    <cellStyle name="Input 9 3 8 2 3" xfId="22994" xr:uid="{00875E2B-CEF9-4265-BFBA-37D0CCA35673}"/>
    <cellStyle name="Input 9 3 8 3" xfId="10045" xr:uid="{4CBA5B5F-D5D8-41DE-B76E-06E55C42A371}"/>
    <cellStyle name="Input 9 3 8 3 2" xfId="19034" xr:uid="{1AD354BB-A31F-40C6-A1B0-6681BE201A93}"/>
    <cellStyle name="Input 9 3 8 3 2 2" xfId="37103" xr:uid="{A576290B-9AC2-4E4C-A46D-881E55475EFD}"/>
    <cellStyle name="Input 9 3 8 3 3" xfId="41681" xr:uid="{20701573-13B6-419A-A2C3-0B475E2AE19B}"/>
    <cellStyle name="Input 9 3 8 4" xfId="13811" xr:uid="{3C69C445-04BD-4670-A585-419D2E1BBA8D}"/>
    <cellStyle name="Input 9 3 8 4 2" xfId="31604" xr:uid="{1D26F6D7-42B1-4ECA-8394-F602FAD08EA4}"/>
    <cellStyle name="Input 9 3 8 5" xfId="23754" xr:uid="{3EEF5572-530A-4AF0-8022-0248B207A4A2}"/>
    <cellStyle name="Input 9 3 9" xfId="6729" xr:uid="{E9D0E625-005C-46E3-9765-4C097E35555C}"/>
    <cellStyle name="Input 9 3 9 2" xfId="11929" xr:uid="{422008D1-F181-4AD6-A018-F2ECA5D6AF35}"/>
    <cellStyle name="Input 9 3 9 2 2" xfId="20918" xr:uid="{4CC07C06-C56B-44C3-BD7E-B7934DC14E5B}"/>
    <cellStyle name="Input 9 3 9 2 2 2" xfId="43228" xr:uid="{8F2911C2-74B4-4DE7-A11F-CBD484F6BCC2}"/>
    <cellStyle name="Input 9 3 9 2 3" xfId="31135" xr:uid="{72EA15AB-A941-4419-99E3-24175AE7C56E}"/>
    <cellStyle name="Input 9 3 9 3" xfId="15718" xr:uid="{1C02D5F8-7DBE-4729-B10C-0BB129450AE6}"/>
    <cellStyle name="Input 9 3 9 3 2" xfId="30943" xr:uid="{EC7B6451-AEE2-449D-BC76-DF2B5002AEA5}"/>
    <cellStyle name="Input 9 3 9 4" xfId="25084" xr:uid="{58499014-7F79-4BDD-B191-E211EFE83123}"/>
    <cellStyle name="Input 9 4" xfId="525" xr:uid="{64742832-B403-45C0-B0CF-D81B7577027B}"/>
    <cellStyle name="Input 9 4 10" xfId="47559" xr:uid="{0F50C3D3-4E47-452F-BB84-41B859417ED8}"/>
    <cellStyle name="Input 9 4 2" xfId="874" xr:uid="{222660E6-E03D-4118-A0FE-AE74BEB6DB59}"/>
    <cellStyle name="Input 9 4 2 2" xfId="5243" xr:uid="{1C799EDB-6E3C-43BA-9907-35B8D4943269}"/>
    <cellStyle name="Input 9 4 2 2 2" xfId="7829" xr:uid="{0B40EE27-5C75-4F3F-A5CD-DD01F3D36E99}"/>
    <cellStyle name="Input 9 4 2 2 2 2" xfId="16818" xr:uid="{ED318011-5AA1-4C2E-A665-D75B72A42F35}"/>
    <cellStyle name="Input 9 4 2 2 2 2 2" xfId="23460" xr:uid="{FFDECF88-D058-4856-BBE8-1CC52D4DA58B}"/>
    <cellStyle name="Input 9 4 2 2 2 3" xfId="29950" xr:uid="{D664C3CB-1CDB-4EFC-9FBD-167FAE77A044}"/>
    <cellStyle name="Input 9 4 2 2 3" xfId="10466" xr:uid="{6D5009D7-D926-4E1E-861C-8DAC2B4F73EF}"/>
    <cellStyle name="Input 9 4 2 2 3 2" xfId="19455" xr:uid="{0A2748E9-FE7A-4C3C-873A-64C4240C2EA0}"/>
    <cellStyle name="Input 9 4 2 2 3 2 2" xfId="41158" xr:uid="{7E1B0901-5A09-4113-BB1A-9F7366D9F285}"/>
    <cellStyle name="Input 9 4 2 2 3 3" xfId="36465" xr:uid="{DD007DA4-2659-496C-9E57-6C1CC876AF29}"/>
    <cellStyle name="Input 9 4 2 2 4" xfId="14232" xr:uid="{DFBBFEC3-0A06-495F-92E9-BBDAC56A26B8}"/>
    <cellStyle name="Input 9 4 2 2 4 2" xfId="23994" xr:uid="{3271A4CA-43C2-4C74-83B0-73D11B8EFC2C}"/>
    <cellStyle name="Input 9 4 2 2 5" xfId="38302" xr:uid="{759A626B-06CB-494D-9F13-9FD05F4D038F}"/>
    <cellStyle name="Input 9 4 2 3" xfId="3311" xr:uid="{5B596BEE-A992-4F47-B10C-812F0AB42ED1}"/>
    <cellStyle name="Input 9 4 2 3 2" xfId="37145" xr:uid="{E7683900-B3A0-4F85-ABAE-1C94BEFD19D2}"/>
    <cellStyle name="Input 9 4 2 4" xfId="39251" xr:uid="{FF657D31-F423-46BF-8535-43E3F8C28499}"/>
    <cellStyle name="Input 9 4 2 5" xfId="54372" xr:uid="{671BB2DE-C12B-48D8-AFE5-3E047DA010DD}"/>
    <cellStyle name="Input 9 4 3" xfId="1219" xr:uid="{D82AB880-37FE-443F-AD0C-C1042BE321E6}"/>
    <cellStyle name="Input 9 4 3 2" xfId="5564" xr:uid="{AF48F02A-E05F-4EBB-874E-D758D1E84747}"/>
    <cellStyle name="Input 9 4 3 2 2" xfId="8150" xr:uid="{5266A7C1-EFE2-492D-B735-C34BAFA9D949}"/>
    <cellStyle name="Input 9 4 3 2 2 2" xfId="17139" xr:uid="{4804DCEB-DF3F-4472-B91D-75DCB75F65D5}"/>
    <cellStyle name="Input 9 4 3 2 2 2 2" xfId="42265" xr:uid="{8F86EC55-88D0-4F43-83F4-824F493D00D3}"/>
    <cellStyle name="Input 9 4 3 2 2 3" xfId="35253" xr:uid="{814694BF-3C71-4E60-AD4A-ED1E4EDEEEA0}"/>
    <cellStyle name="Input 9 4 3 2 3" xfId="10787" xr:uid="{CFAA1871-D899-476A-B58B-FAC7C070AB54}"/>
    <cellStyle name="Input 9 4 3 2 3 2" xfId="19776" xr:uid="{F29B9A11-50CE-4B24-B3F2-3532CAA3D566}"/>
    <cellStyle name="Input 9 4 3 2 3 2 2" xfId="28242" xr:uid="{00B2ECA8-861E-4D37-81EA-70F3E3DE31D5}"/>
    <cellStyle name="Input 9 4 3 2 3 3" xfId="26407" xr:uid="{59FF6C80-94B6-4571-BB9A-FC6CEE4EE0B9}"/>
    <cellStyle name="Input 9 4 3 2 4" xfId="14553" xr:uid="{5A1D9366-7918-4B7B-AAF0-FFDE6649B35B}"/>
    <cellStyle name="Input 9 4 3 2 4 2" xfId="26389" xr:uid="{56E9492B-69BE-45A8-B680-71B4D8E21132}"/>
    <cellStyle name="Input 9 4 3 2 5" xfId="35464" xr:uid="{509240F5-EBED-432E-A05C-BC97F10193E8}"/>
    <cellStyle name="Input 9 4 3 3" xfId="3656" xr:uid="{CE2D3E54-B6F8-4422-920F-874238D11DD0}"/>
    <cellStyle name="Input 9 4 3 3 2" xfId="38724" xr:uid="{53634F22-B8A0-49F3-B738-F5BF7B37EEB7}"/>
    <cellStyle name="Input 9 4 3 4" xfId="29627" xr:uid="{08BF8E5B-984E-4C64-9E36-7A3A565B575F}"/>
    <cellStyle name="Input 9 4 4" xfId="1563" xr:uid="{92A246E4-92C9-4295-AD88-54999CE92358}"/>
    <cellStyle name="Input 9 4 4 2" xfId="5908" xr:uid="{318A8CD7-F4DC-4DEE-ACC1-593B72F31DC0}"/>
    <cellStyle name="Input 9 4 4 2 2" xfId="8494" xr:uid="{8CF56157-C2A6-445D-8CDD-F88163C50CC7}"/>
    <cellStyle name="Input 9 4 4 2 2 2" xfId="17483" xr:uid="{F56EC6AD-778C-4BD2-9E98-C7B2A72FF82C}"/>
    <cellStyle name="Input 9 4 4 2 2 2 2" xfId="41539" xr:uid="{CA2E326A-9EA3-4D3F-BDBE-9036628D1E42}"/>
    <cellStyle name="Input 9 4 4 2 2 3" xfId="42298" xr:uid="{A89CBD97-8CA8-45DD-A162-8899845F8E46}"/>
    <cellStyle name="Input 9 4 4 2 3" xfId="11131" xr:uid="{3EA1133D-99FB-425B-BD58-5807777C21EA}"/>
    <cellStyle name="Input 9 4 4 2 3 2" xfId="20120" xr:uid="{19309BE1-5EB3-4BE1-BCD2-01B72CD01A9F}"/>
    <cellStyle name="Input 9 4 4 2 3 2 2" xfId="38987" xr:uid="{2F1B80A0-1226-4A9C-B4BC-EDDC5214AEBB}"/>
    <cellStyle name="Input 9 4 4 2 3 3" xfId="25399" xr:uid="{9A0E55FE-D79E-4A49-9065-7CF24CC3F13A}"/>
    <cellStyle name="Input 9 4 4 2 4" xfId="14897" xr:uid="{7A9D3BC6-4207-41D6-B6B7-8F23201AA448}"/>
    <cellStyle name="Input 9 4 4 2 4 2" xfId="24905" xr:uid="{DB8B891F-DFAA-4E43-B4A6-F5AAC94230F8}"/>
    <cellStyle name="Input 9 4 4 2 5" xfId="28587" xr:uid="{E36378B2-F523-4D42-95A9-1867D7652C1D}"/>
    <cellStyle name="Input 9 4 4 3" xfId="4000" xr:uid="{CB964BDF-6E82-4267-A9ED-EE61992771E4}"/>
    <cellStyle name="Input 9 4 4 3 2" xfId="35076" xr:uid="{A893DAA4-F8E2-429C-A20F-80890ED9F487}"/>
    <cellStyle name="Input 9 4 4 4" xfId="38865" xr:uid="{E3E248E0-04F0-41BC-B9A0-87F157F9F786}"/>
    <cellStyle name="Input 9 4 5" xfId="1875" xr:uid="{6074A1A9-E40B-4282-B2D1-1280C26EA2CA}"/>
    <cellStyle name="Input 9 4 5 2" xfId="6191" xr:uid="{F367ACF3-2F4B-40C1-984F-E74367415CB9}"/>
    <cellStyle name="Input 9 4 5 2 2" xfId="8777" xr:uid="{39479DDB-FB6F-48F2-8DC1-95FDFAA26A6C}"/>
    <cellStyle name="Input 9 4 5 2 2 2" xfId="17766" xr:uid="{C28107B7-8EFE-4551-8169-B3B073BF1C50}"/>
    <cellStyle name="Input 9 4 5 2 2 2 2" xfId="43499" xr:uid="{F43102F0-F60C-48B8-BB6C-4A2B327FFA54}"/>
    <cellStyle name="Input 9 4 5 2 2 3" xfId="37341" xr:uid="{8F91E44B-9EC0-40A8-87F1-AF319BFF1BDA}"/>
    <cellStyle name="Input 9 4 5 2 3" xfId="11414" xr:uid="{9A99AAE4-F81F-45CC-BF29-160E5121DB0D}"/>
    <cellStyle name="Input 9 4 5 2 3 2" xfId="20403" xr:uid="{9F77F642-66B9-4C4A-AC28-4FE1A0FF20B3}"/>
    <cellStyle name="Input 9 4 5 2 3 2 2" xfId="26365" xr:uid="{0F3EF24C-92B9-493F-A1B7-255854A7723C}"/>
    <cellStyle name="Input 9 4 5 2 3 3" xfId="32233" xr:uid="{CC4B114F-A197-44A9-ABF1-FBB1126AA225}"/>
    <cellStyle name="Input 9 4 5 2 4" xfId="15180" xr:uid="{410520FA-CEE8-48AF-9E4F-F3926A5C2BEA}"/>
    <cellStyle name="Input 9 4 5 2 4 2" xfId="29315" xr:uid="{E0E8CD7A-3118-49B0-9A79-F41029B59BBF}"/>
    <cellStyle name="Input 9 4 5 2 5" xfId="38013" xr:uid="{E721EE54-9C30-4033-83A6-D304F9758CB8}"/>
    <cellStyle name="Input 9 4 5 3" xfId="4312" xr:uid="{BC0F9D86-F15D-4904-AB66-356A21B4F3C3}"/>
    <cellStyle name="Input 9 4 5 3 2" xfId="42649" xr:uid="{7BEC3B02-26B5-4ABA-A962-0417415C557F}"/>
    <cellStyle name="Input 9 4 5 4" xfId="28938" xr:uid="{4B09826B-7CC0-468F-8400-AC8AEB1B4625}"/>
    <cellStyle name="Input 9 4 6" xfId="2182" xr:uid="{57B16E4D-C2BA-41A8-82D1-F94669AD4DB3}"/>
    <cellStyle name="Input 9 4 6 2" xfId="6483" xr:uid="{99A4C885-DAA0-4463-906E-5FA663F8F14F}"/>
    <cellStyle name="Input 9 4 6 2 2" xfId="9069" xr:uid="{A962534A-1EA6-4597-9BAC-3ACCC7912411}"/>
    <cellStyle name="Input 9 4 6 2 2 2" xfId="18058" xr:uid="{BF874493-59CD-41E3-88F5-91A62AFA3E72}"/>
    <cellStyle name="Input 9 4 6 2 2 2 2" xfId="30932" xr:uid="{5DB00026-513B-444F-9282-3D7C6BBB60A1}"/>
    <cellStyle name="Input 9 4 6 2 2 3" xfId="27394" xr:uid="{5D4537B5-5270-45F0-9C13-11CCB56D7695}"/>
    <cellStyle name="Input 9 4 6 2 3" xfId="11706" xr:uid="{963106B6-7074-4019-8547-1239C041A73E}"/>
    <cellStyle name="Input 9 4 6 2 3 2" xfId="20695" xr:uid="{5A697A52-9370-483B-8E7E-8057D5726FA0}"/>
    <cellStyle name="Input 9 4 6 2 3 2 2" xfId="43746" xr:uid="{90A221D2-1E66-4239-ADEC-56D9374CEC95}"/>
    <cellStyle name="Input 9 4 6 2 3 3" xfId="37804" xr:uid="{0636542D-238A-439C-A1D8-2F6DE791597B}"/>
    <cellStyle name="Input 9 4 6 2 4" xfId="15472" xr:uid="{FFFB79E9-1A0D-4C15-92C4-E991CFA6F691}"/>
    <cellStyle name="Input 9 4 6 2 4 2" xfId="22887" xr:uid="{8A2D0B13-7C74-4C56-8C10-C39A401332F2}"/>
    <cellStyle name="Input 9 4 6 2 5" xfId="25649" xr:uid="{6C2593A6-79C9-4F0B-9C4E-A741B60CFF41}"/>
    <cellStyle name="Input 9 4 6 3" xfId="4619" xr:uid="{10D240AD-DB3A-4DB9-B913-CC0EA1A39717}"/>
    <cellStyle name="Input 9 4 6 3 2" xfId="27791" xr:uid="{01375959-CC12-4C92-8B3F-F9B719A365E9}"/>
    <cellStyle name="Input 9 4 6 4" xfId="25095" xr:uid="{C8B30DBD-28FE-487F-963A-EBF3D7B3F7B7}"/>
    <cellStyle name="Input 9 4 7" xfId="4919" xr:uid="{F1F4C5FA-6A04-47DF-BD0C-505CD1122C15}"/>
    <cellStyle name="Input 9 4 7 2" xfId="7505" xr:uid="{FD64B80D-5D2A-4E1F-9043-66FD913E1FF2}"/>
    <cellStyle name="Input 9 4 7 2 2" xfId="16494" xr:uid="{2278E1CC-D869-491B-BD00-BA50C0F8B03B}"/>
    <cellStyle name="Input 9 4 7 2 2 2" xfId="32323" xr:uid="{570ED3C6-B98C-4302-8818-6F1EE1B7EC34}"/>
    <cellStyle name="Input 9 4 7 2 3" xfId="42777" xr:uid="{D01F1B83-A036-49B2-9DAE-F61DD0BDB9ED}"/>
    <cellStyle name="Input 9 4 7 3" xfId="10142" xr:uid="{8244E442-BE74-4AA9-BAF6-682596E269AE}"/>
    <cellStyle name="Input 9 4 7 3 2" xfId="19131" xr:uid="{E46C10E1-A1FA-46B4-81F0-F312E4626715}"/>
    <cellStyle name="Input 9 4 7 3 2 2" xfId="24631" xr:uid="{DBDD5548-084D-4504-A1B1-56C601F985BE}"/>
    <cellStyle name="Input 9 4 7 3 3" xfId="36459" xr:uid="{5CB1FF3D-397C-4F5C-9CEC-3DC3EDC0BE48}"/>
    <cellStyle name="Input 9 4 7 4" xfId="13908" xr:uid="{BCCB6EE4-718D-48B3-9B3A-EFC7A640ADE2}"/>
    <cellStyle name="Input 9 4 7 4 2" xfId="41924" xr:uid="{EAE991A7-537B-4C7C-A441-AC570FDAC633}"/>
    <cellStyle name="Input 9 4 7 5" xfId="36239" xr:uid="{C3E78738-1134-4003-934D-DF63499BB3DC}"/>
    <cellStyle name="Input 9 4 8" xfId="2531" xr:uid="{265EF61A-E0D4-44D7-83BA-6508A198B513}"/>
    <cellStyle name="Input 9 4 8 2" xfId="24508" xr:uid="{1428931A-0ABD-409A-B3DF-F587FF36B5EE}"/>
    <cellStyle name="Input 9 4 9" xfId="43940" xr:uid="{8C907968-7638-4E53-AAD7-2A9F081073B9}"/>
    <cellStyle name="Input 9 5" xfId="294" xr:uid="{DA8CD103-6E42-4478-B830-F751B103D08A}"/>
    <cellStyle name="Input 9 5 2" xfId="4697" xr:uid="{EC96E751-8CF6-4C80-BFC9-327267464D72}"/>
    <cellStyle name="Input 9 5 2 2" xfId="7283" xr:uid="{8B74F287-9441-45DB-88B8-ED60A07EF248}"/>
    <cellStyle name="Input 9 5 2 2 2" xfId="16272" xr:uid="{37207142-CED1-4A4B-9DF0-67C34060BDAD}"/>
    <cellStyle name="Input 9 5 2 2 2 2" xfId="23651" xr:uid="{90B1E563-3A59-4056-A48D-BA0536BDD9F3}"/>
    <cellStyle name="Input 9 5 2 2 3" xfId="26036" xr:uid="{4CDCE787-D150-437D-BB1B-A2A756E4294E}"/>
    <cellStyle name="Input 9 5 2 3" xfId="9920" xr:uid="{39859D5B-FBB9-4CD5-9929-0EE43833F290}"/>
    <cellStyle name="Input 9 5 2 3 2" xfId="18909" xr:uid="{49FBA338-6695-4F40-9A12-67DD85CC1EA8}"/>
    <cellStyle name="Input 9 5 2 3 2 2" xfId="41285" xr:uid="{4A57D58D-C6B1-45E7-B618-3E9F1C47F909}"/>
    <cellStyle name="Input 9 5 2 3 3" xfId="26533" xr:uid="{B1CF0141-B9A0-42C1-9AD5-01D4F7A87B5B}"/>
    <cellStyle name="Input 9 5 2 4" xfId="13686" xr:uid="{0EAA66E4-5233-456D-AEDB-294891C862D7}"/>
    <cellStyle name="Input 9 5 2 4 2" xfId="25971" xr:uid="{B3F07E1F-173A-4BAB-8F7E-2D67102779AF}"/>
    <cellStyle name="Input 9 5 2 5" xfId="34035" xr:uid="{4F18424B-FA57-467D-9563-94C81321DA7B}"/>
    <cellStyle name="Input 9 5 3" xfId="2762" xr:uid="{3D5FBCE8-CB67-45F9-B699-5F9D4F9E2501}"/>
    <cellStyle name="Input 9 5 3 2" xfId="28465" xr:uid="{9DB6643E-9FAE-4878-9528-C5A60727DBF8}"/>
    <cellStyle name="Input 9 5 4" xfId="36901" xr:uid="{386A9C78-EAF8-424A-AF1A-31E71EF20AAF}"/>
    <cellStyle name="Input 9 5 5" xfId="52856" xr:uid="{4A906271-642D-42EA-A450-030A3389383D}"/>
    <cellStyle name="Input 9 6" xfId="643" xr:uid="{9DC6ED9E-3111-47CF-B269-670EF494262A}"/>
    <cellStyle name="Input 9 6 2" xfId="5021" xr:uid="{4787BC14-72F2-4EB0-A56C-84DC8FCD14CC}"/>
    <cellStyle name="Input 9 6 2 2" xfId="7607" xr:uid="{7A55F514-C41B-4F81-A8B1-14FB2F20B293}"/>
    <cellStyle name="Input 9 6 2 2 2" xfId="16596" xr:uid="{8EF68CE7-837C-435A-9483-D9D721436013}"/>
    <cellStyle name="Input 9 6 2 2 2 2" xfId="27474" xr:uid="{CF0AC274-1970-4DC6-89C7-43E3558F64BE}"/>
    <cellStyle name="Input 9 6 2 2 3" xfId="25024" xr:uid="{E5208561-BF25-47F7-9D3D-17A7C4FBADCA}"/>
    <cellStyle name="Input 9 6 2 3" xfId="10244" xr:uid="{6A2745DF-8348-43DF-AD1E-E33B2F402682}"/>
    <cellStyle name="Input 9 6 2 3 2" xfId="19233" xr:uid="{1DBDC256-8B3C-4B5C-9CB9-53BF0810AFBD}"/>
    <cellStyle name="Input 9 6 2 3 2 2" xfId="25484" xr:uid="{C0829A31-9065-4B1C-9B31-25F9171DCE8D}"/>
    <cellStyle name="Input 9 6 2 3 3" xfId="37819" xr:uid="{473FF084-0C96-43CE-A950-0037C6C9117C}"/>
    <cellStyle name="Input 9 6 2 4" xfId="14010" xr:uid="{1DB4D1A3-FE71-469F-9C03-A5331809F7FB}"/>
    <cellStyle name="Input 9 6 2 4 2" xfId="31255" xr:uid="{0A6D0872-77C2-4F0D-BAC9-352FE44EFB7C}"/>
    <cellStyle name="Input 9 6 2 5" xfId="32010" xr:uid="{C946465C-2494-496B-B433-D31C30A5CD2C}"/>
    <cellStyle name="Input 9 6 3" xfId="3080" xr:uid="{8D71FAE5-65AA-4A97-BF09-DADC9C98F2D3}"/>
    <cellStyle name="Input 9 6 3 2" xfId="36867" xr:uid="{0BB40BAF-7E09-48C3-B972-F01CE7FC35F4}"/>
    <cellStyle name="Input 9 6 4" xfId="36541" xr:uid="{32205D1C-42B2-4324-AC2A-A812DE33320B}"/>
    <cellStyle name="Input 9 7" xfId="988" xr:uid="{75FC1663-C407-4265-A8FE-9A39C08173BD}"/>
    <cellStyle name="Input 9 7 2" xfId="5342" xr:uid="{970543ED-B4C7-439B-A3BD-84275A547EA3}"/>
    <cellStyle name="Input 9 7 2 2" xfId="7928" xr:uid="{B7E1714A-50E0-4DB2-8FC8-AF9C446BE691}"/>
    <cellStyle name="Input 9 7 2 2 2" xfId="16917" xr:uid="{A464EC67-8D25-42BC-9D3C-721DCC25035D}"/>
    <cellStyle name="Input 9 7 2 2 2 2" xfId="22534" xr:uid="{91EDCC52-7CF9-4A71-922C-C37668CCC2B4}"/>
    <cellStyle name="Input 9 7 2 2 3" xfId="28663" xr:uid="{F6C1AC8B-BAAD-4C0E-AFB4-6601B91AC8EF}"/>
    <cellStyle name="Input 9 7 2 3" xfId="10565" xr:uid="{ADD3FFB2-6280-4037-8EB8-07932AED6300}"/>
    <cellStyle name="Input 9 7 2 3 2" xfId="19554" xr:uid="{9408B400-83C3-411F-8082-6726E39B9CE4}"/>
    <cellStyle name="Input 9 7 2 3 2 2" xfId="34413" xr:uid="{62D5276E-7EDC-4382-ADCB-6C4590B60BAC}"/>
    <cellStyle name="Input 9 7 2 3 3" xfId="24287" xr:uid="{432CEE20-9B00-4E43-B645-C5F2F374D74E}"/>
    <cellStyle name="Input 9 7 2 4" xfId="14331" xr:uid="{F1171B92-9A34-41B0-A0DA-FB46EECE76E9}"/>
    <cellStyle name="Input 9 7 2 4 2" xfId="23811" xr:uid="{274E6316-560D-4B18-9155-C01808EBBDEC}"/>
    <cellStyle name="Input 9 7 2 5" xfId="23305" xr:uid="{898EC08A-1E0D-44E0-A336-6E762EDBDDA5}"/>
    <cellStyle name="Input 9 7 3" xfId="3425" xr:uid="{65BDA952-DCEA-4121-9921-127517ACBA3A}"/>
    <cellStyle name="Input 9 7 3 2" xfId="38251" xr:uid="{805AD903-4AFD-4536-A7FB-B7EF365A612E}"/>
    <cellStyle name="Input 9 7 4" xfId="38171" xr:uid="{E0FA0C3B-FF3A-474F-91F3-998F759FA0E1}"/>
    <cellStyle name="Input 9 8" xfId="1332" xr:uid="{7F27E148-C9D8-416A-896D-30869071BFB2}"/>
    <cellStyle name="Input 9 8 2" xfId="5677" xr:uid="{47E6202C-F677-4FAE-A942-27BB7D43B767}"/>
    <cellStyle name="Input 9 8 2 2" xfId="8263" xr:uid="{614F7730-78E5-4506-BAC6-425A54D499EB}"/>
    <cellStyle name="Input 9 8 2 2 2" xfId="17252" xr:uid="{46244FFB-AEB1-4B89-BD29-9240F9C0A6A5}"/>
    <cellStyle name="Input 9 8 2 2 2 2" xfId="22727" xr:uid="{2A191B6A-6D90-4287-9203-0B168EC15E98}"/>
    <cellStyle name="Input 9 8 2 2 3" xfId="33389" xr:uid="{253C8964-93B8-48F3-B052-49D47ED174E1}"/>
    <cellStyle name="Input 9 8 2 3" xfId="10900" xr:uid="{79DC28B6-679D-4785-B6F3-B33E194A4AC4}"/>
    <cellStyle name="Input 9 8 2 3 2" xfId="19889" xr:uid="{B66BC3AF-39C3-4E3D-BEC7-69092D1E5834}"/>
    <cellStyle name="Input 9 8 2 3 2 2" xfId="36251" xr:uid="{1E441DFD-DA35-4B11-842A-8A1955BC3A3F}"/>
    <cellStyle name="Input 9 8 2 3 3" xfId="22457" xr:uid="{8FCD7D60-C394-4722-A529-89C4594EF435}"/>
    <cellStyle name="Input 9 8 2 4" xfId="14666" xr:uid="{7A3024F9-C7B7-43A3-9D69-DA749FF31BD1}"/>
    <cellStyle name="Input 9 8 2 4 2" xfId="34599" xr:uid="{D4B077A3-74A5-4231-AB82-54272EF72556}"/>
    <cellStyle name="Input 9 8 2 5" xfId="39271" xr:uid="{896993E1-AA87-4314-8A36-33D3403DBC40}"/>
    <cellStyle name="Input 9 8 3" xfId="3769" xr:uid="{E03B7F28-3F28-463B-B8A3-68D32FFCFF8E}"/>
    <cellStyle name="Input 9 8 3 2" xfId="38535" xr:uid="{51DBC90C-22A9-4D43-A166-4BA04B22642B}"/>
    <cellStyle name="Input 9 8 4" xfId="37207" xr:uid="{E62A6D9B-2868-4823-87F1-5594A7967758}"/>
    <cellStyle name="Input 9 9" xfId="1669" xr:uid="{E08AF810-0028-4A76-8DE1-4DE58990E7B9}"/>
    <cellStyle name="Input 9 9 2" xfId="5997" xr:uid="{2816199A-5B51-46C4-A4E0-4DAE808991C0}"/>
    <cellStyle name="Input 9 9 2 2" xfId="8583" xr:uid="{3411EC90-EA7E-4F71-B5C5-AE6E018220D1}"/>
    <cellStyle name="Input 9 9 2 2 2" xfId="17572" xr:uid="{FCAA8A13-C328-4380-ADED-1F00C2BE5907}"/>
    <cellStyle name="Input 9 9 2 2 2 2" xfId="39357" xr:uid="{E924F23F-DA3D-4C04-9078-AD564D4A8F4D}"/>
    <cellStyle name="Input 9 9 2 2 3" xfId="24625" xr:uid="{ADF92FFE-6D3B-4169-9F61-338B47F6398E}"/>
    <cellStyle name="Input 9 9 2 3" xfId="11220" xr:uid="{6F60E4B0-34A4-4D73-88CF-70D17248BBE5}"/>
    <cellStyle name="Input 9 9 2 3 2" xfId="20209" xr:uid="{891EB54C-6BCD-4EBD-877E-1BF3348DFA79}"/>
    <cellStyle name="Input 9 9 2 3 2 2" xfId="42356" xr:uid="{B11746FE-AFAB-474E-AD37-CDAE476E28DF}"/>
    <cellStyle name="Input 9 9 2 3 3" xfId="33313" xr:uid="{2E24C973-0173-448B-AD07-2AEEF1430E5C}"/>
    <cellStyle name="Input 9 9 2 4" xfId="14986" xr:uid="{4568FB2A-3F8F-49D5-8641-434550C2560E}"/>
    <cellStyle name="Input 9 9 2 4 2" xfId="30088" xr:uid="{AE76FCB7-FAF7-40D7-81F8-4D098DD07E81}"/>
    <cellStyle name="Input 9 9 2 5" xfId="35685" xr:uid="{B0B00F2C-5F54-4BB6-9FB5-629D04388923}"/>
    <cellStyle name="Input 9 9 3" xfId="4106" xr:uid="{B7B02B99-74DD-404F-896E-515C564A4612}"/>
    <cellStyle name="Input 9 9 3 2" xfId="34064" xr:uid="{FCB3E43B-324A-4E28-89FE-0511050ECCB5}"/>
    <cellStyle name="Input 9 9 4" xfId="30631" xr:uid="{D65E9634-6068-4E16-8295-E156FC6BC1C4}"/>
    <cellStyle name="Linked Cell 10" xfId="45206" xr:uid="{A2EEBE9E-52BC-4A70-ACD2-AADEE1BBDFB3}"/>
    <cellStyle name="Linked Cell 11" xfId="45313" xr:uid="{BDDB8499-30F5-4846-A1D4-73B02CDC87D1}"/>
    <cellStyle name="Linked Cell 12" xfId="45433" xr:uid="{DCFB7C5C-93BC-44E9-82B5-1882DB4B8BD9}"/>
    <cellStyle name="Linked Cell 13" xfId="40" xr:uid="{E2888845-5E53-417B-8262-2BE98D993B1B}"/>
    <cellStyle name="Linked Cell 2" xfId="84" xr:uid="{C7EE5675-379D-410A-BB07-29CD0B12B696}"/>
    <cellStyle name="Linked Cell 2 2" xfId="47309" xr:uid="{DBD2EB9F-7E0A-416E-BE1B-C49F52B2C665}"/>
    <cellStyle name="Linked Cell 2 3" xfId="47318" xr:uid="{B65A3A27-38EF-4923-8905-147B2547381E}"/>
    <cellStyle name="Linked Cell 3" xfId="44832" xr:uid="{32BE2CD5-EA37-4D7F-B113-F4043E69529C}"/>
    <cellStyle name="Linked Cell 3 2" xfId="47313" xr:uid="{579A5663-B79A-484C-88A6-1FA0C520D3A7}"/>
    <cellStyle name="Linked Cell 3 3" xfId="47303" xr:uid="{C7ADB9C9-B4F6-43DF-8AB9-3AD4B29DD301}"/>
    <cellStyle name="Linked Cell 4" xfId="44869" xr:uid="{5E9C6D76-6119-46D9-BF98-E3B5C6D513BF}"/>
    <cellStyle name="Linked Cell 4 2" xfId="45852" xr:uid="{2EEDD613-D91D-44A7-B792-30B948C08A1E}"/>
    <cellStyle name="Linked Cell 5" xfId="44899" xr:uid="{F6AE0E8A-BC94-46EA-AAD9-B7E252D39D84}"/>
    <cellStyle name="Linked Cell 6" xfId="44917" xr:uid="{BF7AC955-3D3A-4913-BACC-9E1F77BE5712}"/>
    <cellStyle name="Linked Cell 7" xfId="45006" xr:uid="{D4739FC8-5343-4ED4-93EE-353CAE94AC80}"/>
    <cellStyle name="Linked Cell 8" xfId="45007" xr:uid="{9703CEFF-E666-4B28-9FCB-B9DE70C5ADC9}"/>
    <cellStyle name="Linked Cell 9" xfId="45124" xr:uid="{7D556799-EFCC-4EA5-A359-5AAB9776D99B}"/>
    <cellStyle name="Neutral 2" xfId="85" xr:uid="{EF287FC7-AE00-435E-AFE5-7E244D398FAD}"/>
    <cellStyle name="Neutral 3" xfId="41" xr:uid="{A5741636-E7B2-4E4D-AB4F-5D7812EC89BD}"/>
    <cellStyle name="Neutral 4" xfId="45853" xr:uid="{1A26291F-C07D-492A-9F33-0C4246F4A9D2}"/>
    <cellStyle name="Normal" xfId="0" builtinId="0"/>
    <cellStyle name="Normal 10" xfId="3" xr:uid="{7BD6DB69-6910-4AD2-9A59-29BBE6AFC896}"/>
    <cellStyle name="Normal 2" xfId="44123" xr:uid="{1FFE17D4-DE53-416D-9040-35A65786C615}"/>
    <cellStyle name="Normal 2 2" xfId="44178" xr:uid="{A3A6D57D-5E67-4ADA-A7EF-C1C3440BDD35}"/>
    <cellStyle name="Normal 2 3" xfId="44206" xr:uid="{8DCBD67D-EAAC-452A-8AF7-DBF78EE6B64A}"/>
    <cellStyle name="Normal 2 3 10" xfId="47144" xr:uid="{55AEEB30-9C49-48C8-ADAF-EEF79E9C762F}"/>
    <cellStyle name="Normal 2 3 10 2" xfId="48758" xr:uid="{6AF82946-5F12-4485-B87D-11523C89A117}"/>
    <cellStyle name="Normal 2 3 11" xfId="47236" xr:uid="{27149E48-2EBB-417F-9139-958BA154D188}"/>
    <cellStyle name="Normal 2 3 11 2" xfId="48840" xr:uid="{D9284B1F-992C-4968-9B2B-13CFF1C2C805}"/>
    <cellStyle name="Normal 2 3 12" xfId="47308" xr:uid="{5276FE59-42F0-4D97-9CFB-233864EC2FF7}"/>
    <cellStyle name="Normal 2 3 2" xfId="44264" xr:uid="{689786AB-FEBC-4E09-9670-4284E26A5BDF}"/>
    <cellStyle name="Normal 2 3 2 2" xfId="45577" xr:uid="{E38984C3-6603-414A-B302-BABCBA1FFBF8}"/>
    <cellStyle name="Normal 2 3 2 2 2" xfId="47699" xr:uid="{02EAFFB5-D8CA-4F4C-8627-4F773B4A66A0}"/>
    <cellStyle name="Normal 2 3 2 3" xfId="47385" xr:uid="{51B5EACC-E7B9-4EED-A21E-4969D6C6FB70}"/>
    <cellStyle name="Normal 2 3 3" xfId="45452" xr:uid="{D1537DB1-0499-4477-BE72-ADE9B1D3B924}"/>
    <cellStyle name="Normal 2 3 3 2" xfId="45636" xr:uid="{5A5C0E7C-0E24-4192-933A-64E4782222F8}"/>
    <cellStyle name="Normal 2 3 3 2 2" xfId="47758" xr:uid="{89A99C3A-93B7-45EC-89F7-DAE547604C91}"/>
    <cellStyle name="Normal 2 3 3 3" xfId="47427" xr:uid="{3686697E-89BA-4B7D-9B40-77673AA7BCE1}"/>
    <cellStyle name="Normal 2 3 4" xfId="45727" xr:uid="{9FD4B928-63AF-44A2-9426-7F676726C8E0}"/>
    <cellStyle name="Normal 2 3 4 2" xfId="46235" xr:uid="{C0FC2988-E0CE-409E-B5FB-DFA6062689BB}"/>
    <cellStyle name="Normal 2 3 4 2 2" xfId="47849" xr:uid="{7F8BA3D2-AC78-4FED-B284-DCF72A68FB04}"/>
    <cellStyle name="Normal 2 3 4 3" xfId="47452" xr:uid="{D1437C2C-6825-462B-8E30-E053303C2391}"/>
    <cellStyle name="Normal 2 3 5" xfId="45776" xr:uid="{AC6E8B94-89DD-4FC2-AC11-FBA0C81A5AB8}"/>
    <cellStyle name="Normal 2 3 5 2" xfId="46284" xr:uid="{58527CAF-B28F-4E48-AE62-6FBD71B37A13}"/>
    <cellStyle name="Normal 2 3 5 2 2" xfId="47898" xr:uid="{CBADFED0-23EF-41AA-8BC9-4B0DC6590B7D}"/>
    <cellStyle name="Normal 2 3 5 3" xfId="47460" xr:uid="{DDBA4BFA-8D5B-438E-8268-29E94EB4A7C3}"/>
    <cellStyle name="Normal 2 3 6" xfId="45465" xr:uid="{E9E689CA-5A39-4651-86BC-B0A7872B6877}"/>
    <cellStyle name="Normal 2 3 6 2" xfId="46362" xr:uid="{950EAC01-95B6-4363-A606-09C5FD1DC699}"/>
    <cellStyle name="Normal 2 3 6 2 2" xfId="47976" xr:uid="{FEF43D98-6F98-433C-BBA8-A67A86316F7E}"/>
    <cellStyle name="Normal 2 3 6 3" xfId="47507" xr:uid="{CC801B13-0402-4F4B-A487-5FEA8B247213}"/>
    <cellStyle name="Normal 2 3 7" xfId="45935" xr:uid="{0DCAEA5C-170F-47B2-94C2-3156159F31EE}"/>
    <cellStyle name="Normal 2 3 7 2" xfId="46401" xr:uid="{1121E12C-54BA-4A3F-925F-D94C0E8FB9D7}"/>
    <cellStyle name="Normal 2 3 7 2 2" xfId="48015" xr:uid="{324AAD34-F5FC-4045-8633-2A7EA8373026}"/>
    <cellStyle name="Normal 2 3 7 3" xfId="47546" xr:uid="{3A5C653E-8636-40B4-A06C-337F7620BBC0}"/>
    <cellStyle name="Normal 2 3 8" xfId="45961" xr:uid="{99133E28-AF66-45F8-A879-5B972EA77BE7}"/>
    <cellStyle name="Normal 2 3 8 2" xfId="47570" xr:uid="{6450F296-FA7C-4D9F-9644-3F0771F04B08}"/>
    <cellStyle name="Normal 2 3 9" xfId="46901" xr:uid="{9550E161-3123-4EA9-8A92-32D1B3DC7244}"/>
    <cellStyle name="Normal 2 3 9 2" xfId="48515" xr:uid="{C0CE0527-9834-4BE1-B4A1-56A1852D2AB3}"/>
    <cellStyle name="Normal 2 4" xfId="44153" xr:uid="{70D08252-D3EB-4D35-B34B-87F2B259BC96}"/>
    <cellStyle name="Normal 2 5" xfId="59388" xr:uid="{B436E43A-6D8A-4F67-AE29-F3F65515EB52}"/>
    <cellStyle name="Normal 3" xfId="44179" xr:uid="{D54F0943-2FC9-4E29-BE96-70295E511E1B}"/>
    <cellStyle name="Normal 3 2" xfId="59382" xr:uid="{176C2CA2-C87C-4D1D-A11D-C2664164A1AB}"/>
    <cellStyle name="Normal 3 2 2" xfId="59385" xr:uid="{773C6810-E6D5-48B1-91BA-C1955E3B7385}"/>
    <cellStyle name="Normal 3 3" xfId="59381" xr:uid="{9252C5F3-D601-4688-A172-5BFCCB94CA2E}"/>
    <cellStyle name="Normal 4" xfId="44180" xr:uid="{9A239043-1765-4CD8-9BFB-6EEECDC19703}"/>
    <cellStyle name="Normal 4 2" xfId="59383" xr:uid="{5CF67A7C-E190-400F-B68D-73076C80A53E}"/>
    <cellStyle name="Normal 5" xfId="44151" xr:uid="{DA6D95D2-FEB0-4FBC-B50D-0FF576EC2D21}"/>
    <cellStyle name="Normal 6" xfId="44204" xr:uid="{C6A69329-2E5E-4B55-B7DE-ABB004149D31}"/>
    <cellStyle name="Normal 6 10" xfId="47142" xr:uid="{891FB40A-DCDB-4902-886A-34FE82109EE4}"/>
    <cellStyle name="Normal 6 10 2" xfId="48756" xr:uid="{8514112B-CFCE-4468-8EE9-132DBFC81A1F}"/>
    <cellStyle name="Normal 6 11" xfId="47234" xr:uid="{992029C2-0A84-4D75-BC85-7B3FC31B1BD3}"/>
    <cellStyle name="Normal 6 11 2" xfId="48838" xr:uid="{AF6999CA-74A7-48E2-BC50-EB87D995EC71}"/>
    <cellStyle name="Normal 6 12" xfId="47314" xr:uid="{1DF95580-C24C-40FD-AA07-1E5B08CBDEF7}"/>
    <cellStyle name="Normal 6 2" xfId="44262" xr:uid="{823C11E7-7FF1-457E-B9C5-E3E914462264}"/>
    <cellStyle name="Normal 6 2 2" xfId="45575" xr:uid="{6A24807B-00EF-4355-BB37-E48DDC567C66}"/>
    <cellStyle name="Normal 6 2 2 2" xfId="47697" xr:uid="{60E08393-09FE-4010-AB87-98D5CFABD75E}"/>
    <cellStyle name="Normal 6 2 3" xfId="47383" xr:uid="{A025465C-D9D7-4798-BCEC-0E4C0547CEE6}"/>
    <cellStyle name="Normal 6 3" xfId="45450" xr:uid="{0C74D278-5267-47B6-BBD1-C010EB5F4275}"/>
    <cellStyle name="Normal 6 3 2" xfId="45634" xr:uid="{F9767767-CDD2-4466-ACF0-B818203C1ACD}"/>
    <cellStyle name="Normal 6 3 2 2" xfId="47756" xr:uid="{F295A336-39C6-48D3-8500-831001327B53}"/>
    <cellStyle name="Normal 6 3 3" xfId="47425" xr:uid="{39437F30-95CC-4B60-A21F-947C871F5C47}"/>
    <cellStyle name="Normal 6 4" xfId="45725" xr:uid="{1D12FBC1-7DF4-467C-9D6F-85D1B0DFCC1A}"/>
    <cellStyle name="Normal 6 4 2" xfId="46233" xr:uid="{F2CB8331-051E-42A4-BF05-4AB6DA66FAB7}"/>
    <cellStyle name="Normal 6 4 2 2" xfId="47847" xr:uid="{28922B95-DEDC-4749-814E-2313F37A87D0}"/>
    <cellStyle name="Normal 6 4 3" xfId="47450" xr:uid="{F77C3517-D781-4B74-A38D-12FB800DFC03}"/>
    <cellStyle name="Normal 6 5" xfId="45774" xr:uid="{5BFABE04-47A3-418F-9500-EE4241F20D5D}"/>
    <cellStyle name="Normal 6 5 2" xfId="46282" xr:uid="{FAFD992C-07E9-433D-A4C0-2557169B9F9E}"/>
    <cellStyle name="Normal 6 5 2 2" xfId="47896" xr:uid="{DAA1839F-AB9E-4C15-8F33-24A0DB2920C0}"/>
    <cellStyle name="Normal 6 5 3" xfId="47458" xr:uid="{1082976F-04D1-4455-921B-F1A44306B31C}"/>
    <cellStyle name="Normal 6 6" xfId="45483" xr:uid="{4C468020-7C85-46A0-B0F6-ECF1988121D5}"/>
    <cellStyle name="Normal 6 6 2" xfId="46360" xr:uid="{195B4721-E917-4E7E-A770-ACFAD3CB2B4F}"/>
    <cellStyle name="Normal 6 6 2 2" xfId="47974" xr:uid="{0C63D3DF-7809-4A5D-89DA-A2C0458A46E2}"/>
    <cellStyle name="Normal 6 6 3" xfId="47505" xr:uid="{CCC016C5-1154-44B9-858E-81F67A4ECDB8}"/>
    <cellStyle name="Normal 6 7" xfId="45933" xr:uid="{8E30F6D4-964C-4E27-B5A3-7461AB018B4E}"/>
    <cellStyle name="Normal 6 7 2" xfId="46399" xr:uid="{5312D6ED-BAF4-4132-8A0C-CEF024641E20}"/>
    <cellStyle name="Normal 6 7 2 2" xfId="48013" xr:uid="{8F747F86-1919-49AD-B5A8-BAC271762F31}"/>
    <cellStyle name="Normal 6 7 3" xfId="47544" xr:uid="{422E4992-4339-45C8-A6C4-460F34AC50CA}"/>
    <cellStyle name="Normal 6 8" xfId="45987" xr:uid="{0851FCA7-0726-4C7A-A8AE-415C684EE74B}"/>
    <cellStyle name="Normal 6 8 2" xfId="47596" xr:uid="{54D945F9-8617-43A0-8B31-EAB5F128845A}"/>
    <cellStyle name="Normal 6 9" xfId="46899" xr:uid="{1293D6AE-05D3-4324-8618-F618908E6476}"/>
    <cellStyle name="Normal 6 9 2" xfId="48513" xr:uid="{D25A40E2-BB2E-4DE5-B0EF-FA8CAA9C3FF6}"/>
    <cellStyle name="Normal 7" xfId="44181" xr:uid="{B6FE7475-C2D2-427A-8BF9-4453B5E73C8A}"/>
    <cellStyle name="Normal 8" xfId="44210" xr:uid="{894533E1-EE29-451C-8A97-EFA2619AC474}"/>
    <cellStyle name="Normal 9" xfId="44207" xr:uid="{02EFAF7A-F5A7-42C6-AA50-2D198F77A379}"/>
    <cellStyle name="Note 10" xfId="2203" xr:uid="{31B23FBD-F2E8-4050-8A46-F31F76A12304}"/>
    <cellStyle name="Note 10 2" xfId="39771" xr:uid="{23073639-A203-461B-93FF-88852CE6BCB5}"/>
    <cellStyle name="Note 10 2 2" xfId="56256" xr:uid="{F07F76D0-72BE-48AC-A693-513F1E15BFB1}"/>
    <cellStyle name="Note 10 2 3" xfId="49474" xr:uid="{E7BF42F6-98C6-4A65-B901-6FCAB160B4C6}"/>
    <cellStyle name="Note 10 3" xfId="52360" xr:uid="{619AA0A9-8952-4F5A-9E36-8CCA3C53197C}"/>
    <cellStyle name="Note 10 3 2" xfId="59141" xr:uid="{7E0CBB3E-19B1-4513-8541-BDB1899B0157}"/>
    <cellStyle name="Note 10 4" xfId="47592" xr:uid="{8909EA5E-584E-45FC-9FB3-432984980955}"/>
    <cellStyle name="Note 10 4 2" xfId="54404" xr:uid="{66A87D41-9C54-4B27-B622-59C73884DA1B}"/>
    <cellStyle name="Note 10 5" xfId="52878" xr:uid="{693F316F-365B-4B71-AFBA-6CFE3FF54199}"/>
    <cellStyle name="Note 10 6" xfId="45983" xr:uid="{F4AFAE82-CE00-4FA8-BDEC-BE3DCC277FBB}"/>
    <cellStyle name="Note 11" xfId="42079" xr:uid="{73E1C7BB-2D63-4A41-9D18-DB7636FFEEC9}"/>
    <cellStyle name="Note 11 2" xfId="50420" xr:uid="{517A075F-27E4-4F18-929C-C23A310F5E87}"/>
    <cellStyle name="Note 11 2 2" xfId="57202" xr:uid="{A21DC22C-4D7A-4549-A580-D435D44AF4AC}"/>
    <cellStyle name="Note 11 3" xfId="52022" xr:uid="{147C0678-2284-4048-B341-7A8DC854A99D}"/>
    <cellStyle name="Note 11 3 2" xfId="58803" xr:uid="{849CA1B0-200C-40C8-966D-40D7DD40E95B}"/>
    <cellStyle name="Note 11 4" xfId="51502" xr:uid="{1D8A1A25-53F0-421E-81B0-18215E70B48C}"/>
    <cellStyle name="Note 11 4 2" xfId="58284" xr:uid="{97D55A54-7D90-4EF2-99FF-7AEB52EFB493}"/>
    <cellStyle name="Note 11 5" xfId="48537" xr:uid="{7140EF0B-EAB9-4180-B672-5C6AD83DFCF6}"/>
    <cellStyle name="Note 11 5 2" xfId="55326" xr:uid="{7A98706C-124F-467C-92E6-E2A577B678AB}"/>
    <cellStyle name="Note 11 6" xfId="53612" xr:uid="{14ABBF64-1EE2-4F1D-9B5E-7660574711D3}"/>
    <cellStyle name="Note 11 7" xfId="46923" xr:uid="{034F1CE2-0315-45BA-8F53-3B832C4EA5AE}"/>
    <cellStyle name="Note 12" xfId="86" xr:uid="{D4B47A0D-A2E1-4BEE-8BBD-57985D694D0C}"/>
    <cellStyle name="Note 12 2" xfId="50454" xr:uid="{565C7D7A-A561-4E1A-A6DE-3839A363F896}"/>
    <cellStyle name="Note 12 2 2" xfId="57236" xr:uid="{48F2BC86-C0DE-48D8-BC7A-4D9C02EF1372}"/>
    <cellStyle name="Note 12 3" xfId="52056" xr:uid="{4DB862DA-3E06-4AB1-B81C-8CF1374C148D}"/>
    <cellStyle name="Note 12 3 2" xfId="58837" xr:uid="{6A4BA0E2-5DDF-4FC5-A0A9-DC1F7304B93E}"/>
    <cellStyle name="Note 12 4" xfId="52237" xr:uid="{E023A903-5424-423E-B404-8FEF1828D58D}"/>
    <cellStyle name="Note 12 4 2" xfId="59018" xr:uid="{1BE5015D-A371-4F64-828B-A3E16C3D97DA}"/>
    <cellStyle name="Note 12 5" xfId="48571" xr:uid="{2EC94741-D011-426B-ABBF-E82EE14BF2DF}"/>
    <cellStyle name="Note 12 5 2" xfId="55360" xr:uid="{D8914278-1F92-4316-BA9B-9D946A73BC44}"/>
    <cellStyle name="Note 12 6" xfId="53646" xr:uid="{281980A4-5155-42AF-902B-512A939F3857}"/>
    <cellStyle name="Note 12 7" xfId="46957" xr:uid="{3FFFFD7F-A80D-451B-A529-A9F1EAD2863F}"/>
    <cellStyle name="Note 13" xfId="44128" xr:uid="{934EB77C-235C-43F4-A86B-FADA5FBA9049}"/>
    <cellStyle name="Note 13 2" xfId="53979" xr:uid="{AA2D3B68-1BEB-42DC-9593-17C14FB73A6A}"/>
    <cellStyle name="Note 13 3" xfId="47304" xr:uid="{94555024-E2E6-43EE-B56A-699CA14B1EFB}"/>
    <cellStyle name="Note 14" xfId="45455" xr:uid="{C95FA384-03C7-4D48-AAEA-510279B72B9D}"/>
    <cellStyle name="Note 14 2" xfId="55691" xr:uid="{9D6C80DA-3D02-4294-96A6-D6A8479533A9}"/>
    <cellStyle name="Note 15" xfId="42" xr:uid="{BCBD6372-A791-462A-9668-8EFAA44D9BDF}"/>
    <cellStyle name="Note 15 2" xfId="45854" xr:uid="{5CC6617B-9143-484F-9B75-1CE2BDF8A138}"/>
    <cellStyle name="Note 2" xfId="94" xr:uid="{07CFD747-C9D4-4321-AB8C-43874222C5D4}"/>
    <cellStyle name="Note 2 10" xfId="902" xr:uid="{142E6406-9AF9-4BB1-9CA1-68710DCFB5FA}"/>
    <cellStyle name="Note 2 10 2" xfId="5269" xr:uid="{FC152153-BECE-4E63-9F95-A2BC8A0592F7}"/>
    <cellStyle name="Note 2 10 2 2" xfId="7855" xr:uid="{8ADC2429-8DCC-45D5-81A9-DC9903F4B482}"/>
    <cellStyle name="Note 2 10 2 2 2" xfId="12434" xr:uid="{189639F1-1074-4F1C-ACEE-D8EBF33793D2}"/>
    <cellStyle name="Note 2 10 2 2 2 2" xfId="21423" xr:uid="{95C80EB7-0A4F-4F9D-B4E4-FDD6F3A32864}"/>
    <cellStyle name="Note 2 10 2 2 2 2 2" xfId="34112" xr:uid="{88C0F727-D22D-46AF-A088-D6C6E6638F77}"/>
    <cellStyle name="Note 2 10 2 2 2 3" xfId="28804" xr:uid="{E9337DF7-C654-4695-A80B-CB5C77D2D25F}"/>
    <cellStyle name="Note 2 10 2 2 2 4" xfId="56481" xr:uid="{2E123559-0F37-47D3-809B-A2915BDA8ABA}"/>
    <cellStyle name="Note 2 10 2 2 3" xfId="16844" xr:uid="{8DA5E460-36BA-47FF-A91E-AED9B9BAADD1}"/>
    <cellStyle name="Note 2 10 2 2 3 2" xfId="33827" xr:uid="{2E9ABD0A-5A8F-4A4A-9D25-67246BF02D85}"/>
    <cellStyle name="Note 2 10 2 2 4" xfId="36237" xr:uid="{57E763EF-F8AE-4927-AE7F-C497CE835F98}"/>
    <cellStyle name="Note 2 10 2 2 5" xfId="49699" xr:uid="{63709331-48D6-424A-A21E-006FDB1D86D4}"/>
    <cellStyle name="Note 2 10 2 3" xfId="10492" xr:uid="{B07F5929-ED71-4915-9213-419EAA7B05DD}"/>
    <cellStyle name="Note 2 10 2 3 2" xfId="19481" xr:uid="{5E8D35CE-B817-4FBD-9EDE-46FB40EEE0DB}"/>
    <cellStyle name="Note 2 10 2 3 2 2" xfId="22441" xr:uid="{D02597E3-B1F6-4020-A505-1D2CA4A047D7}"/>
    <cellStyle name="Note 2 10 2 3 2 3" xfId="57595" xr:uid="{022D610A-C3D4-486E-ADFF-E0EC619160AE}"/>
    <cellStyle name="Note 2 10 2 3 3" xfId="40070" xr:uid="{50AA87CD-E113-46C7-8EB4-722D39F01935}"/>
    <cellStyle name="Note 2 10 2 3 4" xfId="50813" xr:uid="{E32FDECE-BC76-4503-B7AF-3B4A1D4143A8}"/>
    <cellStyle name="Note 2 10 2 4" xfId="14258" xr:uid="{CC81279D-9286-457B-8C3A-B6DCC8D97138}"/>
    <cellStyle name="Note 2 10 2 4 2" xfId="25159" xr:uid="{AC8BDF46-C040-4455-B8C0-25EBCC74353D}"/>
    <cellStyle name="Note 2 10 2 4 2 2" xfId="54620" xr:uid="{B5B99A06-EE3D-483F-804A-7825B4C0C7FC}"/>
    <cellStyle name="Note 2 10 2 4 3" xfId="47816" xr:uid="{6BFE101E-69A3-49D0-A1BF-B5E5788857F2}"/>
    <cellStyle name="Note 2 10 2 5" xfId="40983" xr:uid="{FC2549E9-53CB-4283-BB39-90E97F2C7EF9}"/>
    <cellStyle name="Note 2 10 2 5 2" xfId="53006" xr:uid="{D0F57D16-EEC5-4AB4-A8D8-B971CD7CF150}"/>
    <cellStyle name="Note 2 10 2 6" xfId="46202" xr:uid="{2E923203-DFFD-47C9-81CC-3333ACFC3B37}"/>
    <cellStyle name="Note 2 10 3" xfId="3339" xr:uid="{4457E969-118A-4D49-AEB4-9903F69F7326}"/>
    <cellStyle name="Note 2 10 3 2" xfId="30674" xr:uid="{CC57528C-78E5-40BD-A0B9-11126C10B8A9}"/>
    <cellStyle name="Note 2 10 3 2 2" xfId="56883" xr:uid="{9A5F422A-0B07-4265-9850-7B4BEAACF1D0}"/>
    <cellStyle name="Note 2 10 3 2 3" xfId="50101" xr:uid="{6C2CB8BE-FAB7-46B3-AF63-9B5080E19F87}"/>
    <cellStyle name="Note 2 10 3 3" xfId="51068" xr:uid="{B5D3F874-BD84-4CB3-85F6-A0DDD282DD4D}"/>
    <cellStyle name="Note 2 10 3 3 2" xfId="57850" xr:uid="{EFC4FE25-5394-413E-9607-6052C22A3B15}"/>
    <cellStyle name="Note 2 10 3 4" xfId="48218" xr:uid="{4C80345F-A37A-485F-9E14-37B0E77A2C9A}"/>
    <cellStyle name="Note 2 10 3 4 2" xfId="55010" xr:uid="{F5CBD3CF-E42E-48B5-899F-6BD1B95A9FFE}"/>
    <cellStyle name="Note 2 10 3 5" xfId="53310" xr:uid="{F652DAB9-515E-4893-838F-B42E8AB66EEA}"/>
    <cellStyle name="Note 2 10 3 6" xfId="46604" xr:uid="{F6A3938E-028D-431C-93DB-D57B1E6103E6}"/>
    <cellStyle name="Note 2 10 4" xfId="23705" xr:uid="{C7EBA94B-AA0B-445A-B8D1-5695C13B13D3}"/>
    <cellStyle name="Note 2 10 4 2" xfId="56009" xr:uid="{F9813FFA-8B69-45FD-910D-3A111588370B}"/>
    <cellStyle name="Note 2 10 4 3" xfId="49227" xr:uid="{4F448645-65E0-49AF-B680-4FAB1881E63D}"/>
    <cellStyle name="Note 2 10 5" xfId="44460" xr:uid="{03946AC8-7D74-4A36-9E33-2DC6FB10AEC0}"/>
    <cellStyle name="Note 2 10 5 2" xfId="57848" xr:uid="{DC294A46-31EF-4465-84D1-86E34B67154E}"/>
    <cellStyle name="Note 2 10 5 3" xfId="51066" xr:uid="{CB18DA32-01C6-4C06-88D8-38C720AE30D5}"/>
    <cellStyle name="Note 2 10 6" xfId="45694" xr:uid="{37051166-F7A1-4A5B-AAF5-8B99D6D9A90C}"/>
    <cellStyle name="Note 2 10 6 2" xfId="54172" xr:uid="{D7A776C3-94E9-4CEB-850E-8537F461536C}"/>
    <cellStyle name="Note 2 10 7" xfId="52743" xr:uid="{843A47FB-869B-4171-A713-CE7BD105C07C}"/>
    <cellStyle name="Note 2 11" xfId="1246" xr:uid="{32186A2F-20F7-46E3-858F-3F06D9AA8409}"/>
    <cellStyle name="Note 2 11 2" xfId="5591" xr:uid="{C1E22080-FECD-4563-96FB-7EBA36E03AF8}"/>
    <cellStyle name="Note 2 11 2 2" xfId="8177" xr:uid="{4ABD00FC-CB3B-4D81-8657-884EE7297E10}"/>
    <cellStyle name="Note 2 11 2 2 2" xfId="12532" xr:uid="{862AD798-0FEB-47F2-9FE0-CD2A230B2F26}"/>
    <cellStyle name="Note 2 11 2 2 2 2" xfId="21521" xr:uid="{05361837-A89F-499E-83FD-3722638CC042}"/>
    <cellStyle name="Note 2 11 2 2 2 2 2" xfId="23679" xr:uid="{AB29D5C3-6467-4A69-976C-DCDD89CA1682}"/>
    <cellStyle name="Note 2 11 2 2 2 3" xfId="23851" xr:uid="{1BC93F76-A05F-432A-BBEE-71E04E341DDE}"/>
    <cellStyle name="Note 2 11 2 2 2 4" xfId="56528" xr:uid="{77040E62-C9D5-421E-9245-B15CE427CF3F}"/>
    <cellStyle name="Note 2 11 2 2 3" xfId="17166" xr:uid="{1FA361D7-9569-425B-B2DA-285A850D6A0E}"/>
    <cellStyle name="Note 2 11 2 2 3 2" xfId="32101" xr:uid="{AA46DFC9-9DC0-4BBE-970A-A04EEC8443E5}"/>
    <cellStyle name="Note 2 11 2 2 4" xfId="38373" xr:uid="{A89747DC-3848-4A99-A93B-789770E1DE31}"/>
    <cellStyle name="Note 2 11 2 2 5" xfId="49746" xr:uid="{D3FA9EE4-0215-4AC2-AA9E-04132306E212}"/>
    <cellStyle name="Note 2 11 2 3" xfId="10814" xr:uid="{18499948-C907-4007-9EE0-C80A9833BE8B}"/>
    <cellStyle name="Note 2 11 2 3 2" xfId="19803" xr:uid="{EE6E766B-AA46-40F4-A867-02CEDF03B08B}"/>
    <cellStyle name="Note 2 11 2 3 2 2" xfId="34305" xr:uid="{8184CAAB-8662-454E-8AAB-AC1EFB050153}"/>
    <cellStyle name="Note 2 11 2 3 2 3" xfId="58526" xr:uid="{F1A4AB03-BA2C-4A18-BDFC-9A5C51E3FE4A}"/>
    <cellStyle name="Note 2 11 2 3 3" xfId="26639" xr:uid="{8A0C939F-E10E-4C67-BA3F-EFDFEBFEABA6}"/>
    <cellStyle name="Note 2 11 2 3 4" xfId="51745" xr:uid="{F3560DCB-EBE0-42A2-8EDC-273D4E9C0125}"/>
    <cellStyle name="Note 2 11 2 4" xfId="14580" xr:uid="{1D57CD27-D71D-4649-8836-9C2F90122CD3}"/>
    <cellStyle name="Note 2 11 2 4 2" xfId="36100" xr:uid="{B5A7E41E-7985-4393-A63F-5E41EF971309}"/>
    <cellStyle name="Note 2 11 2 4 2 2" xfId="54664" xr:uid="{B9FF6448-1CD5-49BC-AE83-767DDA2AAAD0}"/>
    <cellStyle name="Note 2 11 2 4 3" xfId="47863" xr:uid="{DE5F813A-F7D1-42EE-96FB-44D77BE5FABF}"/>
    <cellStyle name="Note 2 11 2 5" xfId="26540" xr:uid="{26284BD8-D266-47CA-B1A0-4B8540E2D6DB}"/>
    <cellStyle name="Note 2 11 2 5 2" xfId="53030" xr:uid="{D522CD4D-ADE5-4ACB-9E6F-FF6BF9A7E103}"/>
    <cellStyle name="Note 2 11 2 6" xfId="46249" xr:uid="{FFB29A4F-6F4B-42E5-8DEA-18AB11E36832}"/>
    <cellStyle name="Note 2 11 3" xfId="3683" xr:uid="{81DB3DDB-F0B5-40CD-B4D2-21B101DE74BA}"/>
    <cellStyle name="Note 2 11 3 2" xfId="35728" xr:uid="{AFDFAEE9-9A54-4E1A-822B-0CA0E2CBA642}"/>
    <cellStyle name="Note 2 11 3 2 2" xfId="56927" xr:uid="{10644E78-4A7C-4BEE-846B-396923FF0858}"/>
    <cellStyle name="Note 2 11 3 2 3" xfId="50145" xr:uid="{70B073BE-CE9D-4C9D-89C4-E3A303C5FFE7}"/>
    <cellStyle name="Note 2 11 3 3" xfId="51319" xr:uid="{87077D18-BCE6-429E-89E5-64670B7F449E}"/>
    <cellStyle name="Note 2 11 3 3 2" xfId="58101" xr:uid="{BBF49164-9DE8-4144-B6AA-F9FC9AAA9D39}"/>
    <cellStyle name="Note 2 11 3 4" xfId="48262" xr:uid="{15BF1914-E8E7-4FC8-A9DB-78932822FB0C}"/>
    <cellStyle name="Note 2 11 3 4 2" xfId="55054" xr:uid="{558499C0-5E82-4BD4-B4BD-CD90A7C33EAE}"/>
    <cellStyle name="Note 2 11 3 5" xfId="53354" xr:uid="{36ECE42D-54D1-4F94-8675-67E96CD438EA}"/>
    <cellStyle name="Note 2 11 3 6" xfId="46648" xr:uid="{7275C53A-1A3D-4876-B442-E13CFC76C9E8}"/>
    <cellStyle name="Note 2 11 4" xfId="28522" xr:uid="{DAFE19FA-C1DB-4B48-90D1-8E239C950982}"/>
    <cellStyle name="Note 2 11 4 2" xfId="56056" xr:uid="{903DFBAB-0957-456A-B287-4ED9588C43E4}"/>
    <cellStyle name="Note 2 11 4 3" xfId="49274" xr:uid="{DD099A21-FA9B-44F2-8764-81DD47031E49}"/>
    <cellStyle name="Note 2 11 5" xfId="44505" xr:uid="{D54915F7-3B4E-470C-BD69-EEBBE93496B7}"/>
    <cellStyle name="Note 2 11 5 2" xfId="57818" xr:uid="{2522219E-3022-4D39-80DD-034BC522B739}"/>
    <cellStyle name="Note 2 11 5 3" xfId="51036" xr:uid="{5DB5BEF1-DB77-47FD-80B6-01B6F6586147}"/>
    <cellStyle name="Note 2 11 6" xfId="45741" xr:uid="{CD131A24-B520-4C22-9B84-3A30F22051A0}"/>
    <cellStyle name="Note 2 11 6 2" xfId="54216" xr:uid="{8459B2D2-B93E-45A4-B4F9-73DEE3019809}"/>
    <cellStyle name="Note 2 11 7" xfId="52767" xr:uid="{43DFB3C5-7866-459A-98FC-83AA04193A10}"/>
    <cellStyle name="Note 2 12" xfId="173" xr:uid="{A9565F99-21EE-4725-8167-806C091B3015}"/>
    <cellStyle name="Note 2 12 2" xfId="2575" xr:uid="{9A5AF427-BF02-45BB-8C58-7DA2797DD916}"/>
    <cellStyle name="Note 2 12 2 2" xfId="6816" xr:uid="{011CDDCF-3D7A-4A8A-AEC7-771C40EF6422}"/>
    <cellStyle name="Note 2 12 2 2 2" xfId="11997" xr:uid="{0C9715E1-771A-4639-B78A-B506CF101911}"/>
    <cellStyle name="Note 2 12 2 2 2 2" xfId="20986" xr:uid="{B135389C-9F2A-45B6-8D31-81DBB154C24A}"/>
    <cellStyle name="Note 2 12 2 2 2 2 2" xfId="30549" xr:uid="{7F908344-0CA6-41D2-AB86-18C22D9411AD}"/>
    <cellStyle name="Note 2 12 2 2 2 3" xfId="27011" xr:uid="{3CDB758F-E975-4137-A456-1DC4818828D0}"/>
    <cellStyle name="Note 2 12 2 2 2 4" xfId="56569" xr:uid="{A643DF55-11E6-4134-9590-EBAAEE55CE30}"/>
    <cellStyle name="Note 2 12 2 2 3" xfId="15805" xr:uid="{14A0BE48-C5B8-4AC2-B4D9-F9B2C5BA4B6E}"/>
    <cellStyle name="Note 2 12 2 2 3 2" xfId="34084" xr:uid="{05A48219-0D4E-4090-8C96-7CB57BC9E07E}"/>
    <cellStyle name="Note 2 12 2 2 4" xfId="39314" xr:uid="{A93500B7-CCFD-4991-B169-BD5AB623020A}"/>
    <cellStyle name="Note 2 12 2 2 5" xfId="49787" xr:uid="{05F195B8-9B46-42ED-80C8-062D04674D1B}"/>
    <cellStyle name="Note 2 12 2 3" xfId="9386" xr:uid="{F25E66B8-665B-4561-ACF1-3685FD0F1B77}"/>
    <cellStyle name="Note 2 12 2 3 2" xfId="18375" xr:uid="{A82664D5-AD7A-41A5-A583-C3BE1EB00A0F}"/>
    <cellStyle name="Note 2 12 2 3 2 2" xfId="33601" xr:uid="{F061F10F-FA17-48CF-9274-4E921AA06D3F}"/>
    <cellStyle name="Note 2 12 2 3 2 3" xfId="58248" xr:uid="{18475186-BF20-424D-B305-8A224953A952}"/>
    <cellStyle name="Note 2 12 2 3 3" xfId="29414" xr:uid="{4AEC87F2-8D24-4512-BB65-F36413C33513}"/>
    <cellStyle name="Note 2 12 2 3 4" xfId="51466" xr:uid="{B964CCB5-7A90-421D-B832-2CFD80637CA3}"/>
    <cellStyle name="Note 2 12 2 4" xfId="13429" xr:uid="{87515E7E-38D4-4CD9-83C7-754EC52BD9A0}"/>
    <cellStyle name="Note 2 12 2 4 2" xfId="35935" xr:uid="{5453DB9D-0586-45B5-90B0-3AB700BA69A2}"/>
    <cellStyle name="Note 2 12 2 4 2 2" xfId="54702" xr:uid="{1406BB1D-5FF5-4676-8DC8-D768527BD821}"/>
    <cellStyle name="Note 2 12 2 4 3" xfId="47904" xr:uid="{8C4BCCB3-97B4-4458-BA6F-DE63E51F237F}"/>
    <cellStyle name="Note 2 12 2 5" xfId="33873" xr:uid="{E6B971B3-8396-4CD5-A997-A87E566148A4}"/>
    <cellStyle name="Note 2 12 2 5 2" xfId="53053" xr:uid="{F1207131-764E-4029-9E0F-2991D653AF2C}"/>
    <cellStyle name="Note 2 12 2 6" xfId="46290" xr:uid="{7D3748CE-781D-444F-8D33-CE3C5DC758E9}"/>
    <cellStyle name="Note 2 12 3" xfId="2641" xr:uid="{1249939F-B40E-4BEE-9A26-0763C062FF59}"/>
    <cellStyle name="Note 2 12 3 2" xfId="33265" xr:uid="{F06A46A5-C1E6-4F1D-A3B5-124E2389AFAD}"/>
    <cellStyle name="Note 2 12 3 2 2" xfId="56965" xr:uid="{42A6796A-9CE0-46E5-8D8C-C9E96EEF7FC0}"/>
    <cellStyle name="Note 2 12 3 2 3" xfId="50183" xr:uid="{2FD7E228-8E72-4636-BDE7-4BFC5E849534}"/>
    <cellStyle name="Note 2 12 3 3" xfId="51237" xr:uid="{087698C1-D6E5-4AB5-94BE-59456AA4A639}"/>
    <cellStyle name="Note 2 12 3 3 2" xfId="58019" xr:uid="{18693781-F493-449D-9DE7-8FE43EF1FDE3}"/>
    <cellStyle name="Note 2 12 3 4" xfId="48300" xr:uid="{48885FE1-3379-4FC5-B347-565F94D24DF7}"/>
    <cellStyle name="Note 2 12 3 4 2" xfId="55092" xr:uid="{11096E17-4C9E-4F14-9AA9-432639D73725}"/>
    <cellStyle name="Note 2 12 3 5" xfId="53392" xr:uid="{2F5B89A7-1BC2-4379-A9FB-21E9C71F18F4}"/>
    <cellStyle name="Note 2 12 3 6" xfId="46686" xr:uid="{A3F7EA8F-569F-4A28-8BD0-6BD36BD87442}"/>
    <cellStyle name="Note 2 12 4" xfId="26732" xr:uid="{0492A761-FD46-4361-B84B-7F8470FDA9F2}"/>
    <cellStyle name="Note 2 12 4 2" xfId="56097" xr:uid="{439EA3E0-23EB-41F4-88B1-C73D79692E7F}"/>
    <cellStyle name="Note 2 12 4 3" xfId="49315" xr:uid="{845667AA-17D7-4DB8-8ADD-6690D1E8DA91}"/>
    <cellStyle name="Note 2 12 5" xfId="44553" xr:uid="{2035FAB9-5C10-450F-BCEC-FE1CDD51917C}"/>
    <cellStyle name="Note 2 12 5 2" xfId="58552" xr:uid="{DF6B20BD-DA28-4E6A-912F-A4B2E369EB07}"/>
    <cellStyle name="Note 2 12 5 3" xfId="51771" xr:uid="{17BC2411-4213-471F-982A-FE5249AB6137}"/>
    <cellStyle name="Note 2 12 6" xfId="45782" xr:uid="{2B29951D-C1F8-463E-9BC2-017EE8C921EE}"/>
    <cellStyle name="Note 2 12 6 2" xfId="54254" xr:uid="{70EFCC23-DD8B-4169-B0DC-283B36233CA0}"/>
    <cellStyle name="Note 2 12 7" xfId="52790" xr:uid="{6F10186C-3F0B-48AF-A927-7C87C8FFBA1D}"/>
    <cellStyle name="Note 2 13" xfId="1589" xr:uid="{533FB18F-EA58-411E-9E11-D3746B62F111}"/>
    <cellStyle name="Note 2 13 2" xfId="5934" xr:uid="{4991A664-81C0-4E61-A9FF-024B59A7AAFA}"/>
    <cellStyle name="Note 2 13 2 2" xfId="8520" xr:uid="{733D6678-2B7A-4B78-9D0D-D100AAAA6ECD}"/>
    <cellStyle name="Note 2 13 2 2 2" xfId="12640" xr:uid="{131F1B86-47F0-4876-850F-5B1EF682C347}"/>
    <cellStyle name="Note 2 13 2 2 2 2" xfId="21629" xr:uid="{0F076A5D-C31E-46BA-98AC-4645254BC0F4}"/>
    <cellStyle name="Note 2 13 2 2 2 2 2" xfId="36873" xr:uid="{81D6110A-6687-4310-8ACF-F07A4A6B10E1}"/>
    <cellStyle name="Note 2 13 2 2 2 3" xfId="35187" xr:uid="{DC27F6AF-E72C-4262-908E-0B2C7B760A70}"/>
    <cellStyle name="Note 2 13 2 2 2 4" xfId="56608" xr:uid="{361CE6CB-C405-42F8-9671-3BD90CAF2EB2}"/>
    <cellStyle name="Note 2 13 2 2 3" xfId="17509" xr:uid="{43E2C831-8E7F-4BFD-ADF3-70E55AC68464}"/>
    <cellStyle name="Note 2 13 2 2 3 2" xfId="33056" xr:uid="{F2ACD8DC-629D-46B4-9ABC-48976C4F729C}"/>
    <cellStyle name="Note 2 13 2 2 4" xfId="40095" xr:uid="{3746581A-987D-439D-A804-CA13D7DF5BE4}"/>
    <cellStyle name="Note 2 13 2 2 5" xfId="49826" xr:uid="{EEE70BC6-B19E-4A64-9448-04D67EFB69FC}"/>
    <cellStyle name="Note 2 13 2 3" xfId="11157" xr:uid="{A6BFF7FE-CA40-410D-A87C-0A6DAC9B8979}"/>
    <cellStyle name="Note 2 13 2 3 2" xfId="20146" xr:uid="{EFB0A05B-6A5B-43AA-AD90-3294ADE69E56}"/>
    <cellStyle name="Note 2 13 2 3 2 2" xfId="34967" xr:uid="{53F52930-F5EE-47D1-83F2-A1E369F9D6CB}"/>
    <cellStyle name="Note 2 13 2 3 2 3" xfId="58721" xr:uid="{09238089-1A31-4A42-AA8F-DA891448B900}"/>
    <cellStyle name="Note 2 13 2 3 3" xfId="35596" xr:uid="{24335010-C5BD-4824-8EF7-BE79670F2E37}"/>
    <cellStyle name="Note 2 13 2 3 4" xfId="51940" xr:uid="{36105BCE-F360-4839-8A92-ED3A0CE521BA}"/>
    <cellStyle name="Note 2 13 2 4" xfId="14923" xr:uid="{62916783-F456-4A05-ACF9-25D23A3EE609}"/>
    <cellStyle name="Note 2 13 2 4 2" xfId="41366" xr:uid="{BED9B79F-68AA-46CE-AD19-78B0A97039BD}"/>
    <cellStyle name="Note 2 13 2 4 2 2" xfId="54741" xr:uid="{E196A3EA-D309-4F0D-AC68-73AE0417F951}"/>
    <cellStyle name="Note 2 13 2 4 3" xfId="47943" xr:uid="{AC104EFD-A278-4489-B999-5FE2CE5FDADD}"/>
    <cellStyle name="Note 2 13 2 5" xfId="31279" xr:uid="{0CBD52EB-E131-4B55-BD7A-95FC4787F799}"/>
    <cellStyle name="Note 2 13 2 5 2" xfId="53075" xr:uid="{C8AF6C8B-B34A-4045-877B-F3E48198F7B5}"/>
    <cellStyle name="Note 2 13 2 6" xfId="46329" xr:uid="{B95A9DCC-B2A1-406B-A961-98F7E8818724}"/>
    <cellStyle name="Note 2 13 3" xfId="4026" xr:uid="{C6F5F545-A3F3-436A-A9F5-BF132C6528E1}"/>
    <cellStyle name="Note 2 13 3 2" xfId="38375" xr:uid="{71512C01-A1B3-420A-B213-7D537F9A020F}"/>
    <cellStyle name="Note 2 13 3 2 2" xfId="57004" xr:uid="{D6390061-876E-435A-AE8E-59A0B4D2D519}"/>
    <cellStyle name="Note 2 13 3 2 3" xfId="50222" xr:uid="{E21100E9-57B6-4F8E-A54E-5EABF8896599}"/>
    <cellStyle name="Note 2 13 3 3" xfId="50909" xr:uid="{828EF881-7A05-4449-8A14-5415AF999B78}"/>
    <cellStyle name="Note 2 13 3 3 2" xfId="57691" xr:uid="{E965A4EB-0DBF-4C1D-AF0C-7EF7106B829D}"/>
    <cellStyle name="Note 2 13 3 4" xfId="48339" xr:uid="{89E1B9F7-9E8F-4470-A22A-263E04D84B13}"/>
    <cellStyle name="Note 2 13 3 4 2" xfId="55131" xr:uid="{30669493-4106-4645-8921-3BCB55FAF5F3}"/>
    <cellStyle name="Note 2 13 3 5" xfId="53429" xr:uid="{1C7AD670-B9D6-4E10-B758-D4C711C04461}"/>
    <cellStyle name="Note 2 13 3 6" xfId="46725" xr:uid="{14252191-BAAD-44D1-85DE-5D62885ADF86}"/>
    <cellStyle name="Note 2 13 4" xfId="23429" xr:uid="{36429720-96A0-4FEF-A186-2FA682389D81}"/>
    <cellStyle name="Note 2 13 4 2" xfId="56136" xr:uid="{69C304B3-44D4-4765-A6DF-B2295C6C017F}"/>
    <cellStyle name="Note 2 13 4 3" xfId="49354" xr:uid="{0504D773-53F1-44BF-8DB7-224CB613BAFE}"/>
    <cellStyle name="Note 2 13 5" xfId="44571" xr:uid="{C88820A5-D779-4357-8092-D3DEC696581E}"/>
    <cellStyle name="Note 2 13 5 2" xfId="57701" xr:uid="{F1984C9E-CDE3-4D75-89C6-57769863A3BA}"/>
    <cellStyle name="Note 2 13 5 3" xfId="50919" xr:uid="{9B340F46-54DF-4BD3-8380-658D0421E15C}"/>
    <cellStyle name="Note 2 13 6" xfId="47474" xr:uid="{C4FD62AE-7656-4443-A8EE-15997D696EEC}"/>
    <cellStyle name="Note 2 13 6 2" xfId="54293" xr:uid="{36044EE0-9570-4BF2-8672-120DE777BA00}"/>
    <cellStyle name="Note 2 13 7" xfId="52808" xr:uid="{CD6C5EFE-788E-4FA8-BF6B-40664E59A119}"/>
    <cellStyle name="Note 2 13 8" xfId="45866" xr:uid="{A56C6D56-568B-4F7F-B7D1-5AA17B783AF0}"/>
    <cellStyle name="Note 2 14" xfId="2586" xr:uid="{D53C1A92-912D-4805-9541-4EBC620A4493}"/>
    <cellStyle name="Note 2 14 2" xfId="6827" xr:uid="{FBABF9A3-4FD4-4870-9817-65DDDD9D080F}"/>
    <cellStyle name="Note 2 14 2 2" xfId="12003" xr:uid="{BD501B78-36EE-45BB-92D9-235BBCFD9849}"/>
    <cellStyle name="Note 2 14 2 2 2" xfId="20992" xr:uid="{78BF7048-44B7-493A-BDC2-7957F75E9176}"/>
    <cellStyle name="Note 2 14 2 2 2 2" xfId="25093" xr:uid="{81E818AF-EDC0-45C5-96B2-C007D3475F7E}"/>
    <cellStyle name="Note 2 14 2 2 2 3" xfId="56647" xr:uid="{281901AD-0B9E-44B3-80CD-D321C9FCF858}"/>
    <cellStyle name="Note 2 14 2 2 3" xfId="24241" xr:uid="{07668DA4-ED74-4066-81CB-A9CE4DEB7B30}"/>
    <cellStyle name="Note 2 14 2 2 4" xfId="49865" xr:uid="{2017C824-9DAC-412E-B724-2441501625F7}"/>
    <cellStyle name="Note 2 14 2 3" xfId="15816" xr:uid="{7C904F4B-D5DE-4729-8238-A18E1BDC0576}"/>
    <cellStyle name="Note 2 14 2 3 2" xfId="22377" xr:uid="{62688299-562F-4B53-AC84-74DC12FE25AF}"/>
    <cellStyle name="Note 2 14 2 3 2 2" xfId="55723" xr:uid="{E44D0558-76C0-4AC3-8AED-A3F7BBBEA000}"/>
    <cellStyle name="Note 2 14 2 3 3" xfId="48940" xr:uid="{41A9BE1F-30EB-4F10-AE38-7A32A889B112}"/>
    <cellStyle name="Note 2 14 2 4" xfId="32775" xr:uid="{65A2DB04-21C1-44AA-9B37-C40E16D98342}"/>
    <cellStyle name="Note 2 14 2 4 2" xfId="54777" xr:uid="{EFF254E1-38B0-49F7-940B-F539C2447329}"/>
    <cellStyle name="Note 2 14 2 4 3" xfId="47982" xr:uid="{FF3C77C4-6C53-498C-BB1E-D0AAFD4D3498}"/>
    <cellStyle name="Note 2 14 2 5" xfId="53096" xr:uid="{171E2073-19AA-494A-8B8C-4B2935FA7CDF}"/>
    <cellStyle name="Note 2 14 2 6" xfId="46368" xr:uid="{9A520536-5571-4FA9-91DC-320D56D0C1C9}"/>
    <cellStyle name="Note 2 14 3" xfId="9397" xr:uid="{5A2BEF52-8CB7-4580-9129-C9D2A381FEE3}"/>
    <cellStyle name="Note 2 14 3 2" xfId="18386" xr:uid="{2034AB8B-99E8-4528-9196-06F47870B62B}"/>
    <cellStyle name="Note 2 14 3 2 2" xfId="22701" xr:uid="{3B7A79BE-2D59-493F-8C4D-E0053911BEBB}"/>
    <cellStyle name="Note 2 14 3 2 2 2" xfId="57040" xr:uid="{12E47155-8234-46FE-9EC8-3883D155229F}"/>
    <cellStyle name="Note 2 14 3 2 3" xfId="50258" xr:uid="{4AF7B771-B201-44DD-B418-1BFCC713435A}"/>
    <cellStyle name="Note 2 14 3 3" xfId="27657" xr:uid="{AFCFB34D-44C7-4FEA-BA27-E5299323240A}"/>
    <cellStyle name="Note 2 14 3 3 2" xfId="58131" xr:uid="{4D173AAE-3DDB-4D81-BF4D-FF4108443EFD}"/>
    <cellStyle name="Note 2 14 3 3 3" xfId="51349" xr:uid="{189C9E2A-A049-484B-B4D6-1DFB91197969}"/>
    <cellStyle name="Note 2 14 3 4" xfId="48375" xr:uid="{F07903B0-5B02-4EAD-A5F3-83760F568FC9}"/>
    <cellStyle name="Note 2 14 3 4 2" xfId="55167" xr:uid="{8E8279D4-5AC9-42E7-90FC-2CA2DFAB81F4}"/>
    <cellStyle name="Note 2 14 3 5" xfId="53463" xr:uid="{80AE7AA0-E4BC-48A9-936B-E4EE031F6B7C}"/>
    <cellStyle name="Note 2 14 3 6" xfId="46761" xr:uid="{72C3ACF6-0244-4A16-86B6-79175B88DC89}"/>
    <cellStyle name="Note 2 14 4" xfId="13440" xr:uid="{2AAAA261-B171-4F6F-9985-F4EAE2259E1D}"/>
    <cellStyle name="Note 2 14 4 2" xfId="39020" xr:uid="{CAF34242-E39F-4470-AADB-CBB26EDFB3FB}"/>
    <cellStyle name="Note 2 14 4 2 2" xfId="56175" xr:uid="{A2984A06-6088-4BD5-AA49-7E06059068D6}"/>
    <cellStyle name="Note 2 14 4 3" xfId="49393" xr:uid="{A6829ADA-2B81-4689-BD1C-6159074E66EB}"/>
    <cellStyle name="Note 2 14 5" xfId="22967" xr:uid="{F1D29CDF-89F7-4632-9FCF-930F3E36ECB3}"/>
    <cellStyle name="Note 2 14 5 2" xfId="58984" xr:uid="{3EEC7A31-AFAE-4C46-8665-946817BCBD21}"/>
    <cellStyle name="Note 2 14 5 3" xfId="52203" xr:uid="{13257D29-6A23-481B-ABB9-61B7273FF346}"/>
    <cellStyle name="Note 2 14 6" xfId="44613" xr:uid="{AEFE3CC9-F75D-4DB0-84FA-EDA5020D1753}"/>
    <cellStyle name="Note 2 14 6 2" xfId="54329" xr:uid="{6AF6733A-3B3E-4186-A682-E930BD815EFB}"/>
    <cellStyle name="Note 2 14 6 3" xfId="47513" xr:uid="{0CF6CB8B-9FE0-4021-B5A2-08CAFDFFF5AB}"/>
    <cellStyle name="Note 2 14 7" xfId="52829" xr:uid="{353A8107-F7DD-4AAB-9033-281D3A33CC18}"/>
    <cellStyle name="Note 2 14 8" xfId="45902" xr:uid="{5DFB9C9B-AFD2-4FE7-AD87-8504BF020DEE}"/>
    <cellStyle name="Note 2 15" xfId="6510" xr:uid="{242C0DB3-4844-4DE9-BEC3-D46E7FD5AA89}"/>
    <cellStyle name="Note 2 15 2" xfId="11731" xr:uid="{DDC2A623-A09C-46C4-9BE7-6681ECC3FBF3}"/>
    <cellStyle name="Note 2 15 2 2" xfId="20720" xr:uid="{DE7C30DE-A539-4DA3-A375-78FD03E67564}"/>
    <cellStyle name="Note 2 15 2 2 2" xfId="33473" xr:uid="{058F9BB2-1DCE-4A36-A13B-0645C5CFEA81}"/>
    <cellStyle name="Note 2 15 2 2 3" xfId="56247" xr:uid="{4050861F-E7FE-44EA-99C4-A540D014AC5C}"/>
    <cellStyle name="Note 2 15 2 3" xfId="31136" xr:uid="{FF6C607A-ED89-42B6-80FA-F851FD9A05E5}"/>
    <cellStyle name="Note 2 15 2 4" xfId="49465" xr:uid="{BD02B917-85DB-41C8-B1AD-A6D0AEE8AD3A}"/>
    <cellStyle name="Note 2 15 3" xfId="15499" xr:uid="{DE0C1F2F-B17B-4981-9B52-505B6EDED777}"/>
    <cellStyle name="Note 2 15 3 2" xfId="34052" xr:uid="{DB29F094-62CC-4F87-BC07-D5F1DD19D408}"/>
    <cellStyle name="Note 2 15 3 2 2" xfId="58460" xr:uid="{5258E969-73B4-4F4A-BD2A-C50E0FCBC8E8}"/>
    <cellStyle name="Note 2 15 3 3" xfId="51679" xr:uid="{566DA093-5582-4348-8C77-5717ABD2219A}"/>
    <cellStyle name="Note 2 15 4" xfId="37085" xr:uid="{A2751A6A-5FDC-4E57-908E-DDDD65B9A7D1}"/>
    <cellStyle name="Note 2 15 4 2" xfId="54395" xr:uid="{E97F963F-F669-4086-97DE-C067EE3C15A8}"/>
    <cellStyle name="Note 2 15 4 3" xfId="47583" xr:uid="{BC0E3664-D27E-47A9-BDC0-B1227E0D54B2}"/>
    <cellStyle name="Note 2 15 5" xfId="44644" xr:uid="{A20C2563-D5C5-459E-97B2-CAB03CC9ACDE}"/>
    <cellStyle name="Note 2 15 5 2" xfId="52872" xr:uid="{6B171F5F-3D71-474D-9AD2-499F2B60899B}"/>
    <cellStyle name="Note 2 15 6" xfId="45974" xr:uid="{C1BF7BBF-8C61-43D7-9164-D232B18DED4D}"/>
    <cellStyle name="Note 2 16" xfId="9094" xr:uid="{2226D786-45C3-47FE-A7F9-F7FBD9AFA68E}"/>
    <cellStyle name="Note 2 16 2" xfId="18083" xr:uid="{75882FB7-7E13-4ADE-90E3-594BF3D0F9DD}"/>
    <cellStyle name="Note 2 16 2 2" xfId="38067" xr:uid="{8A7EC774-A509-48FA-84FA-00D04C63BDA5}"/>
    <cellStyle name="Note 2 16 2 2 2" xfId="56242" xr:uid="{87C7634C-CCFA-48DF-A53E-EBBDC59E87A9}"/>
    <cellStyle name="Note 2 16 2 3" xfId="49460" xr:uid="{7A0DA979-D799-4C93-8AC6-EF6D78E95FCE}"/>
    <cellStyle name="Note 2 16 3" xfId="33008" xr:uid="{D20BB36E-57DE-47A7-A3B1-8E364033A457}"/>
    <cellStyle name="Note 2 16 3 2" xfId="58167" xr:uid="{B576B4C2-A9D5-437A-98D7-79836DDE0257}"/>
    <cellStyle name="Note 2 16 3 3" xfId="51385" xr:uid="{F63AFD81-85F7-4355-822F-20942F3B7385}"/>
    <cellStyle name="Note 2 16 4" xfId="44698" xr:uid="{9125DE96-68EB-4FDE-AEEA-A2E45D5BE9C6}"/>
    <cellStyle name="Note 2 16 4 2" xfId="54390" xr:uid="{BDE249FA-E921-4C34-AFF5-45F68E297B00}"/>
    <cellStyle name="Note 2 16 4 3" xfId="47578" xr:uid="{AF8542E1-27B8-453B-857E-1ADB7D0A106F}"/>
    <cellStyle name="Note 2 16 5" xfId="52870" xr:uid="{44A1B43F-A55C-47D0-9BB4-97337359E297}"/>
    <cellStyle name="Note 2 16 6" xfId="45969" xr:uid="{CE1FC4C9-593A-49FA-90CC-60DDE83637FB}"/>
    <cellStyle name="Note 2 17" xfId="12407" xr:uid="{1FCF7247-B4D3-441A-9C10-17B57BE6CE5B}"/>
    <cellStyle name="Note 2 17 2" xfId="21396" xr:uid="{977D6A6D-DBD9-4F7A-AC7E-18CF230F4589}"/>
    <cellStyle name="Note 2 17 2 2" xfId="22295" xr:uid="{CC5746E3-42EA-49F3-8DB2-769CB91A2740}"/>
    <cellStyle name="Note 2 17 2 2 2" xfId="57119" xr:uid="{6D148C57-BB1F-4E6D-874D-D760AE850581}"/>
    <cellStyle name="Note 2 17 2 3" xfId="50337" xr:uid="{8359E179-6CB9-4D47-81B8-BA83BBF2D9EA}"/>
    <cellStyle name="Note 2 17 3" xfId="35623" xr:uid="{FA15CEBE-13C3-4486-97FC-144E4CDE045B}"/>
    <cellStyle name="Note 2 17 3 2" xfId="58386" xr:uid="{67201691-7622-4F0B-9460-6D2DDF763D9B}"/>
    <cellStyle name="Note 2 17 3 3" xfId="51605" xr:uid="{EF2D04DB-7975-4A2D-9535-E917F2BC2A4B}"/>
    <cellStyle name="Note 2 17 4" xfId="44763" xr:uid="{DC7C9DE7-ADC5-4518-BFC3-E997AAFF37F1}"/>
    <cellStyle name="Note 2 17 4 2" xfId="55246" xr:uid="{7D4F68E3-B7DA-4AD4-BD63-246B0127F8F7}"/>
    <cellStyle name="Note 2 17 4 3" xfId="48454" xr:uid="{2535CF84-A062-4FBD-80E3-BE357A80BCAB}"/>
    <cellStyle name="Note 2 17 5" xfId="53532" xr:uid="{5B0A6775-106C-4E5F-8161-8F14DA009E04}"/>
    <cellStyle name="Note 2 17 6" xfId="46840" xr:uid="{28568F53-44D8-4501-91D0-FB1D880CDC6D}"/>
    <cellStyle name="Note 2 18" xfId="2214" xr:uid="{D79F8E19-50B1-43C9-BC29-FFE2EC333657}"/>
    <cellStyle name="Note 2 18 2" xfId="34467" xr:uid="{2BB8103A-35A2-42E1-BB05-5E68F416E69B}"/>
    <cellStyle name="Note 2 18 2 2" xfId="57126" xr:uid="{796A3A64-A350-464A-84C0-6CE5109EEA50}"/>
    <cellStyle name="Note 2 18 2 3" xfId="50344" xr:uid="{8C73FEB0-39B3-478D-BCBE-6335DFE7A836}"/>
    <cellStyle name="Note 2 18 3" xfId="44783" xr:uid="{0E4ABFDA-52F2-4C70-AF39-C46AF3ECA941}"/>
    <cellStyle name="Note 2 18 3 2" xfId="58728" xr:uid="{6721D9F5-ECED-4F0A-AD7E-D7B44BFB83E2}"/>
    <cellStyle name="Note 2 18 3 3" xfId="51947" xr:uid="{9A3CF72D-C41D-4096-801A-30FA10A18E2B}"/>
    <cellStyle name="Note 2 18 4" xfId="51472" xr:uid="{561F8EAE-9AE6-4FC9-A47D-39F6353381A9}"/>
    <cellStyle name="Note 2 18 4 2" xfId="58254" xr:uid="{DCEA0FDD-9DA9-4796-8A84-9F426DAB78FF}"/>
    <cellStyle name="Note 2 18 5" xfId="48461" xr:uid="{92BCE59B-1FFF-4BBE-A82D-E0C1B9B10C71}"/>
    <cellStyle name="Note 2 18 5 2" xfId="55253" xr:uid="{6F72F240-96BE-466E-9EE8-80431454E6DE}"/>
    <cellStyle name="Note 2 18 6" xfId="53539" xr:uid="{B8C08FBA-7D98-44ED-933E-F02F9362F795}"/>
    <cellStyle name="Note 2 18 7" xfId="46847" xr:uid="{817EC525-AD8C-46E3-B3B5-41E02CAE513E}"/>
    <cellStyle name="Note 2 19" xfId="13123" xr:uid="{EDA7FF96-75F3-4C3A-B064-405B564D0E2A}"/>
    <cellStyle name="Note 2 19 2" xfId="29818" xr:uid="{C15CD007-1414-45B9-9EB9-A8E11B5DD445}"/>
    <cellStyle name="Note 2 19 2 2" xfId="57130" xr:uid="{2478662C-8CC8-4BD5-A638-766DF752213B}"/>
    <cellStyle name="Note 2 19 2 3" xfId="50348" xr:uid="{C5A1B2A2-72B5-4444-B267-94C4BB80517B}"/>
    <cellStyle name="Note 2 19 3" xfId="44799" xr:uid="{92E5A56D-6D09-45B9-BA4A-3733004220BA}"/>
    <cellStyle name="Note 2 19 3 2" xfId="58732" xr:uid="{8427014F-C001-45A3-8AB5-A3C1C21DDC84}"/>
    <cellStyle name="Note 2 19 3 3" xfId="51951" xr:uid="{80E3F93C-EA3F-4923-A77E-BC69907B6A9C}"/>
    <cellStyle name="Note 2 19 4" xfId="51015" xr:uid="{40CF1806-2E60-46A6-8D36-AF30D9099D1D}"/>
    <cellStyle name="Note 2 19 4 2" xfId="57797" xr:uid="{F3FB71B5-82F7-49E1-8B99-DEACE5F1DC06}"/>
    <cellStyle name="Note 2 19 5" xfId="48465" xr:uid="{59DC6466-F6B8-4174-8B4A-33C25B616E7D}"/>
    <cellStyle name="Note 2 19 5 2" xfId="55257" xr:uid="{F61EEBFB-082C-40A5-B90B-06F611BDA3A1}"/>
    <cellStyle name="Note 2 19 6" xfId="53543" xr:uid="{139F4716-C5B6-47DE-9369-13FDC9ECDFD1}"/>
    <cellStyle name="Note 2 19 7" xfId="46851" xr:uid="{58CA8A0F-AA53-4C0D-AAC8-600AE56E2C1C}"/>
    <cellStyle name="Note 2 2" xfId="152" xr:uid="{FDE3056A-2DC7-446B-86B3-0C85D6315B78}"/>
    <cellStyle name="Note 2 2 10" xfId="1963" xr:uid="{72AE2223-2DBE-4761-9D59-8E02A1654293}"/>
    <cellStyle name="Note 2 2 10 2" xfId="6271" xr:uid="{3EB60A3C-2F1C-47F9-95B0-2E783F69FB77}"/>
    <cellStyle name="Note 2 2 10 2 2" xfId="8857" xr:uid="{FDFA7A58-9085-41D0-87D5-5A79D3C8CE4D}"/>
    <cellStyle name="Note 2 2 10 2 2 2" xfId="12739" xr:uid="{C6AF0F77-2133-49C4-8AD1-F2C593C291D4}"/>
    <cellStyle name="Note 2 2 10 2 2 2 2" xfId="21728" xr:uid="{DBD2F8BA-F73D-4B48-ACBD-C5E8CDF7E20F}"/>
    <cellStyle name="Note 2 2 10 2 2 2 2 2" xfId="38237" xr:uid="{CFE4FF7C-6809-4A77-90FD-B9D35DB91048}"/>
    <cellStyle name="Note 2 2 10 2 2 2 3" xfId="30606" xr:uid="{4A7C77F9-148F-4009-BC77-DF569D250985}"/>
    <cellStyle name="Note 2 2 10 2 2 2 4" xfId="56624" xr:uid="{9BE5172D-8A2E-43E7-BB33-57D3DAB0F293}"/>
    <cellStyle name="Note 2 2 10 2 2 3" xfId="17846" xr:uid="{E11FBFF7-8C3C-4499-8FF3-906C8DA1AF52}"/>
    <cellStyle name="Note 2 2 10 2 2 3 2" xfId="32647" xr:uid="{C7ED8715-ADDB-4964-AF9E-08E378AC4698}"/>
    <cellStyle name="Note 2 2 10 2 2 4" xfId="23443" xr:uid="{2AAF9241-7682-4BF7-A177-685B6F2DE40C}"/>
    <cellStyle name="Note 2 2 10 2 2 5" xfId="49842" xr:uid="{6C7DC5BA-DF69-44A1-89DC-35669C448190}"/>
    <cellStyle name="Note 2 2 10 2 3" xfId="11494" xr:uid="{1AF98221-7DDF-4771-BF4F-9A2AC299A4A5}"/>
    <cellStyle name="Note 2 2 10 2 3 2" xfId="20483" xr:uid="{88B108FE-F07C-4B9C-B20F-949F0EABE2B5}"/>
    <cellStyle name="Note 2 2 10 2 3 2 2" xfId="27204" xr:uid="{7D0B99FB-417A-4917-AC46-7A6D1F3CD963}"/>
    <cellStyle name="Note 2 2 10 2 3 2 3" xfId="58153" xr:uid="{986F62D8-E5EE-455E-A1AC-7987F3C66DB1}"/>
    <cellStyle name="Note 2 2 10 2 3 3" xfId="38717" xr:uid="{D99E2AEC-2C3D-4575-8421-289943998FF0}"/>
    <cellStyle name="Note 2 2 10 2 3 4" xfId="51371" xr:uid="{2D088DD0-767A-4D46-B55B-1DED1A405BE4}"/>
    <cellStyle name="Note 2 2 10 2 4" xfId="15260" xr:uid="{06A68807-636A-44FD-85F8-4539972CD5BE}"/>
    <cellStyle name="Note 2 2 10 2 4 2" xfId="42524" xr:uid="{96126D1E-25F8-41A8-93CC-8BFCB2D319E3}"/>
    <cellStyle name="Note 2 2 10 2 4 2 2" xfId="54757" xr:uid="{702C8748-7C04-4E10-B2A3-143C4FBB9A6E}"/>
    <cellStyle name="Note 2 2 10 2 4 3" xfId="47959" xr:uid="{EFACBB45-F099-4774-A210-D168CF1114B3}"/>
    <cellStyle name="Note 2 2 10 2 5" xfId="30427" xr:uid="{2FC0246D-725F-4F7C-BB9D-BC161EFCCF4E}"/>
    <cellStyle name="Note 2 2 10 2 5 2" xfId="53085" xr:uid="{2DD977E7-9BB3-4B6C-A8B9-78F721846400}"/>
    <cellStyle name="Note 2 2 10 2 6" xfId="46345" xr:uid="{199F8826-A835-4FE2-B9D5-20A3DB640ADA}"/>
    <cellStyle name="Note 2 2 10 3" xfId="4400" xr:uid="{A31D5006-B83C-4476-BA1A-097D7376EF26}"/>
    <cellStyle name="Note 2 2 10 3 2" xfId="24886" xr:uid="{DED44999-8858-4378-B2FA-B6EEF730A961}"/>
    <cellStyle name="Note 2 2 10 3 2 2" xfId="57020" xr:uid="{55B71ED9-424F-4140-8489-DE1DE3F311A5}"/>
    <cellStyle name="Note 2 2 10 3 2 3" xfId="50238" xr:uid="{C01C0DA3-70E8-405C-8E26-63B3CFC2FCB1}"/>
    <cellStyle name="Note 2 2 10 3 3" xfId="52001" xr:uid="{38F32536-01CA-4482-85EF-AC87FD40B342}"/>
    <cellStyle name="Note 2 2 10 3 3 2" xfId="58782" xr:uid="{19E86FC7-31BF-4CED-862B-CEC22C8276EA}"/>
    <cellStyle name="Note 2 2 10 3 4" xfId="48355" xr:uid="{81043BD8-8481-4A82-B404-BF794EF6EF24}"/>
    <cellStyle name="Note 2 2 10 3 4 2" xfId="55147" xr:uid="{0E6ADD9B-E2C2-4BD9-9B52-D71ED93411D6}"/>
    <cellStyle name="Note 2 2 10 3 5" xfId="53445" xr:uid="{F1B89D97-1497-43EB-9BCB-57382F9549A0}"/>
    <cellStyle name="Note 2 2 10 3 6" xfId="46741" xr:uid="{5F724793-6BF8-4D3F-8B29-543262CAFD6A}"/>
    <cellStyle name="Note 2 2 10 4" xfId="36700" xr:uid="{46B22DA8-E5F0-445C-84ED-CD416477DB1C}"/>
    <cellStyle name="Note 2 2 10 4 2" xfId="56152" xr:uid="{6C7EB3C2-21DD-4977-8137-1499BA023691}"/>
    <cellStyle name="Note 2 2 10 4 3" xfId="49370" xr:uid="{A593C51C-7B7E-4300-9E9A-52C551DEF948}"/>
    <cellStyle name="Note 2 2 10 5" xfId="44557" xr:uid="{45E7FC5A-A5D5-46A5-9792-94FEC19B0B29}"/>
    <cellStyle name="Note 2 2 10 5 2" xfId="58571" xr:uid="{72C3FB6B-480E-43CE-A9BE-E2895EE7C820}"/>
    <cellStyle name="Note 2 2 10 5 3" xfId="51790" xr:uid="{48C164CC-11AD-4C54-A007-51ADD21769A8}"/>
    <cellStyle name="Note 2 2 10 6" xfId="47490" xr:uid="{9C7AE569-F77A-4212-90D5-A68ACDA1002B}"/>
    <cellStyle name="Note 2 2 10 6 2" xfId="54309" xr:uid="{960EDFDE-D0F1-4C68-A6B5-3152F4EB8406}"/>
    <cellStyle name="Note 2 2 10 7" xfId="52818" xr:uid="{49A2D554-2B3B-4F02-8998-2E325CC753A5}"/>
    <cellStyle name="Note 2 2 10 8" xfId="45882" xr:uid="{840146A7-18D0-434D-B879-1078E9C89510}"/>
    <cellStyle name="Note 2 2 11" xfId="2871" xr:uid="{1285761B-2C2F-4B20-A0B2-67DFD4EF59F8}"/>
    <cellStyle name="Note 2 2 11 2" xfId="7021" xr:uid="{4743B6B8-7E0D-4430-96E9-E22ABCBCB714}"/>
    <cellStyle name="Note 2 2 11 2 2" xfId="12148" xr:uid="{1ED92B2E-AA54-4D2D-B32C-620BD2A5A2A7}"/>
    <cellStyle name="Note 2 2 11 2 2 2" xfId="21137" xr:uid="{484E9F56-D73F-4941-BF1E-09B90CC1E0E6}"/>
    <cellStyle name="Note 2 2 11 2 2 2 2" xfId="31889" xr:uid="{D7EC5E64-D738-497B-8AB4-FDBBE625125E}"/>
    <cellStyle name="Note 2 2 11 2 2 2 3" xfId="56663" xr:uid="{BF0F97DE-FDCB-4AA3-AC96-E91262F83255}"/>
    <cellStyle name="Note 2 2 11 2 2 3" xfId="28262" xr:uid="{A7034C49-93B7-40A8-8193-CD3FE065FC3E}"/>
    <cellStyle name="Note 2 2 11 2 2 4" xfId="49881" xr:uid="{BEB9D99D-6842-4D6B-972A-10C40C341815}"/>
    <cellStyle name="Note 2 2 11 2 3" xfId="16010" xr:uid="{8748B0E6-8675-4E2A-A4DA-1EC8E5C252CB}"/>
    <cellStyle name="Note 2 2 11 2 3 2" xfId="27833" xr:uid="{982787BD-0974-4B22-B8DD-E16CCB4C92B2}"/>
    <cellStyle name="Note 2 2 11 2 3 2 2" xfId="57633" xr:uid="{1A11DFDB-BD71-4404-94AE-10CAFEDA0AF3}"/>
    <cellStyle name="Note 2 2 11 2 3 3" xfId="50851" xr:uid="{0E0902D8-FFE9-4BEC-92F0-BC3DA3AA00C4}"/>
    <cellStyle name="Note 2 2 11 2 4" xfId="36636" xr:uid="{C2C360A3-061D-4D99-BF41-A1FB423C9D11}"/>
    <cellStyle name="Note 2 2 11 2 4 2" xfId="54793" xr:uid="{C5EE2941-800D-4848-9846-9E1CF675CBA5}"/>
    <cellStyle name="Note 2 2 11 2 4 3" xfId="47998" xr:uid="{77043702-CE65-4134-A5F7-23EF8EBDBBEC}"/>
    <cellStyle name="Note 2 2 11 2 5" xfId="53106" xr:uid="{817C9019-AAB9-4E43-94BD-90BF21F0277A}"/>
    <cellStyle name="Note 2 2 11 2 6" xfId="46384" xr:uid="{16234167-8FD0-49FD-940B-4B56C2E4D651}"/>
    <cellStyle name="Note 2 2 11 3" xfId="9584" xr:uid="{84F26968-927F-451A-BF09-668EBCBD1F64}"/>
    <cellStyle name="Note 2 2 11 3 2" xfId="18573" xr:uid="{386CC427-C89A-494E-AEC8-18365B3C56D3}"/>
    <cellStyle name="Note 2 2 11 3 2 2" xfId="38479" xr:uid="{F6195D91-BCFD-41C7-A341-4D56E7411E09}"/>
    <cellStyle name="Note 2 2 11 3 2 2 2" xfId="57056" xr:uid="{85C551A9-9AB1-4398-9207-48F2522668EB}"/>
    <cellStyle name="Note 2 2 11 3 2 3" xfId="50274" xr:uid="{C80CB0BA-A835-4B24-963D-C13F067FC7CB}"/>
    <cellStyle name="Note 2 2 11 3 3" xfId="41843" xr:uid="{128AB250-C809-4F28-83F9-843D0AC013EF}"/>
    <cellStyle name="Note 2 2 11 3 3 2" xfId="59006" xr:uid="{23607239-51E5-4ADE-857B-F5C024EC0D36}"/>
    <cellStyle name="Note 2 2 11 3 3 3" xfId="52225" xr:uid="{10C6AC56-E70B-4E89-BB79-A5EBC4B22F2A}"/>
    <cellStyle name="Note 2 2 11 3 4" xfId="48391" xr:uid="{5A464952-9DC2-4954-9E81-7C6B6F2A7D82}"/>
    <cellStyle name="Note 2 2 11 3 4 2" xfId="55183" xr:uid="{4E4CF053-001D-4CFB-A9A5-18EFC01D602E}"/>
    <cellStyle name="Note 2 2 11 3 5" xfId="53473" xr:uid="{A15E1162-1A78-4345-B524-6D03F8CFF89E}"/>
    <cellStyle name="Note 2 2 11 3 6" xfId="46777" xr:uid="{4837F0A4-7BDD-4BF6-8CBF-C8708493E27B}"/>
    <cellStyle name="Note 2 2 11 4" xfId="13506" xr:uid="{3B0EEC0B-07A2-4D7E-A64A-F84D8C5F9BE1}"/>
    <cellStyle name="Note 2 2 11 4 2" xfId="40965" xr:uid="{4B2EFAB1-A284-4075-B6F1-59B7CE45E10C}"/>
    <cellStyle name="Note 2 2 11 4 2 2" xfId="56191" xr:uid="{E96F53D5-0BBA-4FBD-95C1-C7D176E1E906}"/>
    <cellStyle name="Note 2 2 11 4 3" xfId="49409" xr:uid="{C3FB74DF-8466-4975-8E88-32F242E5FC4A}"/>
    <cellStyle name="Note 2 2 11 5" xfId="30312" xr:uid="{1E0055A5-840B-418D-8ABF-8728DD150E53}"/>
    <cellStyle name="Note 2 2 11 5 2" xfId="57833" xr:uid="{7DBDACF2-3587-40E2-A6F3-FBB09FDEBAFC}"/>
    <cellStyle name="Note 2 2 11 5 3" xfId="51051" xr:uid="{1716DED7-85F7-4521-96E5-22096D125AE7}"/>
    <cellStyle name="Note 2 2 11 6" xfId="44582" xr:uid="{EB889750-437D-4A18-8AE7-D0516EB2685C}"/>
    <cellStyle name="Note 2 2 11 6 2" xfId="54345" xr:uid="{4D98D2A1-BAC4-49C4-BA4F-6675C212D557}"/>
    <cellStyle name="Note 2 2 11 6 3" xfId="47529" xr:uid="{F3CA1CAB-4927-4920-91CC-125FCAB369EE}"/>
    <cellStyle name="Note 2 2 11 7" xfId="52839" xr:uid="{AA8FA319-9217-469D-9DE4-946EC03C7640}"/>
    <cellStyle name="Note 2 2 11 8" xfId="45918" xr:uid="{9AEF48ED-75D8-4F4A-BAB0-588DBAEEE3B6}"/>
    <cellStyle name="Note 2 2 12" xfId="6608" xr:uid="{0FFCD87C-86CC-481F-A2F4-2F9622569F13}"/>
    <cellStyle name="Note 2 2 12 2" xfId="11814" xr:uid="{C5C45300-5221-453A-B8D9-467EC670BC25}"/>
    <cellStyle name="Note 2 2 12 2 2" xfId="20803" xr:uid="{8C4A3A6B-5728-4AA6-AEF9-C01DA86198BD}"/>
    <cellStyle name="Note 2 2 12 2 2 2" xfId="26043" xr:uid="{FE1BE974-3026-4117-80E5-698277E46EF6}"/>
    <cellStyle name="Note 2 2 12 2 2 3" xfId="56235" xr:uid="{0CDFC40D-F590-4F31-A67D-55FD6D94901A}"/>
    <cellStyle name="Note 2 2 12 2 3" xfId="33356" xr:uid="{5937C2B1-2128-483F-8B4B-785E9106C7BD}"/>
    <cellStyle name="Note 2 2 12 2 4" xfId="49453" xr:uid="{893BE9EE-B340-4E92-A75D-E814D3A60BC3}"/>
    <cellStyle name="Note 2 2 12 3" xfId="15597" xr:uid="{490EA385-81D1-49AA-8313-9949CEACB9D3}"/>
    <cellStyle name="Note 2 2 12 3 2" xfId="36976" xr:uid="{C8FD6100-A043-444E-8B0B-26F06FF3122E}"/>
    <cellStyle name="Note 2 2 12 3 2 2" xfId="58596" xr:uid="{EF281AD5-F9ED-4D16-917B-FF47DB65A174}"/>
    <cellStyle name="Note 2 2 12 3 3" xfId="51815" xr:uid="{35BA5749-93A4-4136-847D-335FA4165400}"/>
    <cellStyle name="Note 2 2 12 4" xfId="22477" xr:uid="{DE9C557B-64C7-433B-A80D-0C03D7B091F2}"/>
    <cellStyle name="Note 2 2 12 4 2" xfId="54383" xr:uid="{2C9001A7-8898-4F8B-9446-2D9D7D558626}"/>
    <cellStyle name="Note 2 2 12 4 3" xfId="47571" xr:uid="{4897DB35-ABDC-4408-A80C-C9FA05968749}"/>
    <cellStyle name="Note 2 2 12 5" xfId="44641" xr:uid="{34374757-F9A5-4826-9A09-240080A84145}"/>
    <cellStyle name="Note 2 2 12 5 2" xfId="52865" xr:uid="{B5C5FE64-A26E-44A9-9944-E8675671D3ED}"/>
    <cellStyle name="Note 2 2 12 6" xfId="45962" xr:uid="{9585B86C-B7FC-480D-B213-D98543DE2C15}"/>
    <cellStyle name="Note 2 2 13" xfId="9177" xr:uid="{D78461A2-0DDD-4896-93FB-4F3B7190400F}"/>
    <cellStyle name="Note 2 2 13 2" xfId="18166" xr:uid="{A89D419B-23E7-4B49-B399-3C70E5F89AAC}"/>
    <cellStyle name="Note 2 2 13 2 2" xfId="41290" xr:uid="{0AEFCBF8-DACC-47F1-AA89-FEFE9EC53486}"/>
    <cellStyle name="Note 2 2 13 2 2 2" xfId="56216" xr:uid="{DC8EBE83-C2F2-4CBA-AEF4-553185A2BFD3}"/>
    <cellStyle name="Note 2 2 13 2 3" xfId="49434" xr:uid="{BB8DA6D2-88AB-47E5-88B9-5FE463E3E224}"/>
    <cellStyle name="Note 2 2 13 3" xfId="23463" xr:uid="{F29F871B-2134-4CFA-A63B-97D8A90641FD}"/>
    <cellStyle name="Note 2 2 13 3 2" xfId="58356" xr:uid="{5461881C-B31C-4AF6-B095-D0FCA8E8DB65}"/>
    <cellStyle name="Note 2 2 13 3 3" xfId="51574" xr:uid="{B2D1C072-BC15-47CD-87A2-A8C16C67CBF2}"/>
    <cellStyle name="Note 2 2 13 4" xfId="44677" xr:uid="{673C97BA-B283-4628-8997-1B57AD3BF761}"/>
    <cellStyle name="Note 2 2 13 4 2" xfId="54367" xr:uid="{03868820-B583-464A-95DA-69EC729A0CC7}"/>
    <cellStyle name="Note 2 2 13 4 3" xfId="47554" xr:uid="{262F3DD7-C6C1-4108-9E2E-9A60BC4799F6}"/>
    <cellStyle name="Note 2 2 13 5" xfId="52851" xr:uid="{253B6D50-BD6C-4282-AC71-BD3814504788}"/>
    <cellStyle name="Note 2 2 13 6" xfId="45943" xr:uid="{0CD2D961-74F1-4637-8CF7-4D37149AEE6B}"/>
    <cellStyle name="Note 2 2 14" xfId="9837" xr:uid="{D9095394-FE3C-4777-942A-FF34F6D04CC7}"/>
    <cellStyle name="Note 2 2 14 2" xfId="18826" xr:uid="{2CE2C212-071D-4A00-BAD3-7DDA2A4208A9}"/>
    <cellStyle name="Note 2 2 14 2 2" xfId="38062" xr:uid="{567FD779-E59F-451A-B90D-13C02B5774BD}"/>
    <cellStyle name="Note 2 2 14 2 2 2" xfId="57079" xr:uid="{EDC2C23B-3333-440F-8DEC-F8FA1695BF01}"/>
    <cellStyle name="Note 2 2 14 2 3" xfId="50297" xr:uid="{605D83E3-D8D0-4882-A9F5-1C8108B5337E}"/>
    <cellStyle name="Note 2 2 14 3" xfId="41667" xr:uid="{760D2787-A95E-4ABA-93C6-A3EADCE7C230}"/>
    <cellStyle name="Note 2 2 14 3 2" xfId="58486" xr:uid="{8ED1EF9F-FAEE-4A58-91DD-4C598FA90252}"/>
    <cellStyle name="Note 2 2 14 3 3" xfId="51705" xr:uid="{E5FE682D-F2A1-4F40-9684-52D1AF14A797}"/>
    <cellStyle name="Note 2 2 14 4" xfId="44702" xr:uid="{50BB649A-D4D4-4F33-8E1C-EB508160D9D6}"/>
    <cellStyle name="Note 2 2 14 4 2" xfId="55206" xr:uid="{CF985F81-5F63-4DDA-8489-E80EBB263146}"/>
    <cellStyle name="Note 2 2 14 4 3" xfId="48414" xr:uid="{CB14B950-049A-49E7-99E7-5477B00F9080}"/>
    <cellStyle name="Note 2 2 14 5" xfId="53492" xr:uid="{01F3EEBA-7059-4CAD-B89D-8CD762D291CE}"/>
    <cellStyle name="Note 2 2 14 6" xfId="46800" xr:uid="{D437AE29-CA1E-41E8-B4B7-461EE8985A2C}"/>
    <cellStyle name="Note 2 2 15" xfId="2312" xr:uid="{BB0E5E61-60FB-4A36-BE17-FD400204BA88}"/>
    <cellStyle name="Note 2 2 15 2" xfId="27585" xr:uid="{30ABFEA5-F793-40BF-B897-F5EC7CABC83B}"/>
    <cellStyle name="Note 2 2 15 2 2" xfId="57197" xr:uid="{A3438633-9349-4315-B878-E1B4C86152C0}"/>
    <cellStyle name="Note 2 2 15 2 3" xfId="50415" xr:uid="{DCADA89C-2749-441F-8B3F-B3535286F7EE}"/>
    <cellStyle name="Note 2 2 15 3" xfId="44762" xr:uid="{56067AB0-B7E0-4804-A5C6-1A131F739014}"/>
    <cellStyle name="Note 2 2 15 3 2" xfId="58798" xr:uid="{493B81F1-AFF2-4EDE-9763-F69CF687CBCE}"/>
    <cellStyle name="Note 2 2 15 3 3" xfId="52017" xr:uid="{C5E2454F-F130-404E-858D-6C6315935561}"/>
    <cellStyle name="Note 2 2 15 4" xfId="51172" xr:uid="{B2A1795A-C15A-4680-AA49-7E9EB30C9C35}"/>
    <cellStyle name="Note 2 2 15 4 2" xfId="57954" xr:uid="{D0CFE564-DDAF-450D-B6DF-35646716A6DE}"/>
    <cellStyle name="Note 2 2 15 5" xfId="48532" xr:uid="{D4136AB7-74F7-48E9-93CC-44E255A877C8}"/>
    <cellStyle name="Note 2 2 15 5 2" xfId="55321" xr:uid="{5C76B653-A546-411B-BAF5-7F6D1253DF79}"/>
    <cellStyle name="Note 2 2 15 6" xfId="53607" xr:uid="{2D888BC0-4D20-4D71-9A5B-A0624456439C}"/>
    <cellStyle name="Note 2 2 15 7" xfId="46918" xr:uid="{3DC08A8B-B60B-4596-B133-AEC6E8BCFF35}"/>
    <cellStyle name="Note 2 2 16" xfId="13221" xr:uid="{87EABA5B-4190-4C34-9A5E-CA787E74AAB3}"/>
    <cellStyle name="Note 2 2 16 2" xfId="38503" xr:uid="{42EE536E-DE8D-4649-A6E3-FF4FD2731322}"/>
    <cellStyle name="Note 2 2 16 2 2" xfId="57230" xr:uid="{779EE3A4-D957-4765-BC88-B00300AA28F0}"/>
    <cellStyle name="Note 2 2 16 2 3" xfId="50448" xr:uid="{F09E97AC-4322-4817-8E14-9E5E9B1B532E}"/>
    <cellStyle name="Note 2 2 16 3" xfId="44788" xr:uid="{1A4A031A-6993-4576-9920-5D5B2EB7068A}"/>
    <cellStyle name="Note 2 2 16 3 2" xfId="58831" xr:uid="{A323BB63-379F-4DDE-8C80-62137917BD86}"/>
    <cellStyle name="Note 2 2 16 3 3" xfId="52050" xr:uid="{F411207C-A0D9-41D0-842C-155959C3CE19}"/>
    <cellStyle name="Note 2 2 16 4" xfId="51254" xr:uid="{0E3B5D9C-9315-4425-B598-D0D16FDC5CB7}"/>
    <cellStyle name="Note 2 2 16 4 2" xfId="58036" xr:uid="{0E1E6531-6B26-497E-B18D-F9D0896226B1}"/>
    <cellStyle name="Note 2 2 16 5" xfId="48565" xr:uid="{C9FC8F54-AD61-4095-993F-E052AF0EB183}"/>
    <cellStyle name="Note 2 2 16 5 2" xfId="55354" xr:uid="{09DFA374-BF30-43E4-81FD-B32E6D7A08E1}"/>
    <cellStyle name="Note 2 2 16 6" xfId="53640" xr:uid="{CB82965B-535C-4FAD-8378-70EA87B87DF6}"/>
    <cellStyle name="Note 2 2 16 7" xfId="46951" xr:uid="{A00B6B4F-2329-48E8-92B1-27688B43089D}"/>
    <cellStyle name="Note 2 2 17" xfId="35834" xr:uid="{CE59ED7C-5DB5-4F0A-93B8-B79C224B0F37}"/>
    <cellStyle name="Note 2 2 17 2" xfId="44854" xr:uid="{3D4348E6-BE8E-46F1-9B95-BEFF0553BE47}"/>
    <cellStyle name="Note 2 2 17 2 2" xfId="57259" xr:uid="{974051AB-E7FB-458D-9B1A-35BE9209BE86}"/>
    <cellStyle name="Note 2 2 17 2 3" xfId="50477" xr:uid="{863CA492-F153-45F8-937A-C868D7E13090}"/>
    <cellStyle name="Note 2 2 17 3" xfId="52079" xr:uid="{117D99A2-A3BC-4229-ACBB-8555C7E3A06F}"/>
    <cellStyle name="Note 2 2 17 3 2" xfId="58860" xr:uid="{71B8AA7C-253B-45A0-B78D-A02097FA429F}"/>
    <cellStyle name="Note 2 2 17 4" xfId="51070" xr:uid="{F00B7944-DA8D-48E3-83E6-4D4D15DF9678}"/>
    <cellStyle name="Note 2 2 17 4 2" xfId="57852" xr:uid="{BA628A56-BC2C-416F-8187-F3AAD6AEFAE6}"/>
    <cellStyle name="Note 2 2 17 5" xfId="48594" xr:uid="{CFBCAC10-37AB-4D75-A7F7-C11EFC10F41E}"/>
    <cellStyle name="Note 2 2 17 5 2" xfId="55383" xr:uid="{14354300-71B9-4FF3-9DDC-577CE170F7C0}"/>
    <cellStyle name="Note 2 2 17 6" xfId="53669" xr:uid="{E46E8FB2-4D8D-4585-9D2F-8F6C09A062C6}"/>
    <cellStyle name="Note 2 2 17 7" xfId="46980" xr:uid="{25CB24DA-2586-4313-975D-D929C333BBDA}"/>
    <cellStyle name="Note 2 2 18" xfId="44886" xr:uid="{2737BB4C-2991-49A2-AA49-6B2E707955AD}"/>
    <cellStyle name="Note 2 2 18 2" xfId="50411" xr:uid="{2E0A695E-DB48-4E00-9ED6-971F340E8D1A}"/>
    <cellStyle name="Note 2 2 18 2 2" xfId="57193" xr:uid="{EFF7DDE8-6291-47FB-A5A4-A4FB6AB17C17}"/>
    <cellStyle name="Note 2 2 18 3" xfId="52013" xr:uid="{93F4A74C-4456-4D55-96F9-763038FC3B45}"/>
    <cellStyle name="Note 2 2 18 3 2" xfId="58794" xr:uid="{18DBC106-3E66-4582-A41B-6810E1F35947}"/>
    <cellStyle name="Note 2 2 18 4" xfId="51214" xr:uid="{081FFF2A-A36D-4D20-BC68-0B2E2C46DE66}"/>
    <cellStyle name="Note 2 2 18 4 2" xfId="57996" xr:uid="{C97E299F-222F-49E3-870D-1E7D6844BEA2}"/>
    <cellStyle name="Note 2 2 18 5" xfId="48528" xr:uid="{C8FF0E8A-BEF2-4C28-87BB-3A7C3CA8878C}"/>
    <cellStyle name="Note 2 2 18 5 2" xfId="55317" xr:uid="{9BA2018F-2D1A-4C3D-BB7D-7AFFEBC9BE81}"/>
    <cellStyle name="Note 2 2 18 6" xfId="53603" xr:uid="{1F44ECB5-90A9-4E01-AA25-1077CE534BAA}"/>
    <cellStyle name="Note 2 2 18 7" xfId="46914" xr:uid="{4F729F6E-68E0-42FA-B48E-03E207758458}"/>
    <cellStyle name="Note 2 2 19" xfId="44942" xr:uid="{59F99103-01B8-486D-92CB-6671E5B2868C}"/>
    <cellStyle name="Note 2 2 19 2" xfId="50526" xr:uid="{96A0755C-C689-429B-8AA6-8FB750BF1ED0}"/>
    <cellStyle name="Note 2 2 19 2 2" xfId="57308" xr:uid="{F2BFDD41-B7E4-4029-9C41-884F540BB743}"/>
    <cellStyle name="Note 2 2 19 3" xfId="52128" xr:uid="{A899788E-C128-4C48-8A94-4B4A5B07A2C4}"/>
    <cellStyle name="Note 2 2 19 3 2" xfId="58909" xr:uid="{28721A8E-5DF9-4C98-BBD6-196B6F7A5B06}"/>
    <cellStyle name="Note 2 2 19 4" xfId="48955" xr:uid="{ECD0187C-2F4C-4E38-B4C9-79FF9C90E701}"/>
    <cellStyle name="Note 2 2 19 4 2" xfId="55738" xr:uid="{60EE065E-CA3F-45DB-99CE-E91CCDB27FCD}"/>
    <cellStyle name="Note 2 2 19 5" xfId="48643" xr:uid="{6A869127-28F6-4C9F-A89D-C6D33057B88A}"/>
    <cellStyle name="Note 2 2 19 5 2" xfId="55432" xr:uid="{4A3D6888-1EBF-4CAE-A1A0-AE31CF15B3FF}"/>
    <cellStyle name="Note 2 2 19 6" xfId="53718" xr:uid="{14789D8A-6611-4174-A78B-39548AFE8EF1}"/>
    <cellStyle name="Note 2 2 19 7" xfId="47029" xr:uid="{7B3BEC30-7DDE-4F60-BEEF-6B9732A350CE}"/>
    <cellStyle name="Note 2 2 2" xfId="355" xr:uid="{D6689780-AD34-472A-BFC7-994519E25991}"/>
    <cellStyle name="Note 2 2 2 10" xfId="6657" xr:uid="{3FC0B093-455D-438C-883E-978C4011CC48}"/>
    <cellStyle name="Note 2 2 2 10 2" xfId="11863" xr:uid="{F28FF5A2-4DC3-4002-B5EC-9E9BACDFE343}"/>
    <cellStyle name="Note 2 2 2 10 2 2" xfId="20852" xr:uid="{D7E5346E-C280-4A1D-8136-A07DB2EA6F88}"/>
    <cellStyle name="Note 2 2 2 10 2 2 2" xfId="22350" xr:uid="{D2BFECB2-C1DE-42DA-8680-3FBF34262444}"/>
    <cellStyle name="Note 2 2 2 10 2 3" xfId="31951" xr:uid="{67880E56-AD65-4C2E-B0AD-827CB258C551}"/>
    <cellStyle name="Note 2 2 2 10 3" xfId="15646" xr:uid="{D1C88780-9265-4C03-B08B-FDEEC5E28500}"/>
    <cellStyle name="Note 2 2 2 10 3 2" xfId="25966" xr:uid="{F2A4B607-391F-499F-9B49-778CACFFFEE0}"/>
    <cellStyle name="Note 2 2 2 10 4" xfId="39373" xr:uid="{3821B94A-CAD1-4958-AEC7-7A967A53D541}"/>
    <cellStyle name="Note 2 2 2 11" xfId="9226" xr:uid="{B828273F-1896-4084-91E7-B2D891503105}"/>
    <cellStyle name="Note 2 2 2 11 2" xfId="18215" xr:uid="{2AE14183-8188-4641-9F25-0FB77928C3E1}"/>
    <cellStyle name="Note 2 2 2 11 2 2" xfId="32037" xr:uid="{0A7475A6-85B9-4571-850E-28285C3DB4DA}"/>
    <cellStyle name="Note 2 2 2 11 3" xfId="31748" xr:uid="{9863B07B-D292-4065-9B37-ED709087A413}"/>
    <cellStyle name="Note 2 2 2 12" xfId="9443" xr:uid="{0D35D0FF-2AD6-4FCB-BBA3-B3E4B13A2E36}"/>
    <cellStyle name="Note 2 2 2 12 2" xfId="18432" xr:uid="{A42E3797-EA50-4AD5-8C17-E5961E473DC8}"/>
    <cellStyle name="Note 2 2 2 12 2 2" xfId="33286" xr:uid="{5E77F3BE-37E6-4057-B2FC-1C979DC43E29}"/>
    <cellStyle name="Note 2 2 2 12 3" xfId="32012" xr:uid="{763FF9A3-E4AD-48B1-A279-3D68E995D472}"/>
    <cellStyle name="Note 2 2 2 13" xfId="2361" xr:uid="{C9F324AE-B056-46E5-82C2-5CE2E98CA81B}"/>
    <cellStyle name="Note 2 2 2 13 2" xfId="37941" xr:uid="{FF16CD4A-CFB5-40FA-8288-F03E0B55C938}"/>
    <cellStyle name="Note 2 2 2 14" xfId="13270" xr:uid="{5259EB14-4B10-4560-B3AE-3631DF56CBE2}"/>
    <cellStyle name="Note 2 2 2 14 2" xfId="36729" xr:uid="{B57F664E-1780-4B3A-8DBE-B3A2A27C559D}"/>
    <cellStyle name="Note 2 2 2 15" xfId="23098" xr:uid="{8A90BD3D-6B71-4AAD-AE88-5BD5DED8622A}"/>
    <cellStyle name="Note 2 2 2 16" xfId="44317" xr:uid="{33754D7D-1D16-4508-A9B6-E0C9317C4E71}"/>
    <cellStyle name="Note 2 2 2 17" xfId="45517" xr:uid="{DA7D207A-64DD-4F7B-87C8-D18CDDB0CB74}"/>
    <cellStyle name="Note 2 2 2 2" xfId="487" xr:uid="{054E2325-EE5F-4850-8894-F1F6C83278D2}"/>
    <cellStyle name="Note 2 2 2 2 10" xfId="9351" xr:uid="{AAB79027-2785-4884-A110-736F62298967}"/>
    <cellStyle name="Note 2 2 2 2 10 2" xfId="18340" xr:uid="{B4DA8AF1-247D-4DB6-93F8-148083DB0BB6}"/>
    <cellStyle name="Note 2 2 2 2 10 2 2" xfId="28747" xr:uid="{C58D02CC-CCAD-4222-9156-8FCDD6721B58}"/>
    <cellStyle name="Note 2 2 2 2 10 3" xfId="33863" xr:uid="{2E3C6747-CE96-484E-980E-7211C9FD05E8}"/>
    <cellStyle name="Note 2 2 2 2 11" xfId="9814" xr:uid="{AB64C6F9-40F8-4A25-9516-17EE41CA0133}"/>
    <cellStyle name="Note 2 2 2 2 11 2" xfId="18803" xr:uid="{DF3DC4DB-FB46-4D7B-A5BF-3627093B49BD}"/>
    <cellStyle name="Note 2 2 2 2 11 2 2" xfId="34823" xr:uid="{BCAF64DE-7356-46D4-B66E-D6A1325E108D}"/>
    <cellStyle name="Note 2 2 2 2 11 3" xfId="26535" xr:uid="{8177C011-49D2-4459-8821-38F3A819A602}"/>
    <cellStyle name="Note 2 2 2 2 12" xfId="2493" xr:uid="{8B963132-FEBD-4B73-BB37-E466310CF8C1}"/>
    <cellStyle name="Note 2 2 2 2 12 2" xfId="33225" xr:uid="{FEC86631-D44E-42C6-9EBF-FFE4217774AC}"/>
    <cellStyle name="Note 2 2 2 2 13" xfId="13402" xr:uid="{65AF3F2B-817D-4C6F-B6DC-68FF3BD6702A}"/>
    <cellStyle name="Note 2 2 2 2 13 2" xfId="41260" xr:uid="{F4F076E2-6E2D-4A31-96CB-2A72BC17F404}"/>
    <cellStyle name="Note 2 2 2 2 14" xfId="43331" xr:uid="{C8FFD797-F4CE-4B56-9769-E7BA921E5C7F}"/>
    <cellStyle name="Note 2 2 2 2 15" xfId="46031" xr:uid="{B2F0FCB3-0E86-4C6C-B016-534950D6B450}"/>
    <cellStyle name="Note 2 2 2 2 2" xfId="836" xr:uid="{1EAC6341-F60D-46E0-B7B5-9371DFF79AF0}"/>
    <cellStyle name="Note 2 2 2 2 2 2" xfId="5205" xr:uid="{25682E21-5D8A-454F-ACE6-AEEA5A074A33}"/>
    <cellStyle name="Note 2 2 2 2 2 2 2" xfId="7791" xr:uid="{CA8F13DA-E54F-4DEE-86ED-6B3FD323B032}"/>
    <cellStyle name="Note 2 2 2 2 2 2 2 2" xfId="12414" xr:uid="{A3E0E258-649E-4952-83E6-27AADA97D22E}"/>
    <cellStyle name="Note 2 2 2 2 2 2 2 2 2" xfId="21403" xr:uid="{8692D999-EC71-48EE-BBCC-D67A17437B3B}"/>
    <cellStyle name="Note 2 2 2 2 2 2 2 2 2 2" xfId="25301" xr:uid="{9E36EED1-674B-47CA-937D-8CF254FB6EF5}"/>
    <cellStyle name="Note 2 2 2 2 2 2 2 2 3" xfId="39920" xr:uid="{DAAF5FE5-AC9E-4198-A806-A7EACD489699}"/>
    <cellStyle name="Note 2 2 2 2 2 2 2 3" xfId="16780" xr:uid="{E5D1D009-FA5B-4FCA-9E97-C7171F206F17}"/>
    <cellStyle name="Note 2 2 2 2 2 2 2 3 2" xfId="23201" xr:uid="{AD7BE763-C784-4345-B221-6DFA3394BC0E}"/>
    <cellStyle name="Note 2 2 2 2 2 2 2 4" xfId="41733" xr:uid="{0E68AAA1-9C30-494A-A937-F1E297BBEAC6}"/>
    <cellStyle name="Note 2 2 2 2 2 2 3" xfId="10428" xr:uid="{42BD4591-B804-4B5E-BD1D-A38A5552E1AF}"/>
    <cellStyle name="Note 2 2 2 2 2 2 3 2" xfId="19417" xr:uid="{5B050DCD-D29A-4479-9AC5-23CDAC34AFDB}"/>
    <cellStyle name="Note 2 2 2 2 2 2 3 2 2" xfId="40845" xr:uid="{55199C82-28B1-4B7D-AFDF-847BEA90E2D1}"/>
    <cellStyle name="Note 2 2 2 2 2 2 3 3" xfId="38945" xr:uid="{BB56EA43-A44B-435E-BB94-093FF0C9127D}"/>
    <cellStyle name="Note 2 2 2 2 2 2 4" xfId="14194" xr:uid="{0B23EC90-0B88-4560-A93A-36C048D1D2CD}"/>
    <cellStyle name="Note 2 2 2 2 2 2 4 2" xfId="41470" xr:uid="{6796D5D4-F500-4FF1-91BE-C0AAE9B115C1}"/>
    <cellStyle name="Note 2 2 2 2 2 2 5" xfId="38036" xr:uid="{A37ADAC3-9232-4CCF-B270-06EB6FD17935}"/>
    <cellStyle name="Note 2 2 2 2 2 2 6" xfId="56304" xr:uid="{1DF20C06-C168-46E2-BB6A-859A82E399BF}"/>
    <cellStyle name="Note 2 2 2 2 2 3" xfId="3273" xr:uid="{70ACE3B5-902B-4A5E-89EE-21555515A5ED}"/>
    <cellStyle name="Note 2 2 2 2 2 3 2" xfId="37038" xr:uid="{82B43533-7346-42D1-8C71-40247A2A04AE}"/>
    <cellStyle name="Note 2 2 2 2 2 4" xfId="38992" xr:uid="{1C50DC53-1E1F-4742-BD4E-E33938191EAC}"/>
    <cellStyle name="Note 2 2 2 2 2 5" xfId="49522" xr:uid="{E8FCBFAD-B72A-4B52-AAD6-7ABB122AD53E}"/>
    <cellStyle name="Note 2 2 2 2 3" xfId="1181" xr:uid="{83E4D56C-2E56-4DCA-ADE6-49515F2B532C}"/>
    <cellStyle name="Note 2 2 2 2 3 2" xfId="5526" xr:uid="{ED8482C3-B200-4FBB-94F7-C24177E42DFA}"/>
    <cellStyle name="Note 2 2 2 2 3 2 2" xfId="8112" xr:uid="{950B3DA7-A2C4-4747-9EE6-DA4254DBFD32}"/>
    <cellStyle name="Note 2 2 2 2 3 2 2 2" xfId="12513" xr:uid="{302C624D-93F5-45C2-931F-F90117B4A7AE}"/>
    <cellStyle name="Note 2 2 2 2 3 2 2 2 2" xfId="21502" xr:uid="{5E20CF28-9403-47B7-A770-A2B6C1BEC28F}"/>
    <cellStyle name="Note 2 2 2 2 3 2 2 2 2 2" xfId="23542" xr:uid="{A31C9FC0-8B4F-45EB-B127-06759ADC12C0}"/>
    <cellStyle name="Note 2 2 2 2 3 2 2 2 3" xfId="23717" xr:uid="{F53D50FF-1022-442C-AFF6-8770159BCA67}"/>
    <cellStyle name="Note 2 2 2 2 3 2 2 3" xfId="17101" xr:uid="{7E1F6BAE-E8B0-4FE3-909D-84D654F0D6CC}"/>
    <cellStyle name="Note 2 2 2 2 3 2 2 3 2" xfId="42101" xr:uid="{0E4FA635-E99E-4D16-A353-08B3623BBED7}"/>
    <cellStyle name="Note 2 2 2 2 3 2 2 4" xfId="34948" xr:uid="{A20E53DD-CF5C-4851-9908-504DADFC4AEA}"/>
    <cellStyle name="Note 2 2 2 2 3 2 3" xfId="10749" xr:uid="{2FFAD3A0-9437-433B-AF37-70FDC0850DAA}"/>
    <cellStyle name="Note 2 2 2 2 3 2 3 2" xfId="19738" xr:uid="{38C1612D-8B6D-4B6A-87B8-FB6E81DF6B5A}"/>
    <cellStyle name="Note 2 2 2 2 3 2 3 2 2" xfId="28015" xr:uid="{8046217C-6823-409B-B1E2-962B9BB85044}"/>
    <cellStyle name="Note 2 2 2 2 3 2 3 3" xfId="41648" xr:uid="{FCD19DE6-D814-45A7-88D8-49DD59052B00}"/>
    <cellStyle name="Note 2 2 2 2 3 2 4" xfId="14515" xr:uid="{B91F3807-BFB1-4ACE-853A-643E86529CE2}"/>
    <cellStyle name="Note 2 2 2 2 3 2 4 2" xfId="30654" xr:uid="{164AA709-2AE9-4C99-AE17-F7AF66F5D74E}"/>
    <cellStyle name="Note 2 2 2 2 3 2 5" xfId="35084" xr:uid="{BDD8CEA9-50DE-4A98-B64B-3CCEFC6C7B5A}"/>
    <cellStyle name="Note 2 2 2 2 3 2 6" xfId="58230" xr:uid="{2854E8F8-E32F-4245-A7D7-93ED57A61BB2}"/>
    <cellStyle name="Note 2 2 2 2 3 3" xfId="3618" xr:uid="{E5520456-377E-442A-8FB0-D1E82E59024D}"/>
    <cellStyle name="Note 2 2 2 2 3 3 2" xfId="41155" xr:uid="{51A994B6-D78D-4096-8B7C-BA9694DD60EF}"/>
    <cellStyle name="Note 2 2 2 2 3 4" xfId="23059" xr:uid="{C887921D-0210-42ED-8190-20B34E19F8D2}"/>
    <cellStyle name="Note 2 2 2 2 3 5" xfId="51448" xr:uid="{4357D0FB-B7F0-4C86-8E76-457D555F8435}"/>
    <cellStyle name="Note 2 2 2 2 4" xfId="1525" xr:uid="{AA4F35EE-4B99-432B-8841-49D9E2A5019D}"/>
    <cellStyle name="Note 2 2 2 2 4 2" xfId="5870" xr:uid="{60BA4E31-6E8B-47A8-89A3-DF91BF9DD3A2}"/>
    <cellStyle name="Note 2 2 2 2 4 2 2" xfId="8456" xr:uid="{60F2D5BD-5C1E-4E4B-9AF8-B1B0DC1D687F}"/>
    <cellStyle name="Note 2 2 2 2 4 2 2 2" xfId="12621" xr:uid="{83EF0996-DE3E-479C-8277-B90682161639}"/>
    <cellStyle name="Note 2 2 2 2 4 2 2 2 2" xfId="21610" xr:uid="{0D854E0F-3748-48EA-8310-65D2347D204C}"/>
    <cellStyle name="Note 2 2 2 2 4 2 2 2 2 2" xfId="36744" xr:uid="{AAB08D12-ED08-42EA-85C9-CCF8F01B8123}"/>
    <cellStyle name="Note 2 2 2 2 4 2 2 2 3" xfId="35033" xr:uid="{866025CF-37CE-44CC-88CE-544E3A7D0599}"/>
    <cellStyle name="Note 2 2 2 2 4 2 2 3" xfId="17445" xr:uid="{C372C2E6-BA28-4355-B5D6-0E7E602C9809}"/>
    <cellStyle name="Note 2 2 2 2 4 2 2 3 2" xfId="40438" xr:uid="{6A33B9C3-A78A-4E83-9880-2C1E602CA0CE}"/>
    <cellStyle name="Note 2 2 2 2 4 2 2 4" xfId="42094" xr:uid="{63D2EB5C-6279-4E6C-A431-273F91C455E2}"/>
    <cellStyle name="Note 2 2 2 2 4 2 3" xfId="11093" xr:uid="{98C386BC-676F-407C-B3DA-06854BC50FDC}"/>
    <cellStyle name="Note 2 2 2 2 4 2 3 2" xfId="20082" xr:uid="{901F3DE1-DFC5-4C3B-9546-E5D35B7CEE8C}"/>
    <cellStyle name="Note 2 2 2 2 4 2 3 2 2" xfId="30506" xr:uid="{3666F5DB-AF51-4B7E-B9C2-2C1091FA5D91}"/>
    <cellStyle name="Note 2 2 2 2 4 2 3 3" xfId="41627" xr:uid="{C8EA97C0-62F5-4AEF-B104-334690BDDF6F}"/>
    <cellStyle name="Note 2 2 2 2 4 2 4" xfId="14859" xr:uid="{497628F9-5475-4557-925D-05EED46A61E4}"/>
    <cellStyle name="Note 2 2 2 2 4 2 4 2" xfId="24587" xr:uid="{9F2724D2-7FCF-4869-AAA7-84F6D92DD0E6}"/>
    <cellStyle name="Note 2 2 2 2 4 2 5" xfId="42437" xr:uid="{ACF90DEA-F3AA-46E5-8E87-087AC452504D}"/>
    <cellStyle name="Note 2 2 2 2 4 2 6" xfId="54449" xr:uid="{6C9D04FC-5CDB-483C-B447-792197CA4E69}"/>
    <cellStyle name="Note 2 2 2 2 4 3" xfId="3962" xr:uid="{1083D3E8-39F9-4D20-ADFD-87BB1900EA28}"/>
    <cellStyle name="Note 2 2 2 2 4 3 2" xfId="22445" xr:uid="{99F73084-98C9-48F1-A781-ED67BFE99434}"/>
    <cellStyle name="Note 2 2 2 2 4 4" xfId="43974" xr:uid="{85F30E27-F9A5-4CA7-97B9-ED6A758D9190}"/>
    <cellStyle name="Note 2 2 2 2 4 5" xfId="47639" xr:uid="{D5AA40F9-D568-4CEF-AC9F-517C8263B600}"/>
    <cellStyle name="Note 2 2 2 2 5" xfId="1916" xr:uid="{3331E83D-776A-4162-80A6-04918F7E2A2B}"/>
    <cellStyle name="Note 2 2 2 2 5 2" xfId="6232" xr:uid="{3700074B-4A9F-4AFE-9CDC-4388DA222227}"/>
    <cellStyle name="Note 2 2 2 2 5 2 2" xfId="8818" xr:uid="{C0D36A91-C58E-4FD2-832D-B2B767DDF798}"/>
    <cellStyle name="Note 2 2 2 2 5 2 2 2" xfId="12725" xr:uid="{3657E9E5-2758-49E8-AE86-9E8637326463}"/>
    <cellStyle name="Note 2 2 2 2 5 2 2 2 2" xfId="21714" xr:uid="{C6922FC6-AE3A-462D-94BD-DD04F8BE8186}"/>
    <cellStyle name="Note 2 2 2 2 5 2 2 2 2 2" xfId="27147" xr:uid="{18FEB475-187F-4350-8AD2-8EDF263A0ED5}"/>
    <cellStyle name="Note 2 2 2 2 5 2 2 2 3" xfId="37931" xr:uid="{7F634192-5593-4FDA-8343-4F197A133268}"/>
    <cellStyle name="Note 2 2 2 2 5 2 2 3" xfId="17807" xr:uid="{7E4918F4-C2EE-42C2-955F-C729E8379A7B}"/>
    <cellStyle name="Note 2 2 2 2 5 2 2 3 2" xfId="29810" xr:uid="{0E4DE0D6-DF96-4BA6-A528-C49B39356743}"/>
    <cellStyle name="Note 2 2 2 2 5 2 2 4" xfId="22333" xr:uid="{5F4BE2CD-CE9F-485B-B098-C1CADB7CF135}"/>
    <cellStyle name="Note 2 2 2 2 5 2 3" xfId="11455" xr:uid="{B2C4FD9E-B6AC-49C6-A3AF-D41AE24016CF}"/>
    <cellStyle name="Note 2 2 2 2 5 2 3 2" xfId="20444" xr:uid="{3F49DBDB-B765-4BBE-84D4-BFCF5BCC9969}"/>
    <cellStyle name="Note 2 2 2 2 5 2 3 2 2" xfId="32038" xr:uid="{F683856F-BF97-4B26-98A3-9E2AC403A207}"/>
    <cellStyle name="Note 2 2 2 2 5 2 3 3" xfId="42566" xr:uid="{8FC819B8-3EDC-4C98-AAB1-F390CEDBB760}"/>
    <cellStyle name="Note 2 2 2 2 5 2 4" xfId="15221" xr:uid="{31A1EBC9-7C69-4D38-B204-20E85BB5C569}"/>
    <cellStyle name="Note 2 2 2 2 5 2 4 2" xfId="37872" xr:uid="{683FAFFE-19F8-42FD-85D8-6E0D1135E13D}"/>
    <cellStyle name="Note 2 2 2 2 5 2 5" xfId="43239" xr:uid="{7E37F55F-BDEB-4894-8A57-2550CDA6DF7F}"/>
    <cellStyle name="Note 2 2 2 2 5 3" xfId="4353" xr:uid="{34489E98-8176-4CD0-B74D-F2E2071CC0E4}"/>
    <cellStyle name="Note 2 2 2 2 5 3 2" xfId="31290" xr:uid="{57DA6D65-4015-4744-98AD-4C6AB55ED35C}"/>
    <cellStyle name="Note 2 2 2 2 5 4" xfId="33895" xr:uid="{D4CB8C27-36F6-42CF-B9C5-532E38BF32F4}"/>
    <cellStyle name="Note 2 2 2 2 5 5" xfId="52905" xr:uid="{1FF665F0-9EE3-47CC-9CA8-A18486B3DE82}"/>
    <cellStyle name="Note 2 2 2 2 6" xfId="2144" xr:uid="{62757153-15AC-4AE1-A449-6F761C49ED8E}"/>
    <cellStyle name="Note 2 2 2 2 6 2" xfId="6445" xr:uid="{CE92B836-1383-411A-B9FD-1DB606E31BB9}"/>
    <cellStyle name="Note 2 2 2 2 6 2 2" xfId="9031" xr:uid="{47C24A59-6B4A-4470-9789-8AD720526FB2}"/>
    <cellStyle name="Note 2 2 2 2 6 2 2 2" xfId="12794" xr:uid="{991F69AA-156B-4284-A634-CD03239049FE}"/>
    <cellStyle name="Note 2 2 2 2 6 2 2 2 2" xfId="21783" xr:uid="{E8867797-4F07-4CBE-B044-E1778B92CC00}"/>
    <cellStyle name="Note 2 2 2 2 6 2 2 2 2 2" xfId="41083" xr:uid="{C1A65127-BBBE-4684-B8F2-89CF65433815}"/>
    <cellStyle name="Note 2 2 2 2 6 2 2 2 3" xfId="30271" xr:uid="{F3621E98-BDF4-4759-AE29-6A061AE3FFA5}"/>
    <cellStyle name="Note 2 2 2 2 6 2 2 3" xfId="18020" xr:uid="{D00B300B-30CA-468D-91DE-F992C2E698F7}"/>
    <cellStyle name="Note 2 2 2 2 6 2 2 3 2" xfId="25090" xr:uid="{137334B6-85E0-42B1-B801-E9B136E678D6}"/>
    <cellStyle name="Note 2 2 2 2 6 2 2 4" xfId="27102" xr:uid="{A1A15224-ECD1-4A12-AAD3-1691001830E7}"/>
    <cellStyle name="Note 2 2 2 2 6 2 3" xfId="11668" xr:uid="{9AA34630-7224-426A-A0A4-336D7D7825BF}"/>
    <cellStyle name="Note 2 2 2 2 6 2 3 2" xfId="20657" xr:uid="{252169E0-ADD1-4E06-B209-F07DA3B5F4F2}"/>
    <cellStyle name="Note 2 2 2 2 6 2 3 2 2" xfId="42217" xr:uid="{310D5132-CCD0-449F-A7C4-DD2E43FA5093}"/>
    <cellStyle name="Note 2 2 2 2 6 2 3 3" xfId="25376" xr:uid="{B36BDD34-CFBE-464B-851B-480F3DCC3451}"/>
    <cellStyle name="Note 2 2 2 2 6 2 4" xfId="15434" xr:uid="{399659B5-33C0-4FFC-8666-D36531B4ABED}"/>
    <cellStyle name="Note 2 2 2 2 6 2 4 2" xfId="22619" xr:uid="{81BA1289-6E25-44AB-A6BF-36D3FD6B1894}"/>
    <cellStyle name="Note 2 2 2 2 6 2 5" xfId="33254" xr:uid="{B519C889-E743-4DE7-9F93-F7410ED460FD}"/>
    <cellStyle name="Note 2 2 2 2 6 3" xfId="4581" xr:uid="{C072C31F-6EDA-4656-B55E-8AF7BFF9DA98}"/>
    <cellStyle name="Note 2 2 2 2 6 3 2" xfId="27672" xr:uid="{C8820E7B-5583-4E7A-9AB8-A2BF023E85B0}"/>
    <cellStyle name="Note 2 2 2 2 6 4" xfId="38513" xr:uid="{F7E720D8-5C54-481C-8669-D51D90133BB1}"/>
    <cellStyle name="Note 2 2 2 2 7" xfId="2954" xr:uid="{3D00E5C2-E659-4601-BA90-6EAAEE95E489}"/>
    <cellStyle name="Note 2 2 2 2 7 2" xfId="7104" xr:uid="{E04C5A89-116F-4DAA-A423-F57E7101AC2A}"/>
    <cellStyle name="Note 2 2 2 2 7 2 2" xfId="12230" xr:uid="{DA0CCA77-5509-4BB8-9249-93798D5D702C}"/>
    <cellStyle name="Note 2 2 2 2 7 2 2 2" xfId="21219" xr:uid="{0715E280-AAFF-4BB5-A966-460D839711A4}"/>
    <cellStyle name="Note 2 2 2 2 7 2 2 2 2" xfId="43115" xr:uid="{815DB658-96D2-4800-AB61-A610EA2D60FF}"/>
    <cellStyle name="Note 2 2 2 2 7 2 2 3" xfId="35551" xr:uid="{D0B0A246-E6F9-4D33-81A6-A428BAFC479F}"/>
    <cellStyle name="Note 2 2 2 2 7 2 3" xfId="16093" xr:uid="{C6E43374-F02C-4742-85B7-00891CB39C22}"/>
    <cellStyle name="Note 2 2 2 2 7 2 3 2" xfId="24203" xr:uid="{A9487604-111F-4759-B741-DBDEF50AD462}"/>
    <cellStyle name="Note 2 2 2 2 7 2 4" xfId="43136" xr:uid="{5BCA4A51-A561-4244-95A0-900A9BFEBC75}"/>
    <cellStyle name="Note 2 2 2 2 7 3" xfId="9667" xr:uid="{4FEAC1A2-24E8-443A-BF41-EB726A5D7758}"/>
    <cellStyle name="Note 2 2 2 2 7 3 2" xfId="18656" xr:uid="{7F8CFBAB-F3E7-4DE1-A6B9-D2CA9C1CEF62}"/>
    <cellStyle name="Note 2 2 2 2 7 3 2 2" xfId="27864" xr:uid="{EDAA04D2-91EA-4378-9A7E-BF2902141459}"/>
    <cellStyle name="Note 2 2 2 2 7 3 3" xfId="30922" xr:uid="{1953170F-B762-4F6C-8851-3AACABF6F05C}"/>
    <cellStyle name="Note 2 2 2 2 7 4" xfId="31485" xr:uid="{72353DC0-386B-4132-9533-4E478BCDBEA8}"/>
    <cellStyle name="Note 2 2 2 2 8" xfId="4881" xr:uid="{6FFBE192-85EE-4B72-BC09-627DD76A5CC2}"/>
    <cellStyle name="Note 2 2 2 2 8 2" xfId="7467" xr:uid="{43A74634-737F-4338-9A35-1569DB05B391}"/>
    <cellStyle name="Note 2 2 2 2 8 2 2" xfId="12313" xr:uid="{8FE670CA-3C3A-4CC7-A766-3423626EACB4}"/>
    <cellStyle name="Note 2 2 2 2 8 2 2 2" xfId="21302" xr:uid="{945E179A-8D12-46E3-BA4F-B16C02663252}"/>
    <cellStyle name="Note 2 2 2 2 8 2 2 2 2" xfId="25244" xr:uid="{A6039B1B-2DDD-47AB-B4A8-B5E2844D7415}"/>
    <cellStyle name="Note 2 2 2 2 8 2 2 3" xfId="22571" xr:uid="{7D71F2AD-35DC-4E89-8D3B-E57DD267BB66}"/>
    <cellStyle name="Note 2 2 2 2 8 2 3" xfId="16456" xr:uid="{058522A9-EBD3-4933-ADE9-D7F032AFFD88}"/>
    <cellStyle name="Note 2 2 2 2 8 2 3 2" xfId="29382" xr:uid="{C822EF92-14C8-4E44-88CB-121B77D49294}"/>
    <cellStyle name="Note 2 2 2 2 8 2 4" xfId="39743" xr:uid="{01BA11BB-1030-4546-95B9-1D4A477CEFA6}"/>
    <cellStyle name="Note 2 2 2 2 8 3" xfId="10104" xr:uid="{82EBEFB2-9CC8-473B-9638-9C6B765CC68A}"/>
    <cellStyle name="Note 2 2 2 2 8 3 2" xfId="19093" xr:uid="{E1B70B9C-D430-4A1C-9A74-663F2B009201}"/>
    <cellStyle name="Note 2 2 2 2 8 3 2 2" xfId="36751" xr:uid="{497B9649-D1E5-4458-AABF-598268E32052}"/>
    <cellStyle name="Note 2 2 2 2 8 3 3" xfId="38949" xr:uid="{CBF3BB0A-DEC8-467B-B200-BDB81E340131}"/>
    <cellStyle name="Note 2 2 2 2 8 4" xfId="13870" xr:uid="{1897451C-5C4C-453A-970A-90F7588B533D}"/>
    <cellStyle name="Note 2 2 2 2 8 4 2" xfId="28650" xr:uid="{948A5982-F839-4B71-92F5-2DAEC7EEF5C8}"/>
    <cellStyle name="Note 2 2 2 2 8 5" xfId="40372" xr:uid="{4880C20E-A27D-4DC4-8FCD-C84A77E035D1}"/>
    <cellStyle name="Note 2 2 2 2 9" xfId="6789" xr:uid="{751D5580-995F-4B3F-8B78-C35BF481F591}"/>
    <cellStyle name="Note 2 2 2 2 9 2" xfId="11988" xr:uid="{7F214B36-1AFC-4DFC-B1DC-8760FA17BAAC}"/>
    <cellStyle name="Note 2 2 2 2 9 2 2" xfId="20977" xr:uid="{510C281F-411D-45C1-B41A-6A645C6FDFAB}"/>
    <cellStyle name="Note 2 2 2 2 9 2 2 2" xfId="38858" xr:uid="{87951B3E-1E95-4FC0-ABD1-D8B9B44B0F31}"/>
    <cellStyle name="Note 2 2 2 2 9 2 3" xfId="44036" xr:uid="{50389C03-4256-4E9E-A2AC-E61AE13D4087}"/>
    <cellStyle name="Note 2 2 2 2 9 3" xfId="15778" xr:uid="{61836CD8-BFA0-4CB6-943D-9CFCD7B3B0A0}"/>
    <cellStyle name="Note 2 2 2 2 9 3 2" xfId="22978" xr:uid="{9361A898-ED91-4F13-8B28-337E324CE5B4}"/>
    <cellStyle name="Note 2 2 2 2 9 4" xfId="32509" xr:uid="{FA567AEB-DD44-49A1-85F7-79FBA153C3A6}"/>
    <cellStyle name="Note 2 2 2 3" xfId="704" xr:uid="{FA8DCACF-9800-4D5A-B32C-DAFE485ADE40}"/>
    <cellStyle name="Note 2 2 2 3 2" xfId="5080" xr:uid="{DA2BA398-D636-413A-8B0F-9DD38A20A2AD}"/>
    <cellStyle name="Note 2 2 2 3 2 2" xfId="7666" xr:uid="{56389852-3566-4ECE-861F-515F80E0C92F}"/>
    <cellStyle name="Note 2 2 2 3 2 2 2" xfId="12372" xr:uid="{CC3A1167-09BB-4DC9-90CF-880A07D52E26}"/>
    <cellStyle name="Note 2 2 2 3 2 2 2 2" xfId="21361" xr:uid="{D6E4A69F-ED32-4E50-9E88-3E4E66521905}"/>
    <cellStyle name="Note 2 2 2 3 2 2 2 2 2" xfId="32622" xr:uid="{7E6BDC2C-C096-44BC-B700-9B932BFF8C4C}"/>
    <cellStyle name="Note 2 2 2 3 2 2 2 3" xfId="24947" xr:uid="{48AC0602-62CD-4E41-8544-0B2FA45BA2ED}"/>
    <cellStyle name="Note 2 2 2 3 2 2 3" xfId="16655" xr:uid="{14F6E85C-759D-4546-9EF5-909C40FE0E1A}"/>
    <cellStyle name="Note 2 2 2 3 2 2 3 2" xfId="24044" xr:uid="{4AF0D4A7-8147-4105-943F-91E10C063FAD}"/>
    <cellStyle name="Note 2 2 2 3 2 2 4" xfId="39818" xr:uid="{03034F11-28CB-44F9-BCA2-6282F92A122B}"/>
    <cellStyle name="Note 2 2 2 3 2 2 5" xfId="56712" xr:uid="{E3396975-461C-45C1-A272-8664262AE6C4}"/>
    <cellStyle name="Note 2 2 2 3 2 3" xfId="10303" xr:uid="{57D44000-11AD-4376-8007-754FAA2D23F0}"/>
    <cellStyle name="Note 2 2 2 3 2 3 2" xfId="19292" xr:uid="{9B40D96C-3435-42D9-8F34-959BF3236B11}"/>
    <cellStyle name="Note 2 2 2 3 2 3 2 2" xfId="23674" xr:uid="{B7E03FEE-313F-4F3A-B495-24760D9252CD}"/>
    <cellStyle name="Note 2 2 2 3 2 3 3" xfId="26947" xr:uid="{337B8C65-B015-4CC4-BD96-8466638BAA36}"/>
    <cellStyle name="Note 2 2 2 3 2 4" xfId="14069" xr:uid="{9C535E57-7313-4447-9ABC-537A7350A222}"/>
    <cellStyle name="Note 2 2 2 3 2 4 2" xfId="40816" xr:uid="{75EDD50A-B406-4E36-AC3E-D37696006224}"/>
    <cellStyle name="Note 2 2 2 3 2 5" xfId="36327" xr:uid="{CB8F2BE1-76CE-42D8-8762-4EE4D0A7E5AB}"/>
    <cellStyle name="Note 2 2 2 3 2 6" xfId="49930" xr:uid="{7197875F-412B-41B4-8915-DC5043F2D0C0}"/>
    <cellStyle name="Note 2 2 2 3 3" xfId="3141" xr:uid="{F3F7CB75-CAFF-482E-B21E-ACD79378F493}"/>
    <cellStyle name="Note 2 2 2 3 3 2" xfId="22966" xr:uid="{02FA3D4E-9EE6-4644-AE83-86691A5C2527}"/>
    <cellStyle name="Note 2 2 2 3 3 2 2" xfId="58715" xr:uid="{2F1CBAAE-FE68-4082-9F52-5AE64B670DBF}"/>
    <cellStyle name="Note 2 2 2 3 3 3" xfId="51934" xr:uid="{D4A69E30-BB59-4D24-BC6B-12A831F699BB}"/>
    <cellStyle name="Note 2 2 2 3 4" xfId="43658" xr:uid="{3EA17D1E-1436-47F4-80BF-E448E3296C1F}"/>
    <cellStyle name="Note 2 2 2 3 4 2" xfId="54839" xr:uid="{74273152-176A-4EB8-BE6F-614BEAE4DB79}"/>
    <cellStyle name="Note 2 2 2 3 4 3" xfId="48047" xr:uid="{364EEF90-65DE-4548-B7CE-5EB3BCD8A3AC}"/>
    <cellStyle name="Note 2 2 2 3 5" xfId="53139" xr:uid="{9C31AC4F-A765-4B73-86B5-521BE2D705AB}"/>
    <cellStyle name="Note 2 2 2 3 6" xfId="46433" xr:uid="{18AF3F06-21CC-470B-A056-105AA825219E}"/>
    <cellStyle name="Note 2 2 2 4" xfId="1049" xr:uid="{180ADA22-B978-4358-90F9-840536A3F03F}"/>
    <cellStyle name="Note 2 2 2 4 2" xfId="5401" xr:uid="{CC7B2014-0277-487D-8818-03D73F7FC079}"/>
    <cellStyle name="Note 2 2 2 4 2 2" xfId="7987" xr:uid="{F9B49DE7-01A2-4EE6-A242-D1663DE9CDC4}"/>
    <cellStyle name="Note 2 2 2 4 2 2 2" xfId="12476" xr:uid="{BE3FF479-87D6-4A1F-BE05-1C1930E7744A}"/>
    <cellStyle name="Note 2 2 2 4 2 2 2 2" xfId="21465" xr:uid="{6837BC25-752B-468A-AA4D-2670C06E5B27}"/>
    <cellStyle name="Note 2 2 2 4 2 2 2 2 2" xfId="29833" xr:uid="{D015AF7D-94B6-4403-8CC5-71683ABF2355}"/>
    <cellStyle name="Note 2 2 2 4 2 2 2 3" xfId="24605" xr:uid="{F10E9F46-EA4B-45DD-805E-CD1BC1B49198}"/>
    <cellStyle name="Note 2 2 2 4 2 2 3" xfId="16976" xr:uid="{33C1ACE3-EF98-4F8C-8971-52C33CF8B18A}"/>
    <cellStyle name="Note 2 2 2 4 2 2 3 2" xfId="24832" xr:uid="{D543640E-C135-4944-9D49-3EB5016A0677}"/>
    <cellStyle name="Note 2 2 2 4 2 2 4" xfId="38211" xr:uid="{C1632563-715A-4FC3-BD5F-44019D37D483}"/>
    <cellStyle name="Note 2 2 2 4 2 3" xfId="10624" xr:uid="{C9CCE38F-2B00-4765-A97D-11530D35231E}"/>
    <cellStyle name="Note 2 2 2 4 2 3 2" xfId="19613" xr:uid="{3FEE57AE-BFD1-46A9-8A7D-9E5D8EAA38DE}"/>
    <cellStyle name="Note 2 2 2 4 2 3 2 2" xfId="31646" xr:uid="{F9821931-3BCA-4F1E-A5BF-5323AEBF567A}"/>
    <cellStyle name="Note 2 2 2 4 2 3 3" xfId="37678" xr:uid="{E14436E4-D092-4BD5-A5DB-B9B6CE780B9F}"/>
    <cellStyle name="Note 2 2 2 4 2 4" xfId="14390" xr:uid="{5C68E029-4931-4A2C-AFC8-F557DE826153}"/>
    <cellStyle name="Note 2 2 2 4 2 4 2" xfId="23259" xr:uid="{EF432EC8-2E11-4756-80F4-7E0072877ED4}"/>
    <cellStyle name="Note 2 2 2 4 2 5" xfId="32846" xr:uid="{E720D07D-D788-41BC-BBAD-2626EAA07764}"/>
    <cellStyle name="Note 2 2 2 4 2 6" xfId="55832" xr:uid="{99564EE2-6CB4-461C-AC88-1F02B358389F}"/>
    <cellStyle name="Note 2 2 2 4 3" xfId="3486" xr:uid="{154652BB-D254-42B8-A034-DFF0F9BA4B44}"/>
    <cellStyle name="Note 2 2 2 4 3 2" xfId="30795" xr:uid="{DEADC42F-43E1-4869-92FF-1C63EBD0EFC5}"/>
    <cellStyle name="Note 2 2 2 4 4" xfId="30455" xr:uid="{4D411ADC-CE2F-4F4C-B9A9-7B8F2D72BD25}"/>
    <cellStyle name="Note 2 2 2 4 5" xfId="49050" xr:uid="{C326E9BD-1204-438C-AFF0-1ABA1E856E9E}"/>
    <cellStyle name="Note 2 2 2 5" xfId="1393" xr:uid="{ECC61A85-FB64-4F79-B8CC-3964B4D9E7E4}"/>
    <cellStyle name="Note 2 2 2 5 2" xfId="5738" xr:uid="{FABEA95C-84E2-4DCA-A21F-E5C1AC34FE1C}"/>
    <cellStyle name="Note 2 2 2 5 2 2" xfId="8324" xr:uid="{D955E55E-9F8C-4DE9-BB86-07D72B40E2B5}"/>
    <cellStyle name="Note 2 2 2 5 2 2 2" xfId="12577" xr:uid="{85D89271-7A77-4893-BE30-6F8916731B0F}"/>
    <cellStyle name="Note 2 2 2 5 2 2 2 2" xfId="21566" xr:uid="{A5E773A9-6A8F-47D4-AEA6-57EA7DCE44CF}"/>
    <cellStyle name="Note 2 2 2 5 2 2 2 2 2" xfId="34150" xr:uid="{A519F318-3ED3-42B8-BF02-2377B52EA5C8}"/>
    <cellStyle name="Note 2 2 2 5 2 2 2 3" xfId="37895" xr:uid="{71BC84AE-89B3-408C-B69E-D8B7C0183EAA}"/>
    <cellStyle name="Note 2 2 2 5 2 2 3" xfId="17313" xr:uid="{51C3DA7F-4429-457E-917A-ED1740E7BBFD}"/>
    <cellStyle name="Note 2 2 2 5 2 2 3 2" xfId="42430" xr:uid="{A15F8F8C-B2BC-4093-8F3A-BDB79BEE4E97}"/>
    <cellStyle name="Note 2 2 2 5 2 2 4" xfId="28164" xr:uid="{E4BDAA3E-46C9-4D12-B9AA-F622CC9777ED}"/>
    <cellStyle name="Note 2 2 2 5 2 3" xfId="10961" xr:uid="{14C1B837-2F72-4F33-878E-420DF3CDB78B}"/>
    <cellStyle name="Note 2 2 2 5 2 3 2" xfId="19950" xr:uid="{4CC313B3-E9CB-4401-8E46-8A814010937E}"/>
    <cellStyle name="Note 2 2 2 5 2 3 2 2" xfId="26351" xr:uid="{6235CA66-548B-4B24-99B3-2E334AC10E42}"/>
    <cellStyle name="Note 2 2 2 5 2 3 3" xfId="41672" xr:uid="{63239CB4-8A7A-4DFF-A917-1DC297DD3AD9}"/>
    <cellStyle name="Note 2 2 2 5 2 4" xfId="14727" xr:uid="{970A7B1D-813A-4091-8680-EA7DC7DF0161}"/>
    <cellStyle name="Note 2 2 2 5 2 4 2" xfId="24675" xr:uid="{8BF80B88-FE8B-4D26-BE3A-A823E740135C}"/>
    <cellStyle name="Note 2 2 2 5 2 5" xfId="37406" xr:uid="{EBFFB3BD-9C5E-485D-8817-95930E1F9ACA}"/>
    <cellStyle name="Note 2 2 2 5 2 6" xfId="58326" xr:uid="{71ECD5AD-D99C-47CE-81AF-C890D27CDE31}"/>
    <cellStyle name="Note 2 2 2 5 3" xfId="3830" xr:uid="{7432C9E6-934B-4EBE-A375-8E7FF8464E00}"/>
    <cellStyle name="Note 2 2 2 5 3 2" xfId="22584" xr:uid="{5424C594-ED29-4E97-A70E-E60CAD1150F7}"/>
    <cellStyle name="Note 2 2 2 5 4" xfId="29695" xr:uid="{C1D40698-1CFD-4DFA-A030-8D488116A101}"/>
    <cellStyle name="Note 2 2 2 5 5" xfId="51544" xr:uid="{3B8904F7-FC88-47C0-924C-07B4559ECACC}"/>
    <cellStyle name="Note 2 2 2 6" xfId="1735" xr:uid="{43D8E23F-E91D-4E0D-8666-75060F7AC527}"/>
    <cellStyle name="Note 2 2 2 6 2" xfId="6061" xr:uid="{DFAEF900-830F-42D4-AB25-AB9B807A9180}"/>
    <cellStyle name="Note 2 2 2 6 2 2" xfId="8647" xr:uid="{A106E0FD-1F4D-49E0-9F6E-0D42D6C35176}"/>
    <cellStyle name="Note 2 2 2 6 2 2 2" xfId="12678" xr:uid="{E27D99A6-E98C-4F1F-9FF6-F65787ABE0F7}"/>
    <cellStyle name="Note 2 2 2 6 2 2 2 2" xfId="21667" xr:uid="{960604CF-F50B-4576-BE43-968AE9D93FBB}"/>
    <cellStyle name="Note 2 2 2 6 2 2 2 2 2" xfId="37140" xr:uid="{C3AC9279-C5A2-42A7-9069-46B042C9E98B}"/>
    <cellStyle name="Note 2 2 2 6 2 2 2 3" xfId="35368" xr:uid="{B33AC2CE-6EE2-433A-AD5C-26B44DD4713D}"/>
    <cellStyle name="Note 2 2 2 6 2 2 3" xfId="17636" xr:uid="{6F7E2DBE-0237-43A0-9903-285BC49A2FCE}"/>
    <cellStyle name="Note 2 2 2 6 2 2 3 2" xfId="42610" xr:uid="{53CAF244-EDBD-47B9-BE6C-2F8A9A71E01F}"/>
    <cellStyle name="Note 2 2 2 6 2 2 4" xfId="43511" xr:uid="{53B01A4D-228D-4292-9C81-5C88576B411F}"/>
    <cellStyle name="Note 2 2 2 6 2 3" xfId="11284" xr:uid="{47591973-6A1F-46D7-93DB-6820C2E2BD34}"/>
    <cellStyle name="Note 2 2 2 6 2 3 2" xfId="20273" xr:uid="{9C771B10-94B1-41FB-ABFB-ECDEA18BB7BF}"/>
    <cellStyle name="Note 2 2 2 6 2 3 2 2" xfId="28519" xr:uid="{BCC7E8D7-578F-4BB8-82F0-72723FD9BE1D}"/>
    <cellStyle name="Note 2 2 2 6 2 3 3" xfId="22545" xr:uid="{0D9170E5-22D6-4FFF-AA0F-9D2548B5D69B}"/>
    <cellStyle name="Note 2 2 2 6 2 4" xfId="15050" xr:uid="{1A4C8DC1-2B0C-4E9E-8ADE-E45C48D0DF18}"/>
    <cellStyle name="Note 2 2 2 6 2 4 2" xfId="36670" xr:uid="{6DEC3139-0E6D-47C5-9843-12BFA57DDC73}"/>
    <cellStyle name="Note 2 2 2 6 2 5" xfId="35036" xr:uid="{58C7C542-4CE3-4669-BE8A-40C0FC55DCBC}"/>
    <cellStyle name="Note 2 2 2 6 2 6" xfId="54001" xr:uid="{FD6D558B-17F7-4D2A-A341-42F76C1E1C3D}"/>
    <cellStyle name="Note 2 2 2 6 3" xfId="4172" xr:uid="{B18EC3ED-8CF3-40BD-B439-8386DF6EE368}"/>
    <cellStyle name="Note 2 2 2 6 3 2" xfId="38621" xr:uid="{A605EBF8-75D8-41C5-953C-268ECBCFB40E}"/>
    <cellStyle name="Note 2 2 2 6 4" xfId="33579" xr:uid="{6A2A6370-F74A-480B-9B93-B80FA0A5E72F}"/>
    <cellStyle name="Note 2 2 2 6 5" xfId="47333" xr:uid="{0C18AEA6-8B7A-4A9D-A2BE-1B432FB8960B}"/>
    <cellStyle name="Note 2 2 2 7" xfId="2012" xr:uid="{4549C6CF-D961-4928-8156-C74A2947205A}"/>
    <cellStyle name="Note 2 2 2 7 2" xfId="6320" xr:uid="{511D9E7A-A823-4EF8-BACB-1E11FA834186}"/>
    <cellStyle name="Note 2 2 2 7 2 2" xfId="8906" xr:uid="{229BA9C8-179E-40CD-885E-4024563EF401}"/>
    <cellStyle name="Note 2 2 2 7 2 2 2" xfId="12754" xr:uid="{77009923-3E64-40D7-8F51-0EC5BAECE797}"/>
    <cellStyle name="Note 2 2 2 7 2 2 2 2" xfId="21743" xr:uid="{2D383487-BDDC-478B-85BC-82B04D3FD469}"/>
    <cellStyle name="Note 2 2 2 7 2 2 2 2 2" xfId="24073" xr:uid="{9BBA8117-83DC-485E-9AC8-99E97DEF62DD}"/>
    <cellStyle name="Note 2 2 2 7 2 2 2 3" xfId="33647" xr:uid="{BCC1F43F-CA44-45DF-B3B2-8227450EC31A}"/>
    <cellStyle name="Note 2 2 2 7 2 2 3" xfId="17895" xr:uid="{C07F3B0F-0067-4235-BFA8-CE2D1691C9E9}"/>
    <cellStyle name="Note 2 2 2 7 2 2 3 2" xfId="28332" xr:uid="{0530C58E-94F1-4B78-B7CD-329638F230B1}"/>
    <cellStyle name="Note 2 2 2 7 2 2 4" xfId="31731" xr:uid="{D8ADE79D-70CB-45CE-AAB7-C52F2A48AFD4}"/>
    <cellStyle name="Note 2 2 2 7 2 3" xfId="11543" xr:uid="{6CEA75AB-00DB-4E94-8F70-83D08F9EF574}"/>
    <cellStyle name="Note 2 2 2 7 2 3 2" xfId="20532" xr:uid="{EEBF690B-6CC8-40CE-B285-77C8F49CBCA2}"/>
    <cellStyle name="Note 2 2 2 7 2 3 2 2" xfId="34075" xr:uid="{1729D39D-4231-4B23-B12C-A1C4A1FCBC2B}"/>
    <cellStyle name="Note 2 2 2 7 2 3 3" xfId="41697" xr:uid="{D9FD0EBE-B335-4F3A-9796-33C0B256835E}"/>
    <cellStyle name="Note 2 2 2 7 2 4" xfId="15309" xr:uid="{418AADB7-2E4E-46FB-8EC5-7071572E9121}"/>
    <cellStyle name="Note 2 2 2 7 2 4 2" xfId="36230" xr:uid="{28F4262A-68B9-48D0-AB46-971F765D8356}"/>
    <cellStyle name="Note 2 2 2 7 2 5" xfId="42534" xr:uid="{5883C8DA-DBD7-45CB-8799-769D094DBB2C}"/>
    <cellStyle name="Note 2 2 2 7 3" xfId="4449" xr:uid="{F12D103F-83E4-4482-BA7C-71FB47F14DB8}"/>
    <cellStyle name="Note 2 2 2 7 3 2" xfId="41501" xr:uid="{B98303BF-AF41-4CE4-9660-5DD95029E711}"/>
    <cellStyle name="Note 2 2 2 7 4" xfId="29881" xr:uid="{FE78EA8D-B44D-4CED-8867-7A8FF3C227ED}"/>
    <cellStyle name="Note 2 2 2 7 5" xfId="52642" xr:uid="{91DF148B-9DE8-4EBC-8508-EEAA6197A5BC}"/>
    <cellStyle name="Note 2 2 2 8" xfId="2823" xr:uid="{813FBA1F-F339-486A-9D1D-51127C39D550}"/>
    <cellStyle name="Note 2 2 2 8 2" xfId="6973" xr:uid="{AC7FB56B-DBE5-4007-B0FF-5D8266E47607}"/>
    <cellStyle name="Note 2 2 2 8 2 2" xfId="12102" xr:uid="{C23F9A01-AD72-46BA-8186-E9BD5714165C}"/>
    <cellStyle name="Note 2 2 2 8 2 2 2" xfId="21091" xr:uid="{D1CD1AE6-C949-4113-8397-0320805AE1B2}"/>
    <cellStyle name="Note 2 2 2 8 2 2 2 2" xfId="42188" xr:uid="{5216CC29-75DE-4BD0-856F-C26FBF723BBA}"/>
    <cellStyle name="Note 2 2 2 8 2 2 3" xfId="38104" xr:uid="{02505329-F71C-4976-9828-5E19ABEC59A4}"/>
    <cellStyle name="Note 2 2 2 8 2 3" xfId="15962" xr:uid="{F638AE09-DD23-4A7D-8100-C34B1AEAFD7F}"/>
    <cellStyle name="Note 2 2 2 8 2 3 2" xfId="41806" xr:uid="{FDE07B0E-F4F7-4CB3-AA9A-701D4AFE9407}"/>
    <cellStyle name="Note 2 2 2 8 2 4" xfId="25851" xr:uid="{CDBE581F-D32E-41EC-86B7-E26958D0EE77}"/>
    <cellStyle name="Note 2 2 2 8 3" xfId="9536" xr:uid="{BB491671-F75A-4847-90BF-B1E156F92AF0}"/>
    <cellStyle name="Note 2 2 2 8 3 2" xfId="18525" xr:uid="{31317D7D-715B-4B26-8F4F-B3702C4C0C8B}"/>
    <cellStyle name="Note 2 2 2 8 3 2 2" xfId="36958" xr:uid="{B1EC85C0-39AE-423D-B3D1-AC59268F79B0}"/>
    <cellStyle name="Note 2 2 2 8 3 3" xfId="31899" xr:uid="{18C0228A-588E-40DF-B864-BEF676EBC851}"/>
    <cellStyle name="Note 2 2 2 8 4" xfId="22649" xr:uid="{C0B49C3A-5089-4262-AA4F-F8D2D7FC89BE}"/>
    <cellStyle name="Note 2 2 2 9" xfId="4756" xr:uid="{6F17F41C-2173-4BF8-87A5-486EEE01A4D8}"/>
    <cellStyle name="Note 2 2 2 9 2" xfId="7342" xr:uid="{5062CB9F-B5F5-4DA3-933D-20D08A5DA63D}"/>
    <cellStyle name="Note 2 2 2 9 2 2" xfId="12276" xr:uid="{923ABA33-339E-4DED-83B8-2247798CC281}"/>
    <cellStyle name="Note 2 2 2 9 2 2 2" xfId="21265" xr:uid="{58B9FA02-E1F9-4349-B268-0893676988D4}"/>
    <cellStyle name="Note 2 2 2 9 2 2 2 2" xfId="35846" xr:uid="{299F7340-2557-4BA8-9EEF-B7FB4B7CAE10}"/>
    <cellStyle name="Note 2 2 2 9 2 2 3" xfId="30569" xr:uid="{25A811ED-F179-47CC-8EA4-34D1B2C5D031}"/>
    <cellStyle name="Note 2 2 2 9 2 3" xfId="16331" xr:uid="{87D6978B-AC24-4490-BB07-2ECE1E63186B}"/>
    <cellStyle name="Note 2 2 2 9 2 3 2" xfId="34348" xr:uid="{DAFC01AA-1A0B-4B47-8176-641A48FBB0C1}"/>
    <cellStyle name="Note 2 2 2 9 2 4" xfId="29774" xr:uid="{5B9DE562-6496-4323-A241-77503C17E84E}"/>
    <cellStyle name="Note 2 2 2 9 3" xfId="9979" xr:uid="{7945052D-892F-4DF9-80C8-A3C3263A0BDF}"/>
    <cellStyle name="Note 2 2 2 9 3 2" xfId="18968" xr:uid="{EDD53B20-8C4D-4F61-8F9E-EE566C3275B1}"/>
    <cellStyle name="Note 2 2 2 9 3 2 2" xfId="38012" xr:uid="{827FF73D-6BAA-4E7F-ACCB-0FA957823411}"/>
    <cellStyle name="Note 2 2 2 9 3 3" xfId="26951" xr:uid="{95DA698A-90B6-4DFB-8009-8AA944DE6922}"/>
    <cellStyle name="Note 2 2 2 9 4" xfId="13745" xr:uid="{ABC909D7-B7F1-4B40-B679-AB6BB57138AC}"/>
    <cellStyle name="Note 2 2 2 9 4 2" xfId="22183" xr:uid="{6FE85B93-B0FA-4EAA-BACD-3A56CFEF4427}"/>
    <cellStyle name="Note 2 2 2 9 5" xfId="38991" xr:uid="{1EA9C779-33EB-4208-A606-E195E92FCEA6}"/>
    <cellStyle name="Note 2 2 20" xfId="44931" xr:uid="{40CF555E-D1E3-45D3-A93F-90BC72347893}"/>
    <cellStyle name="Note 2 2 20 2" xfId="50513" xr:uid="{4490B3F9-D08A-4366-A36A-8BEAEB35EAD9}"/>
    <cellStyle name="Note 2 2 20 2 2" xfId="57295" xr:uid="{42697957-13FF-40BD-9001-F8C55E13FD84}"/>
    <cellStyle name="Note 2 2 20 3" xfId="52115" xr:uid="{1D1C1B5A-1669-4483-9136-DB633DD651B3}"/>
    <cellStyle name="Note 2 2 20 3 2" xfId="58896" xr:uid="{85B8D3A9-8E77-48A4-BA1D-4B71C1AFA61F}"/>
    <cellStyle name="Note 2 2 20 4" xfId="49779" xr:uid="{04BC6C51-CC1A-4DBB-9300-A3C91E416914}"/>
    <cellStyle name="Note 2 2 20 4 2" xfId="56561" xr:uid="{1281D6A3-DED1-4070-8C48-ED28DE48CC3F}"/>
    <cellStyle name="Note 2 2 20 5" xfId="48630" xr:uid="{53EB7EA6-C009-49D0-9509-C3B5FAE94008}"/>
    <cellStyle name="Note 2 2 20 5 2" xfId="55419" xr:uid="{89C19631-340D-4638-AC3B-161BAB41F8BF}"/>
    <cellStyle name="Note 2 2 20 6" xfId="53705" xr:uid="{1ADB78B6-4935-4B4A-B260-1378967E7D7A}"/>
    <cellStyle name="Note 2 2 20 7" xfId="47016" xr:uid="{B627DA27-98F2-4134-A953-45E3CBA9EA0E}"/>
    <cellStyle name="Note 2 2 21" xfId="44967" xr:uid="{CFC2971F-22E7-4F3F-A3E1-4BD578253713}"/>
    <cellStyle name="Note 2 2 21 2" xfId="50566" xr:uid="{8564BEC6-56F5-433C-A03D-63BC8136DA44}"/>
    <cellStyle name="Note 2 2 21 2 2" xfId="57348" xr:uid="{C5566E0B-FF4B-47B1-85D6-8DC3708BFC9C}"/>
    <cellStyle name="Note 2 2 21 3" xfId="52380" xr:uid="{2EA56B48-A308-4174-8168-51E21B94B9A3}"/>
    <cellStyle name="Note 2 2 21 3 2" xfId="59161" xr:uid="{F6A77848-6304-426C-8028-60E80D167277}"/>
    <cellStyle name="Note 2 2 21 4" xfId="48683" xr:uid="{CE7538C5-FB42-4679-8940-1D42BA120D87}"/>
    <cellStyle name="Note 2 2 21 4 2" xfId="55472" xr:uid="{AA787E35-B3B3-478B-AEA2-21AA4E23E4C3}"/>
    <cellStyle name="Note 2 2 21 5" xfId="53758" xr:uid="{AE7C5D22-DE75-4CCC-A6FE-00FE929E3514}"/>
    <cellStyle name="Note 2 2 21 6" xfId="47069" xr:uid="{64D79110-3DCE-4A62-B52E-DE2F6E7CA970}"/>
    <cellStyle name="Note 2 2 22" xfId="45048" xr:uid="{B0C23690-D261-43A1-B0A6-C870873D91BB}"/>
    <cellStyle name="Note 2 2 22 2" xfId="50648" xr:uid="{DF9D055D-8841-4658-B8FC-630DC0BB722D}"/>
    <cellStyle name="Note 2 2 22 2 2" xfId="57430" xr:uid="{33BFFAEA-D73A-4E54-9E7F-B49A485D8453}"/>
    <cellStyle name="Note 2 2 22 3" xfId="52459" xr:uid="{752989CA-14B2-4E90-BDFD-DD0ACBB29766}"/>
    <cellStyle name="Note 2 2 22 3 2" xfId="59240" xr:uid="{ECC1E5EA-F077-4ABC-A56A-A161DABD42BD}"/>
    <cellStyle name="Note 2 2 22 4" xfId="48765" xr:uid="{45D8587B-7575-4897-BBA5-3ABEDA5931BC}"/>
    <cellStyle name="Note 2 2 22 4 2" xfId="55551" xr:uid="{7C11E87D-4D66-4542-9937-18795C7DFD95}"/>
    <cellStyle name="Note 2 2 22 5" xfId="53837" xr:uid="{F8C587EB-2F2B-4C80-A79F-A7F417D57334}"/>
    <cellStyle name="Note 2 2 22 6" xfId="47151" xr:uid="{322D7A1E-7F54-4A0C-9EA6-7B182599317C}"/>
    <cellStyle name="Note 2 2 23" xfId="45016" xr:uid="{B9026346-837F-4ADF-A7C6-E5DA72A9200D}"/>
    <cellStyle name="Note 2 2 23 2" xfId="50664" xr:uid="{7D231988-9AE1-4796-8B73-B28C54EAB3F9}"/>
    <cellStyle name="Note 2 2 23 2 2" xfId="57446" xr:uid="{468B2E71-4EAE-4309-871A-A8CFC92892D0}"/>
    <cellStyle name="Note 2 2 23 3" xfId="52475" xr:uid="{A8313E85-A7A1-42AC-9E9E-AC49FF925FFA}"/>
    <cellStyle name="Note 2 2 23 3 2" xfId="59256" xr:uid="{489E8A2D-346B-4A0F-A81D-9617CCBADFD9}"/>
    <cellStyle name="Note 2 2 23 4" xfId="48781" xr:uid="{ABD66FC3-06C6-426D-9304-ED503D8ECA14}"/>
    <cellStyle name="Note 2 2 23 4 2" xfId="55567" xr:uid="{7C42BFF6-422F-42DC-B287-258B031BDB60}"/>
    <cellStyle name="Note 2 2 23 5" xfId="53853" xr:uid="{20762EB3-2B61-4D6F-8936-5B7B1D35A1C4}"/>
    <cellStyle name="Note 2 2 23 6" xfId="47167" xr:uid="{DE1F0F01-1015-4655-A0B5-BD2529F39F2D}"/>
    <cellStyle name="Note 2 2 24" xfId="45086" xr:uid="{AC179A35-4C79-4D5F-AE41-A3434D9F0786}"/>
    <cellStyle name="Note 2 2 24 2" xfId="50679" xr:uid="{86EFF801-86C0-42F0-B2A1-066B830C0C7C}"/>
    <cellStyle name="Note 2 2 24 2 2" xfId="57461" xr:uid="{7B21E7F9-C944-4B4C-B2F1-513982621B35}"/>
    <cellStyle name="Note 2 2 24 3" xfId="52490" xr:uid="{3F203612-13CB-4169-AEB2-64BDDE156072}"/>
    <cellStyle name="Note 2 2 24 3 2" xfId="59271" xr:uid="{353DAD89-FEAD-4D53-8AE2-9F76AEB2D0A4}"/>
    <cellStyle name="Note 2 2 24 4" xfId="48796" xr:uid="{40EDAD36-5410-4327-8A9A-27E927C0D76F}"/>
    <cellStyle name="Note 2 2 24 4 2" xfId="55582" xr:uid="{3A12A8B6-CF26-429D-823C-84B9A34D0775}"/>
    <cellStyle name="Note 2 2 24 5" xfId="53868" xr:uid="{679D5583-AE28-4B24-924D-88F8DC026A12}"/>
    <cellStyle name="Note 2 2 24 6" xfId="47182" xr:uid="{BAB8DEF4-9514-4F63-8809-48A55D0B8ECF}"/>
    <cellStyle name="Note 2 2 25" xfId="45116" xr:uid="{A6201E7F-94C9-4653-8DF2-24EEDA2959D3}"/>
    <cellStyle name="Note 2 2 25 2" xfId="50761" xr:uid="{01991122-917E-4882-855C-A6EF9774A407}"/>
    <cellStyle name="Note 2 2 25 2 2" xfId="57543" xr:uid="{6BC5CEE2-F2D8-4E32-8B9E-AA107F347035}"/>
    <cellStyle name="Note 2 2 25 3" xfId="52570" xr:uid="{095D3EF0-A781-47D6-A991-B57BA083CC6D}"/>
    <cellStyle name="Note 2 2 25 3 2" xfId="59351" xr:uid="{C35D1D4E-02C0-46E8-A7DF-88DAC65E468F}"/>
    <cellStyle name="Note 2 2 25 4" xfId="48861" xr:uid="{237B834A-226C-4103-8748-1B5223BDF4D6}"/>
    <cellStyle name="Note 2 2 25 4 2" xfId="55642" xr:uid="{FA813D14-67AD-484D-A15C-AB16444B79EF}"/>
    <cellStyle name="Note 2 2 25 5" xfId="53948" xr:uid="{CFFA7127-1107-4337-9629-560B885E15CE}"/>
    <cellStyle name="Note 2 2 25 6" xfId="47265" xr:uid="{FF434557-1A1C-4D9C-AF39-D973FE232DD9}"/>
    <cellStyle name="Note 2 2 26" xfId="45150" xr:uid="{7A95639B-20CB-44CF-8ADF-D2354C9A4AF6}"/>
    <cellStyle name="Note 2 2 26 2" xfId="50777" xr:uid="{45F94CD2-DA4A-44E4-BB51-DE7B8F511056}"/>
    <cellStyle name="Note 2 2 26 2 2" xfId="57559" xr:uid="{941F5228-4021-4E37-9020-CA45FA5AF72D}"/>
    <cellStyle name="Note 2 2 26 3" xfId="52586" xr:uid="{255A790C-5339-4141-AF06-53CCBC179E95}"/>
    <cellStyle name="Note 2 2 26 3 2" xfId="59367" xr:uid="{254C3CA8-A729-4EF2-9AA8-4A6185150A08}"/>
    <cellStyle name="Note 2 2 26 4" xfId="53964" xr:uid="{77318C3E-5992-4F4F-84F8-ED46E3C8A3FD}"/>
    <cellStyle name="Note 2 2 26 5" xfId="47281" xr:uid="{98A86E8A-0B77-4753-A980-66B0A67AAB98}"/>
    <cellStyle name="Note 2 2 27" xfId="45232" xr:uid="{E073A254-DD26-4F4C-A06F-FC2DF5BBBACC}"/>
    <cellStyle name="Note 2 2 27 2" xfId="55715" xr:uid="{E68EFC89-CB56-4039-8C42-1BB7166DCA59}"/>
    <cellStyle name="Note 2 2 27 3" xfId="48932" xr:uid="{243D24EF-0163-46B1-9906-3E0540E963E5}"/>
    <cellStyle name="Note 2 2 28" xfId="45243" xr:uid="{C51A36A2-25CF-4C02-89E1-8A9C9A387985}"/>
    <cellStyle name="Note 2 2 28 2" xfId="58125" xr:uid="{9FF8DD8A-AFF5-4496-B2EE-018D0D9DB999}"/>
    <cellStyle name="Note 2 2 28 3" xfId="51343" xr:uid="{A60AB4E5-356B-4A43-97B5-057958EFEB6F}"/>
    <cellStyle name="Note 2 2 29" xfId="45238" xr:uid="{DC946551-4DBC-44F3-A442-480349709471}"/>
    <cellStyle name="Note 2 2 29 2" xfId="52606" xr:uid="{BA740824-A87E-4287-A367-F2931813C3E1}"/>
    <cellStyle name="Note 2 2 3" xfId="438" xr:uid="{8F5A1DE8-06B1-467E-AB57-4865F985EB43}"/>
    <cellStyle name="Note 2 2 3 10" xfId="9302" xr:uid="{6EA65B59-4400-4583-A890-37C3E1D1BD79}"/>
    <cellStyle name="Note 2 2 3 10 2" xfId="18291" xr:uid="{0EC63F59-3753-4A8C-825C-72A48DC64308}"/>
    <cellStyle name="Note 2 2 3 10 2 2" xfId="37259" xr:uid="{351D3D52-1E79-4813-A187-0FA4462E1A75}"/>
    <cellStyle name="Note 2 2 3 10 3" xfId="30965" xr:uid="{A4F9C061-8AFD-4DC6-B982-535093BA7E05}"/>
    <cellStyle name="Note 2 2 3 11" xfId="12482" xr:uid="{7BC11BD3-3035-43CA-AD50-216E37429C6F}"/>
    <cellStyle name="Note 2 2 3 11 2" xfId="21471" xr:uid="{9107CB81-2E87-46DF-ABA9-5489568CC155}"/>
    <cellStyle name="Note 2 2 3 11 2 2" xfId="24037" xr:uid="{D5CAF0AE-ADE4-4CD8-B3E6-593D3A8903F4}"/>
    <cellStyle name="Note 2 2 3 11 3" xfId="33703" xr:uid="{33EA8C7C-82B6-4CF9-B750-3245C3B82C20}"/>
    <cellStyle name="Note 2 2 3 12" xfId="2444" xr:uid="{8048CDD0-44A9-4038-84C4-7FBFFAD0A883}"/>
    <cellStyle name="Note 2 2 3 12 2" xfId="38417" xr:uid="{7D4A0C91-6691-4044-97F4-8A4BBF842C28}"/>
    <cellStyle name="Note 2 2 3 13" xfId="13353" xr:uid="{23C3EF31-7BC3-4A36-A905-C05CB8B3F239}"/>
    <cellStyle name="Note 2 2 3 13 2" xfId="24754" xr:uid="{2F312A5E-09B5-4962-B27C-11C0C71F99F8}"/>
    <cellStyle name="Note 2 2 3 14" xfId="36008" xr:uid="{28E332F9-E8C7-4F12-BAA1-29223718AF6F}"/>
    <cellStyle name="Note 2 2 3 15" xfId="44334" xr:uid="{9F3EA596-C671-4864-8E31-642338B0E1F4}"/>
    <cellStyle name="Note 2 2 3 16" xfId="45560" xr:uid="{B38C1490-CF3B-4D60-A60A-EB9F74799217}"/>
    <cellStyle name="Note 2 2 3 2" xfId="787" xr:uid="{BEF1F34F-A3AD-4144-9D24-2BC33D4C4572}"/>
    <cellStyle name="Note 2 2 3 2 2" xfId="5156" xr:uid="{24066302-9146-47B8-808B-C9727B286436}"/>
    <cellStyle name="Note 2 2 3 2 2 2" xfId="7742" xr:uid="{1392766E-5F23-44C1-B4E8-9D10AAD9BE9A}"/>
    <cellStyle name="Note 2 2 3 2 2 2 2" xfId="12396" xr:uid="{CCA97ADC-033B-40BF-AEC7-BBBF97BC1285}"/>
    <cellStyle name="Note 2 2 3 2 2 2 2 2" xfId="21385" xr:uid="{1494B004-3BC2-4C80-A7D7-49E02E8E3883}"/>
    <cellStyle name="Note 2 2 3 2 2 2 2 2 2" xfId="33871" xr:uid="{83DD6580-D8BA-4254-9A1C-9A6C876A7446}"/>
    <cellStyle name="Note 2 2 3 2 2 2 2 3" xfId="26144" xr:uid="{C9AA098F-CD6F-407E-8C43-447287B5341E}"/>
    <cellStyle name="Note 2 2 3 2 2 2 3" xfId="16731" xr:uid="{6CB94910-C7B6-42BD-84A5-C0DB514183B1}"/>
    <cellStyle name="Note 2 2 3 2 2 2 3 2" xfId="34038" xr:uid="{2221AEC0-902C-4A81-816C-FA17F0D51320}"/>
    <cellStyle name="Note 2 2 3 2 2 2 4" xfId="28301" xr:uid="{49D66455-1F46-4F80-B4D3-C61B972B4A63}"/>
    <cellStyle name="Note 2 2 3 2 2 2 5" xfId="56347" xr:uid="{61CCAAA0-59C3-4846-8955-DAD728902879}"/>
    <cellStyle name="Note 2 2 3 2 2 3" xfId="10379" xr:uid="{3ED3EC72-0045-4D39-A812-DB8F5317D7D7}"/>
    <cellStyle name="Note 2 2 3 2 2 3 2" xfId="19368" xr:uid="{1199930A-EAF5-4689-B6D1-CB0FD95BAF1B}"/>
    <cellStyle name="Note 2 2 3 2 2 3 2 2" xfId="24322" xr:uid="{D76961A3-1869-4151-A75C-A543A1B5C3E4}"/>
    <cellStyle name="Note 2 2 3 2 2 3 3" xfId="35458" xr:uid="{62DFED69-F02C-413C-80B1-BF4FAF4BA7A7}"/>
    <cellStyle name="Note 2 2 3 2 2 4" xfId="14145" xr:uid="{77172346-247D-4081-A3F0-714899FA3AAE}"/>
    <cellStyle name="Note 2 2 3 2 2 4 2" xfId="26903" xr:uid="{DB1BFAB4-C435-4534-B79B-7623ECC12D6E}"/>
    <cellStyle name="Note 2 2 3 2 2 5" xfId="36734" xr:uid="{29CF98D5-74C2-4659-B37B-F00119526B04}"/>
    <cellStyle name="Note 2 2 3 2 2 6" xfId="49565" xr:uid="{1A1CEDA1-C7C5-4BAD-9A63-B4ABF1BC894A}"/>
    <cellStyle name="Note 2 2 3 2 3" xfId="3224" xr:uid="{C2EC5CD3-594D-4EDC-A0CE-3DDA9C3A9EA7}"/>
    <cellStyle name="Note 2 2 3 2 3 2" xfId="25129" xr:uid="{77F21D18-4F36-48A6-B8BE-6A4DBA451535}"/>
    <cellStyle name="Note 2 2 3 2 3 2 2" xfId="58607" xr:uid="{D1509CBC-0232-42E1-AC3F-3D445216D16B}"/>
    <cellStyle name="Note 2 2 3 2 3 3" xfId="51826" xr:uid="{2AF16A31-4843-4FDF-BD4B-A8085B068195}"/>
    <cellStyle name="Note 2 2 3 2 4" xfId="35513" xr:uid="{A5E87F1F-80FA-44EF-ABB1-C9A1C62821B1}"/>
    <cellStyle name="Note 2 2 3 2 4 2" xfId="54492" xr:uid="{D3838C87-A4E4-4077-832A-018670BDC9E0}"/>
    <cellStyle name="Note 2 2 3 2 4 3" xfId="47682" xr:uid="{35D8D916-09FD-4617-A53B-56E4AFAF9331}"/>
    <cellStyle name="Note 2 2 3 2 5" xfId="52932" xr:uid="{87ADC026-1AEE-45DF-A8B5-AB8A0C27EAA2}"/>
    <cellStyle name="Note 2 2 3 2 6" xfId="46074" xr:uid="{EA8A5B06-13CE-49BF-8F70-8BB23884623B}"/>
    <cellStyle name="Note 2 2 3 3" xfId="1132" xr:uid="{2A57E0B6-04A8-4676-AE00-F4A4BF659045}"/>
    <cellStyle name="Note 2 2 3 3 2" xfId="5477" xr:uid="{E6D98A0B-B1D4-4993-B95B-B5D010F532D8}"/>
    <cellStyle name="Note 2 2 3 3 2 2" xfId="8063" xr:uid="{B41EED46-6385-444D-A22D-4282175B90F2}"/>
    <cellStyle name="Note 2 2 3 3 2 2 2" xfId="12497" xr:uid="{17D34625-59DA-4C79-B445-5E587FC11579}"/>
    <cellStyle name="Note 2 2 3 3 2 2 2 2" xfId="21486" xr:uid="{EA89BD1C-A9A8-4BE7-9C8D-BF261DDF088D}"/>
    <cellStyle name="Note 2 2 3 3 2 2 2 2 2" xfId="41939" xr:uid="{7A5CCC9F-4095-404A-8213-4259CE95ACFD}"/>
    <cellStyle name="Note 2 2 3 3 2 2 2 3" xfId="42137" xr:uid="{D20BF15F-E92F-456A-B688-45F3823D221F}"/>
    <cellStyle name="Note 2 2 3 3 2 2 3" xfId="17052" xr:uid="{C97453E6-E543-4C44-96F2-7D3E825C157E}"/>
    <cellStyle name="Note 2 2 3 3 2 2 3 2" xfId="43641" xr:uid="{62C5D815-0AED-4B73-894D-C206D2362D9B}"/>
    <cellStyle name="Note 2 2 3 3 2 2 4" xfId="25515" xr:uid="{468EDB4C-3E85-47CA-887A-660E8397A736}"/>
    <cellStyle name="Note 2 2 3 3 2 2 5" xfId="56755" xr:uid="{17ECE9DE-7D6D-44D8-B9CD-1D625F9C28C9}"/>
    <cellStyle name="Note 2 2 3 3 2 3" xfId="10700" xr:uid="{2DC06945-C0EB-49DB-96AD-D615E0BE6D17}"/>
    <cellStyle name="Note 2 2 3 3 2 3 2" xfId="19689" xr:uid="{4715EC06-0C40-4E70-BD2E-CF7C5FD24D3D}"/>
    <cellStyle name="Note 2 2 3 3 2 3 2 2" xfId="29851" xr:uid="{96E4C934-D1AB-47B5-89FB-4F3D5CBF2AF6}"/>
    <cellStyle name="Note 2 2 3 3 2 3 3" xfId="39981" xr:uid="{8884E74F-DB3D-4643-AC4D-86A4D2749133}"/>
    <cellStyle name="Note 2 2 3 3 2 4" xfId="14466" xr:uid="{82A2CAF6-E248-4AFB-96DD-374AD6B8B94F}"/>
    <cellStyle name="Note 2 2 3 3 2 4 2" xfId="41001" xr:uid="{5A9C6F08-33F4-421B-8D38-B0A9F5205B41}"/>
    <cellStyle name="Note 2 2 3 3 2 5" xfId="29476" xr:uid="{B884CA63-1E5E-4EE5-BED3-C63281091AA3}"/>
    <cellStyle name="Note 2 2 3 3 2 6" xfId="49973" xr:uid="{193B49FD-7FF3-4610-90AE-2A5C45BB9D30}"/>
    <cellStyle name="Note 2 2 3 3 3" xfId="3569" xr:uid="{5A13C663-89AE-4B54-8FF2-C24BEA51D8E2}"/>
    <cellStyle name="Note 2 2 3 3 3 2" xfId="24690" xr:uid="{5E619E4F-CD0D-4AAA-8455-E4A202574DE4}"/>
    <cellStyle name="Note 2 2 3 3 3 2 2" xfId="58783" xr:uid="{430EF1BE-20BE-48F7-BA55-55A61A45F378}"/>
    <cellStyle name="Note 2 2 3 3 3 3" xfId="52002" xr:uid="{DBF9F37B-59BD-4A7B-B41B-99187D386806}"/>
    <cellStyle name="Note 2 2 3 3 4" xfId="33670" xr:uid="{6AD262AE-30B7-44B0-8110-968F039D3C1E}"/>
    <cellStyle name="Note 2 2 3 3 4 2" xfId="54882" xr:uid="{74D50A97-688F-4F54-A96A-755AFFAA9D30}"/>
    <cellStyle name="Note 2 2 3 3 4 3" xfId="48090" xr:uid="{4E320A2C-ED02-402D-A937-F674D3FB1B91}"/>
    <cellStyle name="Note 2 2 3 3 5" xfId="53182" xr:uid="{B86E3AD4-8EE2-4F63-85BA-1887D9338D07}"/>
    <cellStyle name="Note 2 2 3 3 6" xfId="46476" xr:uid="{54A1241D-E638-402E-A751-CC46F480F6FF}"/>
    <cellStyle name="Note 2 2 3 4" xfId="1476" xr:uid="{6BDA3D7E-5D4F-4615-8597-2336B4765430}"/>
    <cellStyle name="Note 2 2 3 4 2" xfId="5821" xr:uid="{5021C956-02B6-4A76-8DFA-AC2E1F1CE78D}"/>
    <cellStyle name="Note 2 2 3 4 2 2" xfId="8407" xr:uid="{42A5E850-6138-4A04-88B7-DA7AF86BE7C3}"/>
    <cellStyle name="Note 2 2 3 4 2 2 2" xfId="12601" xr:uid="{A0A46C0D-1C57-427A-9C35-0531685F6DEC}"/>
    <cellStyle name="Note 2 2 3 4 2 2 2 2" xfId="21590" xr:uid="{9553AB05-BBB8-48A8-8471-C19E5C92E728}"/>
    <cellStyle name="Note 2 2 3 4 2 2 2 2 2" xfId="27826" xr:uid="{B3F56105-1C9D-4FD0-A4CA-BA28EC379660}"/>
    <cellStyle name="Note 2 2 3 4 2 2 2 3" xfId="40392" xr:uid="{38159487-025B-4277-BC85-68FCC911082D}"/>
    <cellStyle name="Note 2 2 3 4 2 2 3" xfId="17396" xr:uid="{97187C38-932F-4EAB-9577-A2A246602FC7}"/>
    <cellStyle name="Note 2 2 3 4 2 2 3 2" xfId="24607" xr:uid="{4F645C61-3B28-49A7-8906-8BFC1C0E86FB}"/>
    <cellStyle name="Note 2 2 3 4 2 2 4" xfId="43634" xr:uid="{2048329F-0FF4-449E-9128-82F230FCD4F5}"/>
    <cellStyle name="Note 2 2 3 4 2 3" xfId="11044" xr:uid="{7743CB85-92F2-4A24-9920-1AD885121835}"/>
    <cellStyle name="Note 2 2 3 4 2 3 2" xfId="20033" xr:uid="{9575D2E3-3D72-4F24-B2DD-C4E28DAA3C3E}"/>
    <cellStyle name="Note 2 2 3 4 2 3 2 2" xfId="35219" xr:uid="{094355C9-244C-4FA0-8122-3A5BF01D1C86}"/>
    <cellStyle name="Note 2 2 3 4 2 3 3" xfId="26534" xr:uid="{84212191-7B9E-4B6E-9715-4E5107ACC9AD}"/>
    <cellStyle name="Note 2 2 3 4 2 4" xfId="14810" xr:uid="{BB414084-0DCA-45AF-8C10-D53C8FCF9BA2}"/>
    <cellStyle name="Note 2 2 3 4 2 4 2" xfId="29872" xr:uid="{22A5876E-C321-41E6-B408-7B76EEAA3320}"/>
    <cellStyle name="Note 2 2 3 4 2 5" xfId="31519" xr:uid="{C7690C93-0F77-4D03-9BEC-49DBDD510629}"/>
    <cellStyle name="Note 2 2 3 4 2 6" xfId="55875" xr:uid="{AA39FEF2-8A07-48C4-BCA2-E610AF870FD8}"/>
    <cellStyle name="Note 2 2 3 4 3" xfId="3913" xr:uid="{1CC877AE-239C-4667-98FB-F054699C0436}"/>
    <cellStyle name="Note 2 2 3 4 3 2" xfId="26157" xr:uid="{F44EE800-A9FD-4586-90A1-88789903A10B}"/>
    <cellStyle name="Note 2 2 3 4 4" xfId="36357" xr:uid="{A0C1E00A-B070-4AE2-9020-0EA7AB000751}"/>
    <cellStyle name="Note 2 2 3 4 5" xfId="49093" xr:uid="{C84E8D06-0594-4933-A0B2-F3006BCC6511}"/>
    <cellStyle name="Note 2 2 3 5" xfId="181" xr:uid="{50DFA20D-BDDE-4D40-B414-C00789E22B8D}"/>
    <cellStyle name="Note 2 2 3 5 2" xfId="2959" xr:uid="{960CC786-C73D-4A18-BCA1-B9961530F272}"/>
    <cellStyle name="Note 2 2 3 5 2 2" xfId="7109" xr:uid="{469EE262-D058-4449-A5CE-78399C0571E7}"/>
    <cellStyle name="Note 2 2 3 5 2 2 2" xfId="12234" xr:uid="{378484F8-03C2-4335-B7DF-62BEEE1DC0D3}"/>
    <cellStyle name="Note 2 2 3 5 2 2 2 2" xfId="21223" xr:uid="{D498C2F3-20A9-4DCD-AA41-8F06AAAD2B93}"/>
    <cellStyle name="Note 2 2 3 5 2 2 2 2 2" xfId="40870" xr:uid="{3AC55D24-3CC2-4C02-B307-721BD04889B1}"/>
    <cellStyle name="Note 2 2 3 5 2 2 2 3" xfId="41570" xr:uid="{47827CC4-6C78-4FD3-8D9D-7A94AAA9CA17}"/>
    <cellStyle name="Note 2 2 3 5 2 2 3" xfId="16098" xr:uid="{860B78A4-4866-41AA-802A-5DBE1068B9DD}"/>
    <cellStyle name="Note 2 2 3 5 2 2 3 2" xfId="25304" xr:uid="{42E09208-26DD-4A34-A11D-9898CD4C3E41}"/>
    <cellStyle name="Note 2 2 3 5 2 2 4" xfId="28038" xr:uid="{DBC2DD94-BF62-4977-95BB-2D29D6BB86D2}"/>
    <cellStyle name="Note 2 2 3 5 2 3" xfId="9672" xr:uid="{9E6E250B-0FE4-426A-87B0-05B34387872E}"/>
    <cellStyle name="Note 2 2 3 5 2 3 2" xfId="18661" xr:uid="{A79B7626-D7A1-4894-89BA-A61180FB73DF}"/>
    <cellStyle name="Note 2 2 3 5 2 3 2 2" xfId="22641" xr:uid="{DDE76601-4379-4668-9318-FB763CFA64FF}"/>
    <cellStyle name="Note 2 2 3 5 2 3 3" xfId="26567" xr:uid="{350D0DDD-801A-463D-9EEB-0EBFC45060D7}"/>
    <cellStyle name="Note 2 2 3 5 2 4" xfId="13512" xr:uid="{20FD2173-BDE8-4D96-8F6A-618D71BBD404}"/>
    <cellStyle name="Note 2 2 3 5 2 4 2" xfId="22300" xr:uid="{C87B186E-A4C8-4B5C-87F3-58EC91A7C567}"/>
    <cellStyle name="Note 2 2 3 5 2 5" xfId="36243" xr:uid="{86D87F98-491C-4497-B3D9-7D77E5B49A15}"/>
    <cellStyle name="Note 2 2 3 5 2 6" xfId="58668" xr:uid="{75473135-3775-4E38-A3F0-CA6002DB3690}"/>
    <cellStyle name="Note 2 2 3 5 3" xfId="2649" xr:uid="{A38051F8-7FFC-48E2-A7F2-1454E8B7C338}"/>
    <cellStyle name="Note 2 2 3 5 3 2" xfId="41774" xr:uid="{C86B98FE-AE0A-4E0E-AD03-71CBFC9E192B}"/>
    <cellStyle name="Note 2 2 3 5 4" xfId="32952" xr:uid="{701F0609-E9FF-4BB0-8F70-72118BDF826B}"/>
    <cellStyle name="Note 2 2 3 5 5" xfId="51887" xr:uid="{A4279FD5-EE00-4536-86E8-4853D237E81D}"/>
    <cellStyle name="Note 2 2 3 6" xfId="2095" xr:uid="{30FA2663-4A21-49F0-BCEA-1CAC4A4D3440}"/>
    <cellStyle name="Note 2 2 3 6 2" xfId="6396" xr:uid="{ED6C4824-E3C3-4635-8E56-6A651C1F51CA}"/>
    <cellStyle name="Note 2 2 3 6 2 2" xfId="8982" xr:uid="{621617C8-EB74-4F45-999F-0EB792737D85}"/>
    <cellStyle name="Note 2 2 3 6 2 2 2" xfId="12777" xr:uid="{356650FB-BFD7-4ECA-9504-02D2C9D4C956}"/>
    <cellStyle name="Note 2 2 3 6 2 2 2 2" xfId="21766" xr:uid="{082B4C7E-F07B-411B-A18A-273FED08FB2E}"/>
    <cellStyle name="Note 2 2 3 6 2 2 2 2 2" xfId="23687" xr:uid="{08EF4D66-9BC5-41FF-894D-0E7F698368FC}"/>
    <cellStyle name="Note 2 2 3 6 2 2 2 3" xfId="31534" xr:uid="{5B3779C5-EA55-4627-A690-83119301D951}"/>
    <cellStyle name="Note 2 2 3 6 2 2 3" xfId="17971" xr:uid="{8D41E4F5-0026-4638-A576-F30CC3F4D278}"/>
    <cellStyle name="Note 2 2 3 6 2 2 3 2" xfId="36844" xr:uid="{3F50C09A-88C6-4C16-98EF-B35EDFC73B91}"/>
    <cellStyle name="Note 2 2 3 6 2 2 4" xfId="28515" xr:uid="{FD29651A-A2F3-4F56-BC23-C0D61A04B1BA}"/>
    <cellStyle name="Note 2 2 3 6 2 3" xfId="11619" xr:uid="{F1A67412-1051-4D1B-A53E-38A93DF1C728}"/>
    <cellStyle name="Note 2 2 3 6 2 3 2" xfId="20608" xr:uid="{73A48B46-F041-41BF-860B-48A032637EBF}"/>
    <cellStyle name="Note 2 2 3 6 2 3 2 2" xfId="31359" xr:uid="{5BAFAD94-1B32-4659-B877-85D4BD09029B}"/>
    <cellStyle name="Note 2 2 3 6 2 3 3" xfId="27188" xr:uid="{DC7112FB-AF68-4304-989C-8A0D683EE46F}"/>
    <cellStyle name="Note 2 2 3 6 2 4" xfId="15385" xr:uid="{13FBF00F-2B24-4484-8118-8B9E672A63AB}"/>
    <cellStyle name="Note 2 2 3 6 2 4 2" xfId="33243" xr:uid="{D73144AA-4EF5-46F0-A302-07058760C4EF}"/>
    <cellStyle name="Note 2 2 3 6 2 5" xfId="38463" xr:uid="{F9959CCB-753C-4B70-9517-DDAD014A4356}"/>
    <cellStyle name="Note 2 2 3 6 2 6" xfId="54044" xr:uid="{BF0359DC-D143-42EF-A78F-9A4BD6E711F1}"/>
    <cellStyle name="Note 2 2 3 6 3" xfId="4532" xr:uid="{EFC5941F-15EA-4B3F-B5F9-0DFE6EDEFFFD}"/>
    <cellStyle name="Note 2 2 3 6 3 2" xfId="29184" xr:uid="{DB714108-6F5E-40C4-80AD-3397DF5F1B38}"/>
    <cellStyle name="Note 2 2 3 6 4" xfId="27594" xr:uid="{355006EC-999B-44DC-AD91-EDD14D5402A4}"/>
    <cellStyle name="Note 2 2 3 6 5" xfId="47376" xr:uid="{E80B23AB-FF81-4819-959E-3B748E43434F}"/>
    <cellStyle name="Note 2 2 3 7" xfId="2905" xr:uid="{5D3E8573-F21C-4AA0-8829-680A417AEE23}"/>
    <cellStyle name="Note 2 2 3 7 2" xfId="7055" xr:uid="{F89E8E51-E0BF-435C-8B7B-B074AF2AAE18}"/>
    <cellStyle name="Note 2 2 3 7 2 2" xfId="12181" xr:uid="{55150007-BE6A-473D-98E5-9BA85DA01E51}"/>
    <cellStyle name="Note 2 2 3 7 2 2 2" xfId="21170" xr:uid="{09B95CD7-8A63-4661-9580-E35C6FC8B1B5}"/>
    <cellStyle name="Note 2 2 3 7 2 2 2 2" xfId="28805" xr:uid="{6AB16A53-9695-40F3-988B-C51925022159}"/>
    <cellStyle name="Note 2 2 3 7 2 2 3" xfId="29709" xr:uid="{C8796FFD-3D4A-4D57-A224-23EC9F507889}"/>
    <cellStyle name="Note 2 2 3 7 2 3" xfId="16044" xr:uid="{6B2159C7-8602-430A-8FDD-390F01153357}"/>
    <cellStyle name="Note 2 2 3 7 2 3 2" xfId="43196" xr:uid="{5C5557F0-C39F-45AC-A3AF-94CA598494A4}"/>
    <cellStyle name="Note 2 2 3 7 2 4" xfId="39005" xr:uid="{0E9FCFD5-0621-4D8D-8DE0-BE641A7C7B15}"/>
    <cellStyle name="Note 2 2 3 7 3" xfId="9618" xr:uid="{4B779FB2-16D0-4A6A-8F56-39C0B5EE631F}"/>
    <cellStyle name="Note 2 2 3 7 3 2" xfId="18607" xr:uid="{BDB498B0-BB82-4178-AED9-1ED1C0FA83F2}"/>
    <cellStyle name="Note 2 2 3 7 3 2 2" xfId="32398" xr:uid="{ABF4714B-F6B3-449B-B4FC-1D70C3AF888B}"/>
    <cellStyle name="Note 2 2 3 7 3 3" xfId="22780" xr:uid="{4B12BA84-8C7B-4B91-85EB-3D45611A75FF}"/>
    <cellStyle name="Note 2 2 3 7 4" xfId="40311" xr:uid="{E0EC034F-EEB6-4B51-B8EA-41E269F7129C}"/>
    <cellStyle name="Note 2 2 3 7 5" xfId="52669" xr:uid="{2C3A6143-2220-45EA-956D-FD720D030FA0}"/>
    <cellStyle name="Note 2 2 3 8" xfId="4832" xr:uid="{B820AB61-045B-48EC-BE5C-39668BE34E7E}"/>
    <cellStyle name="Note 2 2 3 8 2" xfId="7418" xr:uid="{BC92853E-1E43-42D6-9304-2D528286A8E6}"/>
    <cellStyle name="Note 2 2 3 8 2 2" xfId="12298" xr:uid="{A9E70F37-6564-474D-97CC-3DE221F49E21}"/>
    <cellStyle name="Note 2 2 3 8 2 2 2" xfId="21287" xr:uid="{D291B779-2E3C-4902-B040-FA79E3FFF286}"/>
    <cellStyle name="Note 2 2 3 8 2 2 2 2" xfId="24143" xr:uid="{38D52ED4-CBC9-4581-BE0B-A1D5FAFD6AA6}"/>
    <cellStyle name="Note 2 2 3 8 2 2 3" xfId="25164" xr:uid="{FF94E2AA-1BB8-456F-8167-C33150BF677D}"/>
    <cellStyle name="Note 2 2 3 8 2 3" xfId="16407" xr:uid="{CADF0075-8FDD-4658-9EC1-D2D3256CA341}"/>
    <cellStyle name="Note 2 2 3 8 2 3 2" xfId="40860" xr:uid="{216AA632-3CEA-42DB-8858-4DDA64AB083A}"/>
    <cellStyle name="Note 2 2 3 8 2 4" xfId="30352" xr:uid="{CB6B1F57-D3F1-4953-9776-8B0802B76E05}"/>
    <cellStyle name="Note 2 2 3 8 3" xfId="10055" xr:uid="{607F5B87-DF3E-461D-AE78-E2E576806BAE}"/>
    <cellStyle name="Note 2 2 3 8 3 2" xfId="19044" xr:uid="{46095352-E6D8-4E47-B073-16A02C8A8398}"/>
    <cellStyle name="Note 2 2 3 8 3 2 2" xfId="38519" xr:uid="{9B91F679-B68D-4154-A724-1E721383B8B2}"/>
    <cellStyle name="Note 2 2 3 8 3 3" xfId="35465" xr:uid="{1CBB7A39-1B68-43D1-9635-FDCC1B5D6907}"/>
    <cellStyle name="Note 2 2 3 8 4" xfId="13821" xr:uid="{07FE806B-9E39-4AF5-AE30-9A450F036E03}"/>
    <cellStyle name="Note 2 2 3 8 4 2" xfId="32847" xr:uid="{9B3AD4FD-0F83-4ED1-A36B-8FABD0536847}"/>
    <cellStyle name="Note 2 2 3 8 5" xfId="39547" xr:uid="{F0A6D7CC-6802-4157-9985-83756B3F128B}"/>
    <cellStyle name="Note 2 2 3 9" xfId="6740" xr:uid="{6CC1450E-C4CD-4655-92A2-9F04C46964FB}"/>
    <cellStyle name="Note 2 2 3 9 2" xfId="11939" xr:uid="{BC2F618E-1411-49BD-9C54-9129AB012367}"/>
    <cellStyle name="Note 2 2 3 9 2 2" xfId="20928" xr:uid="{3A8B3FBA-8F07-4315-B18E-39EA461ECC3F}"/>
    <cellStyle name="Note 2 2 3 9 2 2 2" xfId="22982" xr:uid="{AAF3DA9E-AC5F-4940-A737-06ED71034795}"/>
    <cellStyle name="Note 2 2 3 9 2 3" xfId="41693" xr:uid="{9D1A8E61-06B7-4E65-9C5A-7EDD691B8DD2}"/>
    <cellStyle name="Note 2 2 3 9 3" xfId="15729" xr:uid="{CBD866BA-AD71-46DD-BAEC-71684D3E0E6A}"/>
    <cellStyle name="Note 2 2 3 9 3 2" xfId="33576" xr:uid="{BEE90469-E416-4AA4-B2E3-F12496D48685}"/>
    <cellStyle name="Note 2 2 3 9 4" xfId="35683" xr:uid="{B7D8A148-3AA1-497D-BDB7-83FE8C445B0C}"/>
    <cellStyle name="Note 2 2 30" xfId="45360" xr:uid="{7EB8389E-43E7-4A73-A730-EE14EBD878C1}"/>
    <cellStyle name="Note 2 2 31" xfId="45384" xr:uid="{8FD38EC6-C954-4014-90CD-0389024B7993}"/>
    <cellStyle name="Note 2 2 32" xfId="45405" xr:uid="{5ECE1EF6-75FF-40AD-9703-4928E6F6EE7B}"/>
    <cellStyle name="Note 2 2 33" xfId="45359" xr:uid="{598E4BF9-2279-4029-AA58-29A5291AC30B}"/>
    <cellStyle name="Note 2 2 34" xfId="44182" xr:uid="{D7448E1C-B7E8-45E4-B3D5-AD812F6A3BE5}"/>
    <cellStyle name="Note 2 2 35" xfId="45466" xr:uid="{D8FEA53C-9242-4F24-AEE9-AE50C7F0D7A0}"/>
    <cellStyle name="Note 2 2 4" xfId="535" xr:uid="{AFA9A3A8-AD4E-4CEF-B33C-DC34D3519D84}"/>
    <cellStyle name="Note 2 2 4 10" xfId="44303" xr:uid="{6A35FE40-E858-4881-A362-0C5160A7A3B8}"/>
    <cellStyle name="Note 2 2 4 11" xfId="45619" xr:uid="{B94E15CF-E6AB-4A1D-852B-736223AC9B81}"/>
    <cellStyle name="Note 2 2 4 2" xfId="884" xr:uid="{709CBDEC-AA42-49E3-996B-534AEBB416FD}"/>
    <cellStyle name="Note 2 2 4 2 2" xfId="5253" xr:uid="{64D74936-9E5C-47C4-891B-B5B48069DC55}"/>
    <cellStyle name="Note 2 2 4 2 2 2" xfId="7839" xr:uid="{221B9388-375F-4CBB-AA59-2B304368504B}"/>
    <cellStyle name="Note 2 2 4 2 2 2 2" xfId="12431" xr:uid="{FE0395F9-4D0F-4CD9-AFC7-6EDB2D97C21F}"/>
    <cellStyle name="Note 2 2 4 2 2 2 2 2" xfId="21420" xr:uid="{9D161980-642C-413F-8CB8-927AECB25287}"/>
    <cellStyle name="Note 2 2 4 2 2 2 2 2 2" xfId="29422" xr:uid="{CACFD446-2341-4C3D-88A7-8FAC87BF3EB0}"/>
    <cellStyle name="Note 2 2 4 2 2 2 2 3" xfId="24396" xr:uid="{92830400-1AC1-4270-B944-F58B89949829}"/>
    <cellStyle name="Note 2 2 4 2 2 2 3" xfId="16828" xr:uid="{F01E43A4-47A8-4088-A5E6-3C83BCF44F1A}"/>
    <cellStyle name="Note 2 2 4 2 2 2 3 2" xfId="39253" xr:uid="{3DF73BE8-2FA5-43F6-8299-90B7362D4B36}"/>
    <cellStyle name="Note 2 2 4 2 2 2 4" xfId="23492" xr:uid="{76DA27DF-249C-41FC-880F-40D86685E542}"/>
    <cellStyle name="Note 2 2 4 2 2 2 5" xfId="56406" xr:uid="{0EA9E519-C3E9-402A-A9BF-3046D70C3278}"/>
    <cellStyle name="Note 2 2 4 2 2 3" xfId="10476" xr:uid="{1EF72676-61F2-4BA2-BA7C-E8EFC550E0FC}"/>
    <cellStyle name="Note 2 2 4 2 2 3 2" xfId="19465" xr:uid="{86270F0B-E460-4713-8149-83307E1FEE45}"/>
    <cellStyle name="Note 2 2 4 2 2 3 2 2" xfId="32947" xr:uid="{B69C4A98-CB98-41DE-8875-5691080CA3ED}"/>
    <cellStyle name="Note 2 2 4 2 2 3 3" xfId="32278" xr:uid="{267F5B55-BA54-4FB7-9036-8DC1F49B5A1C}"/>
    <cellStyle name="Note 2 2 4 2 2 4" xfId="14242" xr:uid="{8D29B886-F97E-4D10-88FD-C5DD9ABDE8FF}"/>
    <cellStyle name="Note 2 2 4 2 2 4 2" xfId="25108" xr:uid="{327AB59E-ADB6-432D-87BA-152AFE93C0F2}"/>
    <cellStyle name="Note 2 2 4 2 2 5" xfId="27366" xr:uid="{18699705-E4B0-4612-9125-77373C4594E1}"/>
    <cellStyle name="Note 2 2 4 2 2 6" xfId="49624" xr:uid="{8182038B-92C7-43E3-BCDF-CFF1F2A3E1C4}"/>
    <cellStyle name="Note 2 2 4 2 3" xfId="3321" xr:uid="{3A7665D2-726C-47D4-831A-90B015A28F77}"/>
    <cellStyle name="Note 2 2 4 2 3 2" xfId="38546" xr:uid="{0247F499-E433-479D-98D8-7C66B5FAC6CB}"/>
    <cellStyle name="Note 2 2 4 2 3 2 2" xfId="58035" xr:uid="{AA755978-50F4-4B6F-8AE5-9411E1A24597}"/>
    <cellStyle name="Note 2 2 4 2 3 3" xfId="51253" xr:uid="{C5CA3BAA-F820-4820-8A71-0675543674F9}"/>
    <cellStyle name="Note 2 2 4 2 4" xfId="24725" xr:uid="{9D0138CD-7EE4-4AB7-A3B1-1ABB2415621E}"/>
    <cellStyle name="Note 2 2 4 2 4 2" xfId="54548" xr:uid="{C5F62E68-4A2F-44BA-A01C-9B2F57BD11B6}"/>
    <cellStyle name="Note 2 2 4 2 4 3" xfId="47741" xr:uid="{BF2C0C40-54A1-4EC8-A054-CA6EF2B19968}"/>
    <cellStyle name="Note 2 2 4 2 5" xfId="52965" xr:uid="{3B197160-0364-4DCE-85ED-39B91D9AC2E0}"/>
    <cellStyle name="Note 2 2 4 2 6" xfId="46130" xr:uid="{B01A3580-3C87-4663-858B-1888E364C60B}"/>
    <cellStyle name="Note 2 2 4 3" xfId="1229" xr:uid="{DEF7E989-0A77-433A-AD81-3B53DAB7ED3E}"/>
    <cellStyle name="Note 2 2 4 3 2" xfId="5574" xr:uid="{EB9CCC72-183D-4FC0-9D77-73847A522D22}"/>
    <cellStyle name="Note 2 2 4 3 2 2" xfId="8160" xr:uid="{FC5744DF-61D6-4AF6-8FD7-0DEFD20FD996}"/>
    <cellStyle name="Note 2 2 4 3 2 2 2" xfId="12528" xr:uid="{04E2BA98-0129-4441-B5A5-4E4D715785AA}"/>
    <cellStyle name="Note 2 2 4 3 2 2 2 2" xfId="21517" xr:uid="{322D2656-27BE-4D57-B056-E742EC1EDF43}"/>
    <cellStyle name="Note 2 2 4 3 2 2 2 2 2" xfId="27286" xr:uid="{5730BB13-F65E-4447-9B76-8F94E24AA3EA}"/>
    <cellStyle name="Note 2 2 4 3 2 2 2 3" xfId="27478" xr:uid="{641941BE-DD96-4F10-83C5-ECACE315187E}"/>
    <cellStyle name="Note 2 2 4 3 2 2 3" xfId="17149" xr:uid="{34A9B8C3-392F-40DA-972C-F2D0BDA7D2B0}"/>
    <cellStyle name="Note 2 2 4 3 2 2 3 2" xfId="28281" xr:uid="{13737F40-7138-4280-AFE1-0F3E3053D722}"/>
    <cellStyle name="Note 2 2 4 3 2 2 4" xfId="43334" xr:uid="{F553D3CA-5E26-40CC-8DEB-D74FBEC2B670}"/>
    <cellStyle name="Note 2 2 4 3 2 2 5" xfId="56811" xr:uid="{F8B8AB63-BAA0-47BA-A86B-307E2CCB0CD2}"/>
    <cellStyle name="Note 2 2 4 3 2 3" xfId="10797" xr:uid="{DB90D18D-A914-4941-9AE8-2EAAD8DC7437}"/>
    <cellStyle name="Note 2 2 4 3 2 3 2" xfId="19786" xr:uid="{21050F96-480E-4BDA-BE7C-890EA278BC21}"/>
    <cellStyle name="Note 2 2 4 3 2 3 2 2" xfId="29390" xr:uid="{EC5E0ECD-CE3B-4037-BB89-DC11766E8508}"/>
    <cellStyle name="Note 2 2 4 3 2 3 3" xfId="26526" xr:uid="{4B395D77-765E-46C7-A483-4F1E7781F1CB}"/>
    <cellStyle name="Note 2 2 4 3 2 4" xfId="14563" xr:uid="{E1E1A9E8-3393-46EA-BEA8-806378045299}"/>
    <cellStyle name="Note 2 2 4 3 2 4 2" xfId="22552" xr:uid="{BFAB6FC9-E67A-4649-AB7B-44774ED5463C}"/>
    <cellStyle name="Note 2 2 4 3 2 5" xfId="43412" xr:uid="{2CE010D0-A0D3-4699-B66E-D7162940C35D}"/>
    <cellStyle name="Note 2 2 4 3 2 6" xfId="50029" xr:uid="{E9AFA15C-C4D7-483C-ACE4-F97EB02FE404}"/>
    <cellStyle name="Note 2 2 4 3 3" xfId="3666" xr:uid="{B5CD7CA7-F39E-411F-9130-151245982964}"/>
    <cellStyle name="Note 2 2 4 3 3 2" xfId="39728" xr:uid="{AD2A6BBB-BBBD-4088-BA0F-DF7BD36C3CB9}"/>
    <cellStyle name="Note 2 2 4 3 3 2 2" xfId="58516" xr:uid="{F0A22A2C-C090-4C9B-B424-F86A6995ED01}"/>
    <cellStyle name="Note 2 2 4 3 3 3" xfId="51735" xr:uid="{BA0D7142-D6BC-4882-BA34-44EA12DD9831}"/>
    <cellStyle name="Note 2 2 4 3 4" xfId="33411" xr:uid="{BD44CA03-23B7-426F-BB5D-CEC88717B933}"/>
    <cellStyle name="Note 2 2 4 3 4 2" xfId="54938" xr:uid="{E01959E7-AEEA-4C4C-BDE6-9E79E7BB051D}"/>
    <cellStyle name="Note 2 2 4 3 4 3" xfId="48146" xr:uid="{E7C3AE77-B7D3-4FBD-89BE-813C3F67CEB5}"/>
    <cellStyle name="Note 2 2 4 3 5" xfId="53238" xr:uid="{E85D4EC5-05FA-4332-A3B9-38B80F84FDC2}"/>
    <cellStyle name="Note 2 2 4 3 6" xfId="46532" xr:uid="{1883B57F-CE0B-4057-BD09-8E46F585AE08}"/>
    <cellStyle name="Note 2 2 4 4" xfId="1573" xr:uid="{D18D333E-26CE-4447-A1F2-D41FFECF91A5}"/>
    <cellStyle name="Note 2 2 4 4 2" xfId="5918" xr:uid="{78A28AF5-3009-4A43-9AAB-82928533B2D6}"/>
    <cellStyle name="Note 2 2 4 4 2 2" xfId="8504" xr:uid="{C4C3F853-39D4-45FB-A5C8-57F0C4F92722}"/>
    <cellStyle name="Note 2 2 4 4 2 2 2" xfId="12636" xr:uid="{E7EB235A-D326-49D1-804E-56D4C4EEFAAC}"/>
    <cellStyle name="Note 2 2 4 4 2 2 2 2" xfId="21625" xr:uid="{4E329E3A-6A86-4EEC-BD2B-88CBE2685446}"/>
    <cellStyle name="Note 2 2 4 4 2 2 2 2 2" xfId="39117" xr:uid="{E67B5F5A-804C-4BF0-9E92-90A81AE41A62}"/>
    <cellStyle name="Note 2 2 4 4 2 2 2 3" xfId="28052" xr:uid="{C9F76BDB-1C4E-4471-8A60-28CBE1E40263}"/>
    <cellStyle name="Note 2 2 4 4 2 2 3" xfId="17493" xr:uid="{1A1BE123-B887-41C7-9352-2D5A20F76621}"/>
    <cellStyle name="Note 2 2 4 4 2 2 3 2" xfId="24348" xr:uid="{5832B4EE-6538-4FBF-A4B1-31B8FD5F347B}"/>
    <cellStyle name="Note 2 2 4 4 2 2 4" xfId="28314" xr:uid="{92EAA36D-A9D4-4F91-801B-BDB4AA3871F7}"/>
    <cellStyle name="Note 2 2 4 4 2 3" xfId="11141" xr:uid="{752878EA-16DF-4F1E-8FA9-B011A2164A05}"/>
    <cellStyle name="Note 2 2 4 4 2 3 2" xfId="20130" xr:uid="{FD8EBBC1-5B5C-4C65-A903-348BE8E18D34}"/>
    <cellStyle name="Note 2 2 4 4 2 3 2 2" xfId="24455" xr:uid="{BDE6F52D-EE62-4AD7-90DC-5D3A4C809F32}"/>
    <cellStyle name="Note 2 2 4 4 2 3 3" xfId="24300" xr:uid="{6C23F1FC-B0AE-44CD-85A9-03AD4557438E}"/>
    <cellStyle name="Note 2 2 4 4 2 4" xfId="14907" xr:uid="{7BA26CDA-4796-46A9-8A4F-E11ED4EC622E}"/>
    <cellStyle name="Note 2 2 4 4 2 4 2" xfId="31761" xr:uid="{3A691530-63E6-4337-A2A4-65F6BE2A912E}"/>
    <cellStyle name="Note 2 2 4 4 2 5" xfId="35815" xr:uid="{5AD43EDD-BF46-417C-B482-9ACDF13BB44B}"/>
    <cellStyle name="Note 2 2 4 4 2 6" xfId="55934" xr:uid="{8CF21C95-856E-45BD-A674-8A151C823DC0}"/>
    <cellStyle name="Note 2 2 4 4 3" xfId="4010" xr:uid="{5CAED20F-7C84-45F5-8439-0CD6A047EB9F}"/>
    <cellStyle name="Note 2 2 4 4 3 2" xfId="43192" xr:uid="{30AEE4E1-2F90-4357-814D-56F612AD0A70}"/>
    <cellStyle name="Note 2 2 4 4 4" xfId="41826" xr:uid="{8615290D-7BFB-44B3-B1BD-F481B553760D}"/>
    <cellStyle name="Note 2 2 4 4 5" xfId="49152" xr:uid="{DD5717F6-961E-4C24-96DC-4EEF7D860FA0}"/>
    <cellStyle name="Note 2 2 4 5" xfId="1885" xr:uid="{4E0C56E2-9320-425E-8562-4017418A7CD7}"/>
    <cellStyle name="Note 2 2 4 5 2" xfId="6201" xr:uid="{CF2EEB2E-DB79-45FD-A5F7-38B4C95358A0}"/>
    <cellStyle name="Note 2 2 4 5 2 2" xfId="8787" xr:uid="{C2040CD9-7A66-4855-BA8D-B210987F8A4C}"/>
    <cellStyle name="Note 2 2 4 5 2 2 2" xfId="12717" xr:uid="{8A8DEAD4-0E76-4A73-9D57-AAB835E13CFA}"/>
    <cellStyle name="Note 2 2 4 5 2 2 2 2" xfId="21706" xr:uid="{E61489CC-FFF3-4856-862C-179527B77445}"/>
    <cellStyle name="Note 2 2 4 5 2 2 2 2 2" xfId="33655" xr:uid="{A4610DF9-2D02-45CD-BF48-855CFDD9831B}"/>
    <cellStyle name="Note 2 2 4 5 2 2 2 3" xfId="29684" xr:uid="{415F9465-E9EB-49F8-ABA5-B69EFD626A85}"/>
    <cellStyle name="Note 2 2 4 5 2 2 3" xfId="17776" xr:uid="{BA2696B6-4CBC-41E6-8BD4-85B2181586BE}"/>
    <cellStyle name="Note 2 2 4 5 2 2 3 2" xfId="22382" xr:uid="{041BA71B-9778-4305-9E9A-677BFFBAE981}"/>
    <cellStyle name="Note 2 2 4 5 2 2 4" xfId="38589" xr:uid="{909F8C54-71F9-4A35-88FD-5B8644E83FFB}"/>
    <cellStyle name="Note 2 2 4 5 2 3" xfId="11424" xr:uid="{2A3C2CA1-E452-4AC0-AF53-B777341EB962}"/>
    <cellStyle name="Note 2 2 4 5 2 3 2" xfId="20413" xr:uid="{A2518121-B270-4672-A5A2-A6D356568704}"/>
    <cellStyle name="Note 2 2 4 5 2 3 2 2" xfId="32175" xr:uid="{46C367FD-4BA9-42D2-8B6E-65A45B2B225A}"/>
    <cellStyle name="Note 2 2 4 5 2 3 3" xfId="40511" xr:uid="{377212DA-AC22-4378-B552-9E24C3881DBF}"/>
    <cellStyle name="Note 2 2 4 5 2 4" xfId="15190" xr:uid="{6C8FB332-0AF3-44F0-8782-A4CAE2728C49}"/>
    <cellStyle name="Note 2 2 4 5 2 4 2" xfId="37325" xr:uid="{45A40754-FDE8-44F9-A903-BBD12E532B21}"/>
    <cellStyle name="Note 2 2 4 5 2 5" xfId="27044" xr:uid="{E0F46DE6-A78E-48E4-B596-D591459D0476}"/>
    <cellStyle name="Note 2 2 4 5 2 6" xfId="56090" xr:uid="{9377B4DE-8112-4C05-97C7-5E3165C264FC}"/>
    <cellStyle name="Note 2 2 4 5 3" xfId="4322" xr:uid="{2FE5EEFA-3C9E-4A37-8F51-80F2C597ABCF}"/>
    <cellStyle name="Note 2 2 4 5 3 2" xfId="25468" xr:uid="{22051704-74B4-4520-9800-4D2CCD726A8E}"/>
    <cellStyle name="Note 2 2 4 5 4" xfId="36947" xr:uid="{251956F1-8030-42E7-BDEB-D85E2296A98A}"/>
    <cellStyle name="Note 2 2 4 5 5" xfId="49308" xr:uid="{2E48456B-EE74-420F-8675-3E2C636F383D}"/>
    <cellStyle name="Note 2 2 4 6" xfId="2192" xr:uid="{244E0A46-A0A2-439F-83C9-316CF99E516D}"/>
    <cellStyle name="Note 2 2 4 6 2" xfId="6493" xr:uid="{9FF84912-10F3-4DA1-B14C-58D0ED6E338B}"/>
    <cellStyle name="Note 2 2 4 6 2 2" xfId="9079" xr:uid="{2F8EB8F2-065F-4F19-B44F-B0049104B698}"/>
    <cellStyle name="Note 2 2 4 6 2 2 2" xfId="12809" xr:uid="{6F708AC3-86D7-4AC0-85A8-8615563F0F4B}"/>
    <cellStyle name="Note 2 2 4 6 2 2 2 2" xfId="21798" xr:uid="{B401CFFD-4611-4307-BE60-FBA13C1F08AC}"/>
    <cellStyle name="Note 2 2 4 6 2 2 2 2 2" xfId="28595" xr:uid="{116E0423-57D4-4131-B97D-5C790CE610C5}"/>
    <cellStyle name="Note 2 2 4 6 2 2 2 3" xfId="38487" xr:uid="{2B7CCD9B-743F-43E3-907B-4B80DEFB0333}"/>
    <cellStyle name="Note 2 2 4 6 2 2 3" xfId="18068" xr:uid="{2C5B18E4-EB37-4507-B0B5-601344F9FD21}"/>
    <cellStyle name="Note 2 2 4 6 2 2 3 2" xfId="33375" xr:uid="{5FDC1643-325E-4644-83B9-4FE918B68740}"/>
    <cellStyle name="Note 2 2 4 6 2 2 4" xfId="25193" xr:uid="{8F6EF832-A0FA-4C14-84D8-FB21AB0C9F01}"/>
    <cellStyle name="Note 2 2 4 6 2 3" xfId="11716" xr:uid="{B208A890-C96F-4025-8783-6A8FD215866B}"/>
    <cellStyle name="Note 2 2 4 6 2 3 2" xfId="20705" xr:uid="{B8A930A8-0DC6-41D6-A395-EBBC14AB5E7F}"/>
    <cellStyle name="Note 2 2 4 6 2 3 2 2" xfId="28674" xr:uid="{5DF6FDEA-862C-4DA7-994D-A12FDF7E1487}"/>
    <cellStyle name="Note 2 2 4 6 2 3 3" xfId="22975" xr:uid="{43B5C9B9-274B-4646-B9A9-35DE68032FB7}"/>
    <cellStyle name="Note 2 2 4 6 2 4" xfId="15482" xr:uid="{742A282A-70FE-4AB8-908B-CF7E2DDF91F5}"/>
    <cellStyle name="Note 2 2 4 6 2 4 2" xfId="30273" xr:uid="{F0348DBE-4761-45EA-93B1-810700310940}"/>
    <cellStyle name="Note 2 2 4 6 2 5" xfId="36131" xr:uid="{EB227E47-4D3F-4F8D-994E-D754AB5DD327}"/>
    <cellStyle name="Note 2 2 4 6 2 6" xfId="54100" xr:uid="{89C9A4A5-E687-4C1B-B3BD-2FECFC963231}"/>
    <cellStyle name="Note 2 2 4 6 3" xfId="4629" xr:uid="{E5B98E5C-322A-4E2D-96A7-3A37AFB9A1BC}"/>
    <cellStyle name="Note 2 2 4 6 3 2" xfId="28560" xr:uid="{12DC19D5-FB36-4CA9-98B2-380CCA179B3B}"/>
    <cellStyle name="Note 2 2 4 6 4" xfId="26781" xr:uid="{47CFC1B7-AF06-4E44-8D04-D68FCFF5A49F}"/>
    <cellStyle name="Note 2 2 4 6 5" xfId="47418" xr:uid="{81695B35-EBBA-452F-8E42-D218C8841721}"/>
    <cellStyle name="Note 2 2 4 7" xfId="4929" xr:uid="{17BE5F59-176D-4C73-B3F6-CDEA5BB1515C}"/>
    <cellStyle name="Note 2 2 4 7 2" xfId="7515" xr:uid="{4316936D-A9CE-4AF5-8B41-EDAA9F86E8DB}"/>
    <cellStyle name="Note 2 2 4 7 2 2" xfId="12328" xr:uid="{28F83A42-7F25-426A-BAA7-BDFC6E4D8E77}"/>
    <cellStyle name="Note 2 2 4 7 2 2 2" xfId="21317" xr:uid="{DB47E3EF-B9DA-4810-9A7B-AD826E7D2391}"/>
    <cellStyle name="Note 2 2 4 7 2 2 2 2" xfId="29803" xr:uid="{7DB58A76-D001-4FF6-AB4B-9CC5C7D5D124}"/>
    <cellStyle name="Note 2 2 4 7 2 2 3" xfId="36942" xr:uid="{8AA3BD96-FBA5-4F96-B58A-7D75651A57EE}"/>
    <cellStyle name="Note 2 2 4 7 2 3" xfId="16504" xr:uid="{DB27B67E-B1E4-4D61-B323-BBBE7FF35BDB}"/>
    <cellStyle name="Note 2 2 4 7 2 3 2" xfId="40601" xr:uid="{21E8EAFD-4F0F-465F-ACAA-E49B2AF07EAC}"/>
    <cellStyle name="Note 2 2 4 7 2 4" xfId="33142" xr:uid="{5F533691-2213-489B-9B96-97DC404A0C18}"/>
    <cellStyle name="Note 2 2 4 7 3" xfId="10152" xr:uid="{65D6FAC1-EE57-4C53-8821-943AB7F04F23}"/>
    <cellStyle name="Note 2 2 4 7 3 2" xfId="19141" xr:uid="{7705C500-72D3-485E-A358-18A695DFC720}"/>
    <cellStyle name="Note 2 2 4 7 3 2 2" xfId="31486" xr:uid="{69E055F3-C204-4C99-AB53-DBD52A8418D2}"/>
    <cellStyle name="Note 2 2 4 7 3 3" xfId="32274" xr:uid="{11D2DD77-C715-4B85-9302-D979A3B5DE64}"/>
    <cellStyle name="Note 2 2 4 7 4" xfId="13918" xr:uid="{41019BFD-037C-494E-BCD5-8F34DC6F77E6}"/>
    <cellStyle name="Note 2 2 4 7 4 2" xfId="27940" xr:uid="{65EAF4E9-ECAB-424B-B48F-D68BAFB73B6B}"/>
    <cellStyle name="Note 2 2 4 7 5" xfId="33861" xr:uid="{30B58BEC-EF9B-4793-885D-E73F972E5A96}"/>
    <cellStyle name="Note 2 2 4 7 6" xfId="52702" xr:uid="{91F3479B-C67A-40A8-828C-687E5739878F}"/>
    <cellStyle name="Note 2 2 4 8" xfId="2541" xr:uid="{1CCAD4EE-792F-4D64-9A92-165D7EC3F659}"/>
    <cellStyle name="Note 2 2 4 8 2" xfId="31363" xr:uid="{26A02F65-E3AF-4FE2-A1D1-A642CE64E2EB}"/>
    <cellStyle name="Note 2 2 4 9" xfId="29619" xr:uid="{13E8E145-BD25-4614-8CC4-3C8FDA45E38E}"/>
    <cellStyle name="Note 2 2 5" xfId="306" xr:uid="{2922E4E5-EF8A-46ED-A1FA-47A861A65B81}"/>
    <cellStyle name="Note 2 2 5 2" xfId="4707" xr:uid="{503D3EC6-9B8E-4871-A621-B25D2BF27C78}"/>
    <cellStyle name="Note 2 2 5 2 2" xfId="7293" xr:uid="{E3EAAC13-1492-4AAC-8863-1B3CA96ADD6A}"/>
    <cellStyle name="Note 2 2 5 2 2 2" xfId="12259" xr:uid="{6C0E4988-AB0F-4A7F-98F4-F98D46DF22B3}"/>
    <cellStyle name="Note 2 2 5 2 2 2 2" xfId="21248" xr:uid="{5856CF2E-4777-4EE4-8A8A-4E9B02849BFF}"/>
    <cellStyle name="Note 2 2 5 2 2 2 2 2" xfId="22298" xr:uid="{95A4C223-24F7-4039-ACCE-4C44B0DD8CB7}"/>
    <cellStyle name="Note 2 2 5 2 2 2 3" xfId="29507" xr:uid="{B9078B07-5257-4414-A27F-77476840D0AD}"/>
    <cellStyle name="Note 2 2 5 2 2 2 4" xfId="56425" xr:uid="{59EC5FF4-A9AB-4CDD-B5F7-702BF210104D}"/>
    <cellStyle name="Note 2 2 5 2 2 3" xfId="16282" xr:uid="{261FABFF-441C-42A4-AC88-B09699344FED}"/>
    <cellStyle name="Note 2 2 5 2 2 3 2" xfId="39444" xr:uid="{957D3485-676A-4018-9AD9-E16BFD9DC329}"/>
    <cellStyle name="Note 2 2 5 2 2 4" xfId="36572" xr:uid="{BFA7C9BE-4EF6-4317-8507-368D5B6719FB}"/>
    <cellStyle name="Note 2 2 5 2 2 5" xfId="49643" xr:uid="{1249DED1-2FF1-42CB-86F6-FDD160AA0D64}"/>
    <cellStyle name="Note 2 2 5 2 3" xfId="9930" xr:uid="{C9481160-AA36-47D3-AAD5-C081B2DBAE71}"/>
    <cellStyle name="Note 2 2 5 2 3 2" xfId="18919" xr:uid="{30208C60-B5E6-4858-A3B6-001A4878EA0B}"/>
    <cellStyle name="Note 2 2 5 2 3 2 2" xfId="43755" xr:uid="{7F0FE79A-6BBE-4B26-A335-6FAC2BDFA3C0}"/>
    <cellStyle name="Note 2 2 5 2 3 2 3" xfId="57863" xr:uid="{2B1C1EC3-16C6-4530-A94D-440FD2C6D799}"/>
    <cellStyle name="Note 2 2 5 2 3 3" xfId="40049" xr:uid="{7AEDB85A-3B7C-4D6E-A629-EBD5F9A5D4DA}"/>
    <cellStyle name="Note 2 2 5 2 3 4" xfId="51081" xr:uid="{2C8DC5F2-D7B1-4572-951F-27804D9F8F59}"/>
    <cellStyle name="Note 2 2 5 2 4" xfId="13696" xr:uid="{A3E74FA0-AB94-4203-9826-3F29AEF58CE1}"/>
    <cellStyle name="Note 2 2 5 2 4 2" xfId="36497" xr:uid="{22E9339A-7C72-402A-A503-C22A81B31229}"/>
    <cellStyle name="Note 2 2 5 2 4 2 2" xfId="54564" xr:uid="{EE58ABE5-5308-4023-9BBB-C10F1B8505CE}"/>
    <cellStyle name="Note 2 2 5 2 4 3" xfId="47760" xr:uid="{AD198550-ECA8-4B5A-A6A6-2BB2255A1127}"/>
    <cellStyle name="Note 2 2 5 2 5" xfId="35512" xr:uid="{8547DA54-F9BA-445B-8D52-1899E39298A4}"/>
    <cellStyle name="Note 2 2 5 2 5 2" xfId="52974" xr:uid="{43FB5ABC-644A-42C2-81B6-038DD2742D35}"/>
    <cellStyle name="Note 2 2 5 2 6" xfId="46146" xr:uid="{ADA2A9EB-46B8-4671-B94F-B216346ED14D}"/>
    <cellStyle name="Note 2 2 5 3" xfId="2774" xr:uid="{A6295C08-B3BC-45C5-AF0F-96951D99B9BF}"/>
    <cellStyle name="Note 2 2 5 3 2" xfId="33515" xr:uid="{88DCEA81-0832-4061-9ED8-C11E6A94C6D1}"/>
    <cellStyle name="Note 2 2 5 3 2 2" xfId="56827" xr:uid="{BE677755-D0B6-4A4B-9004-D460CC612148}"/>
    <cellStyle name="Note 2 2 5 3 2 3" xfId="50045" xr:uid="{A2CA342C-1826-4576-8BB8-74DD81DF14B4}"/>
    <cellStyle name="Note 2 2 5 3 3" xfId="52331" xr:uid="{76070D0D-F649-499A-80AD-08442F8804EC}"/>
    <cellStyle name="Note 2 2 5 3 3 2" xfId="59112" xr:uid="{859839A4-EF00-42D2-A6B6-47F1ACC6B492}"/>
    <cellStyle name="Note 2 2 5 3 4" xfId="48162" xr:uid="{0333C38E-798C-49AC-82CB-764872C02778}"/>
    <cellStyle name="Note 2 2 5 3 4 2" xfId="54954" xr:uid="{C0B98132-DCA0-452B-A301-367DA3C1626E}"/>
    <cellStyle name="Note 2 2 5 3 5" xfId="53254" xr:uid="{5D27F624-87D8-4135-8FBC-34D7A8A7F243}"/>
    <cellStyle name="Note 2 2 5 3 6" xfId="46548" xr:uid="{0E010E9C-2404-42E7-93CB-E40B7DD2B399}"/>
    <cellStyle name="Note 2 2 5 4" xfId="33712" xr:uid="{59988F17-12AC-428B-B6D4-D8B81C542E34}"/>
    <cellStyle name="Note 2 2 5 4 2" xfId="55953" xr:uid="{5A986656-EADE-4E31-9EE0-AECC317794F3}"/>
    <cellStyle name="Note 2 2 5 4 3" xfId="49171" xr:uid="{C98BBD4B-0E9D-4F75-87B8-64B055EE739C}"/>
    <cellStyle name="Note 2 2 5 5" xfId="44371" xr:uid="{82B45AAE-5A66-48D3-AB1F-DB3BB672B650}"/>
    <cellStyle name="Note 2 2 5 5 2" xfId="55753" xr:uid="{D3FA0827-C762-4346-B24E-53BC77352CC0}"/>
    <cellStyle name="Note 2 2 5 5 3" xfId="48970" xr:uid="{18619142-FB29-4C0B-8CE2-880201D4E526}"/>
    <cellStyle name="Note 2 2 5 6" xfId="45638" xr:uid="{3E911520-7F03-49FC-B1EE-58C9FCB931E1}"/>
    <cellStyle name="Note 2 2 5 6 2" xfId="54116" xr:uid="{161D49CF-C4C3-4371-81D0-DE42CA57A420}"/>
    <cellStyle name="Note 2 2 5 7" xfId="52711" xr:uid="{BDA1FA90-962B-4E25-8536-2D38752EE8FF}"/>
    <cellStyle name="Note 2 2 6" xfId="655" xr:uid="{8CF7286C-B1AB-411F-AC98-EABF28663ECD}"/>
    <cellStyle name="Note 2 2 6 2" xfId="5031" xr:uid="{354476FF-910C-459F-842E-299A48A5344E}"/>
    <cellStyle name="Note 2 2 6 2 2" xfId="7617" xr:uid="{53B44F00-B767-442E-B46E-77BBF6B91AF1}"/>
    <cellStyle name="Note 2 2 6 2 2 2" xfId="12358" xr:uid="{49385068-CBBD-4ED6-9DC1-67A6A91B54DD}"/>
    <cellStyle name="Note 2 2 6 2 2 2 2" xfId="21347" xr:uid="{A3BD89A9-3562-46CF-AC63-1F2DF70C5EFB}"/>
    <cellStyle name="Note 2 2 6 2 2 2 2 2" xfId="33604" xr:uid="{3A33D49E-1CBC-4A15-B514-E7C2EAA108A9}"/>
    <cellStyle name="Note 2 2 6 2 2 2 3" xfId="25903" xr:uid="{FAC0B804-8751-4BB1-B7B7-74581A5D74E9}"/>
    <cellStyle name="Note 2 2 6 2 2 2 4" xfId="56461" xr:uid="{1FC5F4F9-A9D3-4539-9338-C4E96543A095}"/>
    <cellStyle name="Note 2 2 6 2 2 3" xfId="16606" xr:uid="{D73BF351-FDDD-44CE-97F3-CE24648720DF}"/>
    <cellStyle name="Note 2 2 6 2 2 3 2" xfId="26131" xr:uid="{79DAED22-7361-44FE-91C6-4BFB3E72588A}"/>
    <cellStyle name="Note 2 2 6 2 2 4" xfId="31880" xr:uid="{1E3AFD67-28E6-44BE-84BF-190A837E26AF}"/>
    <cellStyle name="Note 2 2 6 2 2 5" xfId="49679" xr:uid="{6E950FAD-83CA-403B-B8EC-7B4E0A6289CE}"/>
    <cellStyle name="Note 2 2 6 2 3" xfId="10254" xr:uid="{496509E2-DB73-45CD-8FBF-477D284E745C}"/>
    <cellStyle name="Note 2 2 6 2 3 2" xfId="19243" xr:uid="{81AA271E-B1B7-4151-9BB1-C73A138868DC}"/>
    <cellStyle name="Note 2 2 6 2 3 2 2" xfId="26252" xr:uid="{C05CE717-D3A2-48CF-A92A-AB4CBC8E721D}"/>
    <cellStyle name="Note 2 2 6 2 3 2 3" xfId="58310" xr:uid="{E299F52A-4522-4941-8B58-709EB7FBC47C}"/>
    <cellStyle name="Note 2 2 6 2 3 3" xfId="23063" xr:uid="{D2E4B70A-CE18-4456-8BA8-D5B6117EC68A}"/>
    <cellStyle name="Note 2 2 6 2 3 4" xfId="51528" xr:uid="{0FB6CE48-CE80-48A4-B3D4-04B27214F858}"/>
    <cellStyle name="Note 2 2 6 2 4" xfId="14020" xr:uid="{61B60523-4E6D-47CE-BAB5-3E65C15405DF}"/>
    <cellStyle name="Note 2 2 6 2 4 2" xfId="32053" xr:uid="{5F5B340A-1BDA-4A78-9A60-C1EE01602F65}"/>
    <cellStyle name="Note 2 2 6 2 4 2 2" xfId="54600" xr:uid="{8BFCDD7F-4705-4487-AD0E-78FF90BCC863}"/>
    <cellStyle name="Note 2 2 6 2 4 3" xfId="47796" xr:uid="{3FBB959E-D0F3-43B8-AE31-D10D5F8C5FD2}"/>
    <cellStyle name="Note 2 2 6 2 5" xfId="37995" xr:uid="{8A34C13E-3A47-41DA-8865-DA428E40AB4F}"/>
    <cellStyle name="Note 2 2 6 2 5 2" xfId="52995" xr:uid="{941C1A54-B9E6-4EB9-ADBB-52F225E34CDA}"/>
    <cellStyle name="Note 2 2 6 2 6" xfId="46182" xr:uid="{CE25E385-EF9F-4D99-AE43-D36A0605ECFA}"/>
    <cellStyle name="Note 2 2 6 3" xfId="3092" xr:uid="{1B613B45-A4EB-4331-BBD5-02A2E1A69F1C}"/>
    <cellStyle name="Note 2 2 6 3 2" xfId="33678" xr:uid="{BA677F6E-9A48-45FE-845D-AB6DA5F16B14}"/>
    <cellStyle name="Note 2 2 6 3 2 2" xfId="56863" xr:uid="{FDD43AAA-1160-4934-8D9B-7E85DCE30237}"/>
    <cellStyle name="Note 2 2 6 3 2 3" xfId="50081" xr:uid="{2BE5465E-9D02-4582-9C87-8DE05FF28B4E}"/>
    <cellStyle name="Note 2 2 6 3 3" xfId="51603" xr:uid="{4EA77AE3-4B1A-4677-8668-D7F0DB2ED106}"/>
    <cellStyle name="Note 2 2 6 3 3 2" xfId="58384" xr:uid="{2C6BFEBE-1418-4DC9-A2D1-3F832F0AFEB8}"/>
    <cellStyle name="Note 2 2 6 3 4" xfId="48198" xr:uid="{DBD62BB5-8935-4D70-BA2C-20262A2AE088}"/>
    <cellStyle name="Note 2 2 6 3 4 2" xfId="54990" xr:uid="{EE7DD10E-1D1D-47D8-AF0B-BED1D26A4E0D}"/>
    <cellStyle name="Note 2 2 6 3 5" xfId="53290" xr:uid="{DC62AB58-B9B1-4BAB-A569-DE6BEF7795CB}"/>
    <cellStyle name="Note 2 2 6 3 6" xfId="46584" xr:uid="{8813A2E4-5768-4CA5-ADCA-5498FC444ED5}"/>
    <cellStyle name="Note 2 2 6 4" xfId="30473" xr:uid="{FE9B0CE9-A6B6-4A5F-ABF6-F70437291BF7}"/>
    <cellStyle name="Note 2 2 6 4 2" xfId="55989" xr:uid="{37A4B6CB-24C3-4A2A-BCBB-57781B9E3F7F}"/>
    <cellStyle name="Note 2 2 6 4 3" xfId="49207" xr:uid="{8FC34E47-00AE-48AA-A722-2A01E28863DF}"/>
    <cellStyle name="Note 2 2 6 5" xfId="44424" xr:uid="{F866FA3A-5682-4DBB-91AB-1C983806F572}"/>
    <cellStyle name="Note 2 2 6 5 2" xfId="58022" xr:uid="{BCF9EBAC-561D-415A-AFB3-3A5E671161EA}"/>
    <cellStyle name="Note 2 2 6 5 3" xfId="51240" xr:uid="{2A44E768-DC06-4A1F-A760-7300029A6BCA}"/>
    <cellStyle name="Note 2 2 6 6" xfId="45674" xr:uid="{C51352B8-8D67-478B-A254-2166B8A24EB0}"/>
    <cellStyle name="Note 2 2 6 6 2" xfId="54152" xr:uid="{2E3C01EA-C63D-4C07-B96F-F56E690BBB84}"/>
    <cellStyle name="Note 2 2 6 7" xfId="52732" xr:uid="{49DA3634-5F7B-4B9B-AF0E-DCC14ED944A9}"/>
    <cellStyle name="Note 2 2 7" xfId="1000" xr:uid="{D89E61C3-0BC7-4CBF-8AFF-977F711A4B24}"/>
    <cellStyle name="Note 2 2 7 2" xfId="5352" xr:uid="{62A11AAA-0E9F-4A97-A07B-74D31A597719}"/>
    <cellStyle name="Note 2 2 7 2 2" xfId="7938" xr:uid="{3BA19622-F21A-47F1-B4E1-498527979B15}"/>
    <cellStyle name="Note 2 2 7 2 2 2" xfId="12459" xr:uid="{20E434C7-AD6B-435F-96D2-58C229E3DA21}"/>
    <cellStyle name="Note 2 2 7 2 2 2 2" xfId="21448" xr:uid="{8ED87B47-3A07-46C4-A851-5735C823BDEC}"/>
    <cellStyle name="Note 2 2 7 2 2 2 2 2" xfId="28677" xr:uid="{EA0D7F0D-2894-455D-8128-A732F7562F1E}"/>
    <cellStyle name="Note 2 2 7 2 2 2 3" xfId="41870" xr:uid="{BEE82E36-5433-493B-B1A2-521E8A84A36C}"/>
    <cellStyle name="Note 2 2 7 2 2 2 4" xfId="56497" xr:uid="{A423BEB9-F8E2-44FE-938A-AA58A53DB173}"/>
    <cellStyle name="Note 2 2 7 2 2 3" xfId="16927" xr:uid="{EE8133A4-E486-4FD5-82C6-EC6A28C13043}"/>
    <cellStyle name="Note 2 2 7 2 2 3 2" xfId="29949" xr:uid="{A9D571EE-A56A-4A78-9C01-BA7DCF3527A6}"/>
    <cellStyle name="Note 2 2 7 2 2 4" xfId="32351" xr:uid="{5EAA3A34-A5DC-47FB-BFD2-BBEBFBC533F3}"/>
    <cellStyle name="Note 2 2 7 2 2 5" xfId="49715" xr:uid="{E010ED04-435E-48C6-901B-EA26BC2F84E4}"/>
    <cellStyle name="Note 2 2 7 2 3" xfId="10575" xr:uid="{177E259F-D8A9-4471-8A7A-44ABF2C8B3F1}"/>
    <cellStyle name="Note 2 2 7 2 3 2" xfId="19564" xr:uid="{8EFF19E3-1BA1-43AB-BB01-4C21A1BAFF5C}"/>
    <cellStyle name="Note 2 2 7 2 3 2 2" xfId="23392" xr:uid="{86C4E9FF-B0DD-4CAD-B453-0B616260AAA7}"/>
    <cellStyle name="Note 2 2 7 2 3 2 3" xfId="58452" xr:uid="{950F514B-0950-4AD4-ADB3-28412213B4D2}"/>
    <cellStyle name="Note 2 2 7 2 3 3" xfId="42709" xr:uid="{DB4858E4-3EB8-4322-A490-DACCD86EDDA0}"/>
    <cellStyle name="Note 2 2 7 2 3 4" xfId="51671" xr:uid="{6E99FB89-FC2E-4D39-90BC-B542CD69FEBE}"/>
    <cellStyle name="Note 2 2 7 2 4" xfId="14341" xr:uid="{3E989B17-45AD-4766-B9BA-29EAE7CBACB3}"/>
    <cellStyle name="Note 2 2 7 2 4 2" xfId="39604" xr:uid="{86F89622-6F94-4E19-8D68-4BC53A8992D3}"/>
    <cellStyle name="Note 2 2 7 2 4 2 2" xfId="54636" xr:uid="{FBE40558-63B2-4ED1-99D6-31E2B731ECC7}"/>
    <cellStyle name="Note 2 2 7 2 4 3" xfId="47832" xr:uid="{C2B3D563-F689-42CA-A352-207DA4B0BBC4}"/>
    <cellStyle name="Note 2 2 7 2 5" xfId="39098" xr:uid="{A8B130A8-2517-46B9-B65D-B8F29999CDEA}"/>
    <cellStyle name="Note 2 2 7 2 5 2" xfId="53016" xr:uid="{460CAC63-D9F7-4EF4-8B8F-95B6739CED3A}"/>
    <cellStyle name="Note 2 2 7 2 6" xfId="46218" xr:uid="{4B67B0EF-19B2-47A1-B078-E02D09DF2A0F}"/>
    <cellStyle name="Note 2 2 7 3" xfId="3437" xr:uid="{F4FDF584-C256-4694-A56D-D5AB9F23CD8D}"/>
    <cellStyle name="Note 2 2 7 3 2" xfId="35249" xr:uid="{A1E7FBCF-F559-45C3-A30F-18F9E3D58220}"/>
    <cellStyle name="Note 2 2 7 3 2 2" xfId="56899" xr:uid="{0509E5B7-5AED-4B6B-A9F9-0053805836D7}"/>
    <cellStyle name="Note 2 2 7 3 2 3" xfId="50117" xr:uid="{2FDFA3BE-09D0-44EF-BAC7-BC87F43F6259}"/>
    <cellStyle name="Note 2 2 7 3 3" xfId="48883" xr:uid="{441D4EB2-DA08-4147-9BF3-A80289CA82E8}"/>
    <cellStyle name="Note 2 2 7 3 3 2" xfId="55664" xr:uid="{1E4690D7-10C2-43A4-98E6-BAC834899448}"/>
    <cellStyle name="Note 2 2 7 3 4" xfId="48234" xr:uid="{BFBE3295-963C-43DF-A2A6-F364089A8975}"/>
    <cellStyle name="Note 2 2 7 3 4 2" xfId="55026" xr:uid="{89915048-3055-4B2D-8CA6-91F9AF4B2B94}"/>
    <cellStyle name="Note 2 2 7 3 5" xfId="53326" xr:uid="{B3BE1C69-DDC0-45B0-A5CC-729BE8745A68}"/>
    <cellStyle name="Note 2 2 7 3 6" xfId="46620" xr:uid="{916EA60E-EB2B-483C-8808-99DDECB71F80}"/>
    <cellStyle name="Note 2 2 7 4" xfId="35162" xr:uid="{90468FC1-1625-421E-8C8B-73167FB17A35}"/>
    <cellStyle name="Note 2 2 7 4 2" xfId="56025" xr:uid="{38A7FA58-3DCA-4E54-BB63-961592BB891C}"/>
    <cellStyle name="Note 2 2 7 4 3" xfId="49243" xr:uid="{C5B00290-1893-4919-B995-3BFA56142614}"/>
    <cellStyle name="Note 2 2 7 5" xfId="44480" xr:uid="{7E9330DC-C568-439D-8E87-A9B843709085}"/>
    <cellStyle name="Note 2 2 7 5 2" xfId="57727" xr:uid="{7AC763F9-91DC-4550-9736-BE4B8513BDF2}"/>
    <cellStyle name="Note 2 2 7 5 3" xfId="50945" xr:uid="{3F68F1A2-3E10-4016-B456-B9391F870C75}"/>
    <cellStyle name="Note 2 2 7 6" xfId="45710" xr:uid="{775771B7-5B92-4C28-9474-EAEDA074FF82}"/>
    <cellStyle name="Note 2 2 7 6 2" xfId="54188" xr:uid="{D6CE1BD3-3E9B-4DA6-925F-EC4FDDA1FA79}"/>
    <cellStyle name="Note 2 2 7 7" xfId="52753" xr:uid="{001826F4-2BF6-466D-B1DC-98C1937D30D1}"/>
    <cellStyle name="Note 2 2 8" xfId="1344" xr:uid="{F87BB26C-D64E-4FF4-82CD-7C3F73015A59}"/>
    <cellStyle name="Note 2 2 8 2" xfId="5689" xr:uid="{6B4E47BC-C265-48BF-8228-6D7D555C0A7B}"/>
    <cellStyle name="Note 2 2 8 2 2" xfId="8275" xr:uid="{81AB8B03-ACAF-4793-A29C-84EB67FC582C}"/>
    <cellStyle name="Note 2 2 8 2 2 2" xfId="12559" xr:uid="{4D1CA373-B7B7-46CF-86AA-FDF0A2F9CC17}"/>
    <cellStyle name="Note 2 2 8 2 2 2 2" xfId="21548" xr:uid="{6A4AA851-B66D-4897-93DA-67D6A08972C9}"/>
    <cellStyle name="Note 2 2 8 2 2 2 2 2" xfId="43442" xr:uid="{FFE0CFD0-DCE2-44E9-8B91-2AC7CC7B5AA6}"/>
    <cellStyle name="Note 2 2 8 2 2 2 3" xfId="43977" xr:uid="{40FF993F-215F-4CD7-8A78-C3FB9732C831}"/>
    <cellStyle name="Note 2 2 8 2 2 2 4" xfId="56546" xr:uid="{C089B535-850E-4B9E-89FA-A8E9D3D90807}"/>
    <cellStyle name="Note 2 2 8 2 2 3" xfId="17264" xr:uid="{ADCE49F4-9DDC-4412-9DC4-658887BB2424}"/>
    <cellStyle name="Note 2 2 8 2 2 3 2" xfId="31512" xr:uid="{9C8856B6-A0F0-4E0D-B1AD-E80A63E466C0}"/>
    <cellStyle name="Note 2 2 8 2 2 4" xfId="32472" xr:uid="{4B97138B-1FC5-4253-A681-CAB872BD9E2A}"/>
    <cellStyle name="Note 2 2 8 2 2 5" xfId="49764" xr:uid="{F426C9AC-A950-498F-8FBA-C483F189ACCB}"/>
    <cellStyle name="Note 2 2 8 2 3" xfId="10912" xr:uid="{DE3485F4-74F7-403D-A7F1-B42950551034}"/>
    <cellStyle name="Note 2 2 8 2 3 2" xfId="19901" xr:uid="{90176CF3-7532-4244-9E98-B9097E9D0F03}"/>
    <cellStyle name="Note 2 2 8 2 3 2 2" xfId="30227" xr:uid="{56F26C3C-BEA4-464F-9A89-E949AA450ECA}"/>
    <cellStyle name="Note 2 2 8 2 3 2 3" xfId="59038" xr:uid="{D6484A25-E531-40DD-AF75-1C40A12BD590}"/>
    <cellStyle name="Note 2 2 8 2 3 3" xfId="40007" xr:uid="{79BAA54E-810D-4A89-A1F1-5C87B4A8D814}"/>
    <cellStyle name="Note 2 2 8 2 3 4" xfId="52257" xr:uid="{C370D628-64E1-464F-835B-F943D502F73A}"/>
    <cellStyle name="Note 2 2 8 2 4" xfId="14678" xr:uid="{C62E14EF-385C-4E16-88CA-31CAE385D975}"/>
    <cellStyle name="Note 2 2 8 2 4 2" xfId="38827" xr:uid="{3AEF2873-26CA-47D5-941B-3B779ED65356}"/>
    <cellStyle name="Note 2 2 8 2 4 2 2" xfId="54682" xr:uid="{E9E4453E-3DE4-4518-8702-34AA70CAB118}"/>
    <cellStyle name="Note 2 2 8 2 4 3" xfId="47881" xr:uid="{B2FC9AD9-FC9C-49AF-9DAA-27B02DE96B8C}"/>
    <cellStyle name="Note 2 2 8 2 5" xfId="42142" xr:uid="{65D23B54-B893-4FB3-BE95-0C7325194680}"/>
    <cellStyle name="Note 2 2 8 2 5 2" xfId="53042" xr:uid="{0DB9CF09-8071-4E52-BDE3-853B4986430B}"/>
    <cellStyle name="Note 2 2 8 2 6" xfId="46267" xr:uid="{A368C640-40C4-4E82-A035-6F357E731CE0}"/>
    <cellStyle name="Note 2 2 8 3" xfId="3781" xr:uid="{D83B7406-DBDE-41E4-AB04-78DAFAFCDD43}"/>
    <cellStyle name="Note 2 2 8 3 2" xfId="35570" xr:uid="{985A86EB-F518-47B4-9453-934D579AC30D}"/>
    <cellStyle name="Note 2 2 8 3 2 2" xfId="56945" xr:uid="{371D3CE1-0705-4A05-A77E-5E1C5884C34F}"/>
    <cellStyle name="Note 2 2 8 3 2 3" xfId="50163" xr:uid="{56229B11-DC7C-4E5F-86DE-800E3612DACC}"/>
    <cellStyle name="Note 2 2 8 3 3" xfId="48875" xr:uid="{4B59638D-B447-4336-99AC-0F97E0B19C15}"/>
    <cellStyle name="Note 2 2 8 3 3 2" xfId="55656" xr:uid="{16AB69F5-0D1C-4AB9-B63C-572BA3B6D59D}"/>
    <cellStyle name="Note 2 2 8 3 4" xfId="48280" xr:uid="{E7F8A438-0A05-457A-B101-ABA6A9FF6A31}"/>
    <cellStyle name="Note 2 2 8 3 4 2" xfId="55072" xr:uid="{6B02BF75-644F-4013-8265-7789101F7F99}"/>
    <cellStyle name="Note 2 2 8 3 5" xfId="53372" xr:uid="{744BCE0C-FA0D-46D4-BFC6-7B5B460D19FB}"/>
    <cellStyle name="Note 2 2 8 3 6" xfId="46666" xr:uid="{6E9DFF2E-215F-4C14-BB9C-F18D124C1688}"/>
    <cellStyle name="Note 2 2 8 4" xfId="34043" xr:uid="{38773D7A-0FE5-484E-A3B6-F5DD8AFC5234}"/>
    <cellStyle name="Note 2 2 8 4 2" xfId="56074" xr:uid="{366393B1-7B83-47C2-A1C4-2EFBC43BA957}"/>
    <cellStyle name="Note 2 2 8 4 3" xfId="49292" xr:uid="{281B88C5-0DD5-4C87-B763-524CC7F5BC2B}"/>
    <cellStyle name="Note 2 2 8 5" xfId="44475" xr:uid="{E7DECBA9-3304-4A8A-8446-E0428B431E15}"/>
    <cellStyle name="Note 2 2 8 5 2" xfId="57608" xr:uid="{F03BD113-4385-4ACB-B04E-8DB265CBD0BE}"/>
    <cellStyle name="Note 2 2 8 5 3" xfId="50826" xr:uid="{1A1B20F9-9CE7-4FEB-94BC-54478CD6AF1B}"/>
    <cellStyle name="Note 2 2 8 6" xfId="45759" xr:uid="{D6362873-1EDB-4DAA-BF9F-2A88C612F8BA}"/>
    <cellStyle name="Note 2 2 8 6 2" xfId="54234" xr:uid="{8C28A0CE-204E-4876-AACC-DF12AEF048F5}"/>
    <cellStyle name="Note 2 2 8 7" xfId="52779" xr:uid="{DA3585AC-8071-4A36-AF6E-2E4F46456FB9}"/>
    <cellStyle name="Note 2 2 9" xfId="191" xr:uid="{BDE9B8FD-6212-4425-9C93-84506F40B881}"/>
    <cellStyle name="Note 2 2 9 2" xfId="2964" xr:uid="{546964E1-6945-4476-84DF-D6F53CE34B3B}"/>
    <cellStyle name="Note 2 2 9 2 2" xfId="7114" xr:uid="{1592037A-7B28-495A-B1E7-2FCD46A4DCF5}"/>
    <cellStyle name="Note 2 2 9 2 2 2" xfId="12236" xr:uid="{57BE4176-AD09-4335-8D9A-67AC034999DB}"/>
    <cellStyle name="Note 2 2 9 2 2 2 2" xfId="21225" xr:uid="{F9069A16-C5FC-4983-A5AE-94EC988A0BAD}"/>
    <cellStyle name="Note 2 2 9 2 2 2 2 2" xfId="37024" xr:uid="{003A9797-A745-4ED1-A280-7CD12F350BEC}"/>
    <cellStyle name="Note 2 2 9 2 2 2 3" xfId="37724" xr:uid="{E0525BC7-5A55-414E-A377-BECEE39C10F0}"/>
    <cellStyle name="Note 2 2 9 2 2 2 4" xfId="56586" xr:uid="{236F9078-53B1-4E1A-A991-E8527FBD0DBB}"/>
    <cellStyle name="Note 2 2 9 2 2 3" xfId="16103" xr:uid="{E3E86E2D-3385-4AAA-88B5-9DDF4B55AAC5}"/>
    <cellStyle name="Note 2 2 9 2 2 3 2" xfId="31058" xr:uid="{FF0683CD-717A-4225-A080-3A5809DC973C}"/>
    <cellStyle name="Note 2 2 9 2 2 4" xfId="22833" xr:uid="{9F3579DA-DF05-4F07-899F-327150A5EA15}"/>
    <cellStyle name="Note 2 2 9 2 2 5" xfId="49804" xr:uid="{C0245852-7F13-4601-A859-669D2CF7F944}"/>
    <cellStyle name="Note 2 2 9 2 3" xfId="9677" xr:uid="{F37DF605-9843-4CC7-B713-2D328421EB98}"/>
    <cellStyle name="Note 2 2 9 2 3 2" xfId="18666" xr:uid="{2EBECBF1-DF89-4754-BD93-81343039FB43}"/>
    <cellStyle name="Note 2 2 9 2 3 2 2" xfId="28991" xr:uid="{99E551CF-B584-4E58-A7C9-7B4AB893F584}"/>
    <cellStyle name="Note 2 2 9 2 3 2 3" xfId="58396" xr:uid="{4D2D7191-103D-4776-8510-A0855BD7BDF6}"/>
    <cellStyle name="Note 2 2 9 2 3 3" xfId="41523" xr:uid="{BBCB3083-48E7-4ECD-99E5-DC21FA7DC63E}"/>
    <cellStyle name="Note 2 2 9 2 3 4" xfId="51615" xr:uid="{DEA48CF8-3FB3-4DD0-BB51-7AD993296580}"/>
    <cellStyle name="Note 2 2 9 2 4" xfId="13517" xr:uid="{C3151C4D-73D1-461D-9E7C-0112344A0097}"/>
    <cellStyle name="Note 2 2 9 2 4 2" xfId="28608" xr:uid="{15EBD0D3-6876-40D3-9195-12EB7402425C}"/>
    <cellStyle name="Note 2 2 9 2 4 2 2" xfId="54719" xr:uid="{2958CA84-D403-4BA6-B6DD-AC7A86F71F44}"/>
    <cellStyle name="Note 2 2 9 2 4 3" xfId="47921" xr:uid="{C0C4F97C-E261-48EE-B3FA-077D772D9266}"/>
    <cellStyle name="Note 2 2 9 2 5" xfId="32752" xr:uid="{483BF9A0-5DCC-4608-9C1D-F43A0EF1C440}"/>
    <cellStyle name="Note 2 2 9 2 5 2" xfId="53063" xr:uid="{49890FC6-471E-4A67-A9E7-9635D6979147}"/>
    <cellStyle name="Note 2 2 9 2 6" xfId="46307" xr:uid="{530E42D5-2F6C-42F9-8C26-5DE46CC05FCA}"/>
    <cellStyle name="Note 2 2 9 3" xfId="2659" xr:uid="{1851EC14-D445-4A6B-9BD9-7E5BA60794DF}"/>
    <cellStyle name="Note 2 2 9 3 2" xfId="27790" xr:uid="{1C46F8A4-7E10-4596-82D2-2C88E9FEA0A9}"/>
    <cellStyle name="Note 2 2 9 3 2 2" xfId="56982" xr:uid="{B0036E0F-BEA7-47B5-BC27-3FDC9B5B68E4}"/>
    <cellStyle name="Note 2 2 9 3 2 3" xfId="50200" xr:uid="{EFC63A50-1427-4FFD-A989-AA446EF3E8DC}"/>
    <cellStyle name="Note 2 2 9 3 3" xfId="51100" xr:uid="{7B73B348-4ED6-44AC-848E-BE91129273A1}"/>
    <cellStyle name="Note 2 2 9 3 3 2" xfId="57882" xr:uid="{F91B3DB1-E868-4C37-AFD0-8F5BD5E9BA3F}"/>
    <cellStyle name="Note 2 2 9 3 4" xfId="48317" xr:uid="{C6F9FA8C-EA17-4C0C-9BDE-195F49BFB838}"/>
    <cellStyle name="Note 2 2 9 3 4 2" xfId="55109" xr:uid="{A8B7013E-223B-4555-94E8-5ABE1D73102E}"/>
    <cellStyle name="Note 2 2 9 3 5" xfId="53409" xr:uid="{4EC48FAF-1B06-4EB9-8948-9459F8A274B1}"/>
    <cellStyle name="Note 2 2 9 3 6" xfId="46703" xr:uid="{5A430086-2DC7-456E-A705-12E435E0C9AD}"/>
    <cellStyle name="Note 2 2 9 4" xfId="41231" xr:uid="{5DC0C62B-0ECA-461A-8620-B2DCBDF81CA2}"/>
    <cellStyle name="Note 2 2 9 4 2" xfId="56114" xr:uid="{E54038E4-E623-49AC-9CC2-73148524DD64}"/>
    <cellStyle name="Note 2 2 9 4 3" xfId="49332" xr:uid="{BB2AE108-B722-4C12-AE6A-475DA06B6BF2}"/>
    <cellStyle name="Note 2 2 9 5" xfId="44511" xr:uid="{96DCECF8-3EB6-402B-80A7-103924B8C513}"/>
    <cellStyle name="Note 2 2 9 5 2" xfId="57610" xr:uid="{C1A8C103-FDDF-494D-BBF5-5404BC423997}"/>
    <cellStyle name="Note 2 2 9 5 3" xfId="50828" xr:uid="{12441254-E5AD-425B-AD73-9FEC5116080B}"/>
    <cellStyle name="Note 2 2 9 6" xfId="45799" xr:uid="{B11CE64F-DCAA-4302-B429-C7AD1BE3062C}"/>
    <cellStyle name="Note 2 2 9 6 2" xfId="54271" xr:uid="{F939553A-433E-476E-8009-A265441AEF95}"/>
    <cellStyle name="Note 2 2 9 7" xfId="52800" xr:uid="{35EC7D59-151D-4278-92F4-99DDB18E2669}"/>
    <cellStyle name="Note 2 20" xfId="40948" xr:uid="{1B174C64-726E-40C6-9E76-83B43FDE95B5}"/>
    <cellStyle name="Note 2 20 2" xfId="44838" xr:uid="{4BA26204-58B2-400C-AB13-EAAAE5CBEB7B}"/>
    <cellStyle name="Note 2 20 2 2" xfId="57186" xr:uid="{A8CA441E-8FE8-463B-8477-D0BB1A93F345}"/>
    <cellStyle name="Note 2 20 2 3" xfId="50404" xr:uid="{D1DFC7B8-0F24-4517-9792-56A6AA94208F}"/>
    <cellStyle name="Note 2 20 3" xfId="52006" xr:uid="{E312BD41-35D2-461A-A687-4F374586B679}"/>
    <cellStyle name="Note 2 20 3 2" xfId="58787" xr:uid="{ED187C02-9A57-438E-B330-328CC483F33A}"/>
    <cellStyle name="Note 2 20 4" xfId="52361" xr:uid="{21D80097-DC5F-479D-A919-EE783C03645D}"/>
    <cellStyle name="Note 2 20 4 2" xfId="59142" xr:uid="{6FBD897C-E031-46E9-855A-67888A5D1D35}"/>
    <cellStyle name="Note 2 20 5" xfId="48521" xr:uid="{D4EC65CE-A6B6-40DF-9496-C0FDFABBED5D}"/>
    <cellStyle name="Note 2 20 5 2" xfId="55310" xr:uid="{86A57454-5669-433D-A07D-F153A432DEC5}"/>
    <cellStyle name="Note 2 20 6" xfId="53596" xr:uid="{2EBFB72C-5FB5-461B-8D3F-E8ED8138411F}"/>
    <cellStyle name="Note 2 20 7" xfId="46907" xr:uid="{3BA740BD-6EEB-4388-BC7C-351E3F8BA0C0}"/>
    <cellStyle name="Note 2 21" xfId="44870" xr:uid="{3D4CFA8D-4083-4EF9-84F1-960AEDDE4EAC}"/>
    <cellStyle name="Note 2 21 2" xfId="50517" xr:uid="{250D734A-1672-4CAC-9404-8D25A5D61DE3}"/>
    <cellStyle name="Note 2 21 2 2" xfId="57299" xr:uid="{10F9A955-ABBB-45A2-834C-AF943E9173B0}"/>
    <cellStyle name="Note 2 21 3" xfId="52119" xr:uid="{C9C74AA1-C770-410B-919C-CC8198D3B96E}"/>
    <cellStyle name="Note 2 21 3 2" xfId="58900" xr:uid="{A92A73DF-7E58-44FA-B8E4-E3F0E5558C73}"/>
    <cellStyle name="Note 2 21 4" xfId="49259" xr:uid="{31A4AA43-5B47-42C7-9C6B-2AEB4F5D8600}"/>
    <cellStyle name="Note 2 21 4 2" xfId="56041" xr:uid="{07FFA8A3-154E-4342-829A-CB6229016B0F}"/>
    <cellStyle name="Note 2 21 5" xfId="48634" xr:uid="{BC399D6E-364A-4C83-88EA-773523579EDD}"/>
    <cellStyle name="Note 2 21 5 2" xfId="55423" xr:uid="{48272E54-3ECA-4536-8A06-6E537569398F}"/>
    <cellStyle name="Note 2 21 6" xfId="53709" xr:uid="{5F24B18E-2356-4E25-A570-3986A894F606}"/>
    <cellStyle name="Note 2 21 7" xfId="47020" xr:uid="{FCA09868-2423-4DF5-A272-5A337A99BB45}"/>
    <cellStyle name="Note 2 22" xfId="44943" xr:uid="{6D291770-9897-4D22-AC92-01284440AB51}"/>
    <cellStyle name="Note 2 22 2" xfId="50336" xr:uid="{694EAD87-3958-4391-B232-00838D9E61C7}"/>
    <cellStyle name="Note 2 22 2 2" xfId="57118" xr:uid="{4C59D023-C0C3-4447-9336-1A9A9003F22C}"/>
    <cellStyle name="Note 2 22 3" xfId="51939" xr:uid="{CFA88C2B-14AA-46BA-BA01-6E6131CE37CC}"/>
    <cellStyle name="Note 2 22 3 2" xfId="58720" xr:uid="{D8395AED-84A9-434A-90D9-BBC44CFEB644}"/>
    <cellStyle name="Note 2 22 4" xfId="50868" xr:uid="{4F57A662-AD3B-4511-9BDE-198D98918F98}"/>
    <cellStyle name="Note 2 22 4 2" xfId="57650" xr:uid="{D7889B53-D54B-43A8-B584-53BA22F714FE}"/>
    <cellStyle name="Note 2 22 5" xfId="48453" xr:uid="{2DF678B4-0065-429F-968F-40436514054E}"/>
    <cellStyle name="Note 2 22 5 2" xfId="55245" xr:uid="{E8FFFB5B-12BD-4828-9335-487D97617BAB}"/>
    <cellStyle name="Note 2 22 6" xfId="53531" xr:uid="{4C9C07DE-4759-43CD-8CEB-A6AA6AF625CD}"/>
    <cellStyle name="Note 2 22 7" xfId="46839" xr:uid="{19A3277D-4CC2-40B2-B656-0A2A51512174}"/>
    <cellStyle name="Note 2 23" xfId="44995" xr:uid="{F5C8F3EA-060C-4F05-9F49-FD2675A87C47}"/>
    <cellStyle name="Note 2 23 2" xfId="50550" xr:uid="{2FFC4B5F-5019-4AC2-ACBB-79B0358961B3}"/>
    <cellStyle name="Note 2 23 2 2" xfId="57332" xr:uid="{C17550EE-28C8-4764-BA5D-74D4F9311D61}"/>
    <cellStyle name="Note 2 23 3" xfId="52152" xr:uid="{46F68FF5-C005-4554-A5B7-E18F131048B0}"/>
    <cellStyle name="Note 2 23 3 2" xfId="58933" xr:uid="{EC66CF9B-2F3F-44FB-BCBE-2B104F8B46EC}"/>
    <cellStyle name="Note 2 23 4" xfId="48998" xr:uid="{A6D11F39-2A51-49A1-8425-64906C5A7E48}"/>
    <cellStyle name="Note 2 23 4 2" xfId="55781" xr:uid="{F79C031F-1B9A-4AE8-B281-4C0A6CE3315A}"/>
    <cellStyle name="Note 2 23 5" xfId="48667" xr:uid="{F7EAA75D-30CD-4054-A426-B85E750BF611}"/>
    <cellStyle name="Note 2 23 5 2" xfId="55456" xr:uid="{E98A49B1-37FC-4ABB-BA98-0E28C4BEA46D}"/>
    <cellStyle name="Note 2 23 6" xfId="53742" xr:uid="{D21D05E1-6F52-4B8D-843D-FE580C56CD40}"/>
    <cellStyle name="Note 2 23 7" xfId="47053" xr:uid="{3CDFB7F1-F83F-4F0D-BA80-2821E5A574A2}"/>
    <cellStyle name="Note 2 24" xfId="45003" xr:uid="{7AC0FC18-9A8F-4745-B1DC-11DF0F9B3BD2}"/>
    <cellStyle name="Note 2 24 2" xfId="50596" xr:uid="{4DCD8D4E-FF30-4C6D-84C6-5A6356A108CC}"/>
    <cellStyle name="Note 2 24 2 2" xfId="57378" xr:uid="{2B9623A6-7705-4CF2-A546-B1D5CBA7113F}"/>
    <cellStyle name="Note 2 24 3" xfId="52410" xr:uid="{F04637EA-42B7-4B0B-B0E8-9462494AF6D8}"/>
    <cellStyle name="Note 2 24 3 2" xfId="59191" xr:uid="{6890F47A-7EAD-4B1A-A604-326ABB75FD2F}"/>
    <cellStyle name="Note 2 24 4" xfId="48713" xr:uid="{174938BC-4B16-4C7C-89E1-BFFD5E8DAC2B}"/>
    <cellStyle name="Note 2 24 4 2" xfId="55502" xr:uid="{4BE5BD1B-698E-4682-BA6D-29BCBEF6B1DE}"/>
    <cellStyle name="Note 2 24 5" xfId="53788" xr:uid="{EABC12DD-99C3-403C-9077-CC93624A4345}"/>
    <cellStyle name="Note 2 24 6" xfId="47099" xr:uid="{B590550A-97E0-461A-8E72-2AA3B8906838}"/>
    <cellStyle name="Note 2 25" xfId="45026" xr:uid="{BF4016C1-09F2-4AF5-9209-0D8EDEE40FC2}"/>
    <cellStyle name="Note 2 25 2" xfId="50603" xr:uid="{52AFC5E5-2B13-46B4-8863-B2A8BFEE6E7A}"/>
    <cellStyle name="Note 2 25 2 2" xfId="57385" xr:uid="{76C36E53-F87C-434E-A607-2650572C1EFA}"/>
    <cellStyle name="Note 2 25 3" xfId="52417" xr:uid="{B0E25D5A-459C-4569-865F-6220BBF7D53F}"/>
    <cellStyle name="Note 2 25 3 2" xfId="59198" xr:uid="{D3A4440D-4269-44B6-A653-B78BE04F127C}"/>
    <cellStyle name="Note 2 25 4" xfId="48720" xr:uid="{A20FC67B-94DF-4B4B-A794-070DCC4B94A2}"/>
    <cellStyle name="Note 2 25 4 2" xfId="55509" xr:uid="{954160AB-2B1F-43EE-BAAD-0BBF6C90A1BC}"/>
    <cellStyle name="Note 2 25 5" xfId="53795" xr:uid="{A8ED57F8-1A34-407E-BFF1-CF1DEC393E1D}"/>
    <cellStyle name="Note 2 25 6" xfId="47106" xr:uid="{203A9935-2D6D-4B2D-A5B3-5C07BC242D24}"/>
    <cellStyle name="Note 2 26" xfId="45042" xr:uid="{059E29C4-563C-473D-AE6A-6F81A7E8AC8A}"/>
    <cellStyle name="Note 2 26 2" xfId="50586" xr:uid="{6F28E3F4-1EC4-4621-8DD2-2403E3F9041B}"/>
    <cellStyle name="Note 2 26 2 2" xfId="57368" xr:uid="{C87B4B56-3D75-461E-8DC6-1555F3B299B4}"/>
    <cellStyle name="Note 2 26 3" xfId="52400" xr:uid="{0EA92784-06AC-43A1-9F06-52EF30A4DB6D}"/>
    <cellStyle name="Note 2 26 3 2" xfId="59181" xr:uid="{5CC66DBB-5A16-48A5-8A6D-55E00DA00479}"/>
    <cellStyle name="Note 2 26 4" xfId="48703" xr:uid="{7F1B9BE5-1F61-4407-BA48-F78904881C2E}"/>
    <cellStyle name="Note 2 26 4 2" xfId="55492" xr:uid="{7A297E3B-B054-42BB-83EA-EF36382B9783}"/>
    <cellStyle name="Note 2 26 5" xfId="53778" xr:uid="{102BFCAE-7950-4604-A2EA-F6AE7A0A3D72}"/>
    <cellStyle name="Note 2 26 6" xfId="47089" xr:uid="{6FE3ED1C-B1B1-4990-A4BB-B0F2BB611677}"/>
    <cellStyle name="Note 2 27" xfId="45106" xr:uid="{E56FD45E-1A81-4BBA-AF2F-720FC183D235}"/>
    <cellStyle name="Note 2 27 2" xfId="50690" xr:uid="{B343B3FD-F7A9-4003-969A-1970724B6FA5}"/>
    <cellStyle name="Note 2 27 2 2" xfId="57472" xr:uid="{1621A38D-AFAB-4956-A6BE-48478E0EC2DB}"/>
    <cellStyle name="Note 2 27 3" xfId="52501" xr:uid="{AF94D9BC-187E-4337-BD37-9FC7B7B79A86}"/>
    <cellStyle name="Note 2 27 3 2" xfId="59282" xr:uid="{140DB847-245F-424D-82D6-2A38C35985B0}"/>
    <cellStyle name="Note 2 27 4" xfId="48805" xr:uid="{432288EA-C68A-4B90-BB8D-A032E5555A28}"/>
    <cellStyle name="Note 2 27 4 2" xfId="55591" xr:uid="{337B9BC3-B59A-458E-B946-111E30E4B49A}"/>
    <cellStyle name="Note 2 27 5" xfId="53879" xr:uid="{F8756BC0-B657-48E6-B3B4-8DD9A2A28C01}"/>
    <cellStyle name="Note 2 27 6" xfId="47193" xr:uid="{B0FCBE55-855C-454E-8CF2-AA35FA720FF7}"/>
    <cellStyle name="Note 2 28" xfId="45123" xr:uid="{B6F5FF62-EB73-466F-93CB-FC3E024B8B4C}"/>
    <cellStyle name="Note 2 28 2" xfId="50726" xr:uid="{78CA2D51-B883-4C4F-A905-5B93DDBA580F}"/>
    <cellStyle name="Note 2 28 2 2" xfId="57508" xr:uid="{C8BD9EA5-20AC-4686-A5B0-C7AE5A546861}"/>
    <cellStyle name="Note 2 28 3" xfId="52537" xr:uid="{CFA1D954-13CD-4BEB-81AD-3F7ACA578934}"/>
    <cellStyle name="Note 2 28 3 2" xfId="59318" xr:uid="{1B3493E9-A4D9-4AF5-B2C5-AD2DC9330915}"/>
    <cellStyle name="Note 2 28 4" xfId="48834" xr:uid="{756F7800-3A41-4F8E-BCB1-6947C0517B48}"/>
    <cellStyle name="Note 2 28 4 2" xfId="55619" xr:uid="{6413AE7C-4445-4D5D-83EC-586C4A5754B6}"/>
    <cellStyle name="Note 2 28 5" xfId="53915" xr:uid="{4938E23D-A576-4E00-A85E-871A350CE518}"/>
    <cellStyle name="Note 2 28 6" xfId="47229" xr:uid="{5ECAA3BA-6CA1-4A15-A731-C8D83FED8960}"/>
    <cellStyle name="Note 2 29" xfId="45161" xr:uid="{BFB03FCF-1E21-41B4-929D-8E658C86B279}"/>
    <cellStyle name="Note 2 29 2" xfId="50718" xr:uid="{F47337FB-E911-4196-8657-37DE05B6F192}"/>
    <cellStyle name="Note 2 29 2 2" xfId="57500" xr:uid="{734F85D7-ED97-4469-903F-C5CEC646C281}"/>
    <cellStyle name="Note 2 29 3" xfId="52529" xr:uid="{1AAA3550-3BE1-43F8-BF4A-483963549666}"/>
    <cellStyle name="Note 2 29 3 2" xfId="59310" xr:uid="{ECA506AB-A103-436D-8D8D-F20160C451EC}"/>
    <cellStyle name="Note 2 29 4" xfId="53907" xr:uid="{7BAEED58-5757-43A6-8D08-CEC3837B1A6C}"/>
    <cellStyle name="Note 2 29 5" xfId="47221" xr:uid="{F1BFA104-6E55-4998-8CA4-D82C677226C3}"/>
    <cellStyle name="Note 2 3" xfId="248" xr:uid="{A734E2BD-1DD5-40A7-B299-D8FE9EDA6D43}"/>
    <cellStyle name="Note 2 3 10" xfId="6550" xr:uid="{B46C5409-3490-44AE-9AC5-FF0786F571DC}"/>
    <cellStyle name="Note 2 3 10 2" xfId="11769" xr:uid="{05945261-C15D-470D-883B-DD16AFA26A6D}"/>
    <cellStyle name="Note 2 3 10 2 2" xfId="20758" xr:uid="{2F689EF4-9D33-43E6-8534-F51A3E1E5C34}"/>
    <cellStyle name="Note 2 3 10 2 2 2" xfId="22742" xr:uid="{80A77D76-F7B4-4C91-8868-E37D402FDE9E}"/>
    <cellStyle name="Note 2 3 10 2 2 2 2" xfId="56628" xr:uid="{A2A1B2B3-BB6F-48B6-925A-CCA3C25ECEDE}"/>
    <cellStyle name="Note 2 3 10 2 2 3" xfId="49846" xr:uid="{3511F979-757C-4692-8842-A3A8A77E669D}"/>
    <cellStyle name="Note 2 3 10 2 3" xfId="24119" xr:uid="{688D3DD5-5495-4381-8AC9-4E4C1EC43AE1}"/>
    <cellStyle name="Note 2 3 10 2 3 2" xfId="56042" xr:uid="{DDF1EFCA-CB68-4787-BBE4-14AB9E06D7A6}"/>
    <cellStyle name="Note 2 3 10 2 3 3" xfId="49260" xr:uid="{A6CFB9D0-A33D-4D65-88FF-01F8179E81DB}"/>
    <cellStyle name="Note 2 3 10 2 4" xfId="47963" xr:uid="{9EE037BF-8E10-4E97-B691-9FE095D34EDC}"/>
    <cellStyle name="Note 2 3 10 2 4 2" xfId="54761" xr:uid="{5BE6E75D-1558-408F-A006-993254AA3A51}"/>
    <cellStyle name="Note 2 3 10 2 5" xfId="53087" xr:uid="{30413A5D-8548-4D3C-AA53-E778F6B79A58}"/>
    <cellStyle name="Note 2 3 10 2 6" xfId="46349" xr:uid="{8A171B77-EB92-4E5D-81B6-6FD543BA656E}"/>
    <cellStyle name="Note 2 3 10 3" xfId="15539" xr:uid="{EF146D4D-6DD3-4BF9-8B75-346122838CBC}"/>
    <cellStyle name="Note 2 3 10 3 2" xfId="33408" xr:uid="{E2C50050-3953-4EB6-8DD3-18D253841C17}"/>
    <cellStyle name="Note 2 3 10 3 2 2" xfId="57024" xr:uid="{0FE5041F-95C7-4E8C-ACC4-D0BBA52A3812}"/>
    <cellStyle name="Note 2 3 10 3 2 3" xfId="50242" xr:uid="{DC9D6435-32C1-4BE9-B893-A8F0ECF399A1}"/>
    <cellStyle name="Note 2 3 10 3 3" xfId="51545" xr:uid="{DCF7126F-D3D6-416C-BAA7-D990A2A56DB2}"/>
    <cellStyle name="Note 2 3 10 3 3 2" xfId="58327" xr:uid="{00CA8C23-FACA-4339-90EF-977B9C95E0A2}"/>
    <cellStyle name="Note 2 3 10 3 4" xfId="48359" xr:uid="{8AA07590-999B-4D10-A4D9-D44CE23F7FA2}"/>
    <cellStyle name="Note 2 3 10 3 4 2" xfId="55151" xr:uid="{A94EE221-89B9-402D-A057-528556BE9C7B}"/>
    <cellStyle name="Note 2 3 10 3 5" xfId="53449" xr:uid="{56E5569D-BBF1-4AB0-A216-8A8691084354}"/>
    <cellStyle name="Note 2 3 10 3 6" xfId="46745" xr:uid="{00DDDDBE-B408-46D5-AAAC-4DDA1C86DA3D}"/>
    <cellStyle name="Note 2 3 10 4" xfId="36574" xr:uid="{358D9DCF-687E-46AF-A7B4-752B44C3E9E1}"/>
    <cellStyle name="Note 2 3 10 4 2" xfId="56156" xr:uid="{FF73129B-3F8E-4842-9C60-1CB44C771014}"/>
    <cellStyle name="Note 2 3 10 4 3" xfId="49374" xr:uid="{EEF159F7-FBC7-4A1F-8A9B-7FB4C5C4495E}"/>
    <cellStyle name="Note 2 3 10 5" xfId="44519" xr:uid="{6947D205-6278-4AB9-AD0B-BDE06E44F6F9}"/>
    <cellStyle name="Note 2 3 10 5 2" xfId="58175" xr:uid="{628ED4E1-1D40-4136-AB40-CBA6F3DBEC12}"/>
    <cellStyle name="Note 2 3 10 5 3" xfId="51393" xr:uid="{A4FDDAF8-77DE-4183-9FED-30F8591EE67D}"/>
    <cellStyle name="Note 2 3 10 6" xfId="47494" xr:uid="{F6D0D5BB-4867-48AA-9284-306F007AFE1B}"/>
    <cellStyle name="Note 2 3 10 6 2" xfId="54313" xr:uid="{3B0A0888-448C-4170-9845-F4E360EA4609}"/>
    <cellStyle name="Note 2 3 10 7" xfId="52820" xr:uid="{B9C17027-7679-4EBD-98FB-23F443AA400F}"/>
    <cellStyle name="Note 2 3 10 8" xfId="45886" xr:uid="{5D195D83-D834-4EC6-A1FC-331A09D76F1B}"/>
    <cellStyle name="Note 2 3 11" xfId="9132" xr:uid="{0CA799BF-1074-4ECC-907C-1A39C23ECAD3}"/>
    <cellStyle name="Note 2 3 11 2" xfId="18121" xr:uid="{F7A910B7-C167-4046-9151-CD071115A7F3}"/>
    <cellStyle name="Note 2 3 11 2 2" xfId="38333" xr:uid="{6C5C0AB1-03B5-4A2F-9E12-51D7E309AA6E}"/>
    <cellStyle name="Note 2 3 11 2 2 2" xfId="56667" xr:uid="{B42C5F6A-1981-4DFE-A7D5-107DD38D61C4}"/>
    <cellStyle name="Note 2 3 11 2 2 3" xfId="49885" xr:uid="{3B8057FA-CC70-447C-BB6C-54ACA21E7C1C}"/>
    <cellStyle name="Note 2 3 11 2 3" xfId="50397" xr:uid="{0AAF0C24-8DA0-4F6C-AF45-0C82F7FD31BB}"/>
    <cellStyle name="Note 2 3 11 2 3 2" xfId="57179" xr:uid="{73AE389A-AA06-4FBA-A504-FD471C3E3CEF}"/>
    <cellStyle name="Note 2 3 11 2 4" xfId="48002" xr:uid="{B0C50CEC-908D-4CC3-B268-32D06D455E18}"/>
    <cellStyle name="Note 2 3 11 2 4 2" xfId="54797" xr:uid="{9AE71E88-1289-4630-BDDB-BC771E00AC8D}"/>
    <cellStyle name="Note 2 3 11 2 5" xfId="53108" xr:uid="{7B5A7482-A130-4342-B0C2-CE1A2B68BF30}"/>
    <cellStyle name="Note 2 3 11 2 6" xfId="46388" xr:uid="{C658CAA0-D80D-47E0-9335-B0F352DB249A}"/>
    <cellStyle name="Note 2 3 11 3" xfId="23254" xr:uid="{4D347FB7-0628-40D8-95E0-42C75FABD74C}"/>
    <cellStyle name="Note 2 3 11 3 2" xfId="50278" xr:uid="{B18214BB-1AD4-414C-A35D-56F413AEF0A5}"/>
    <cellStyle name="Note 2 3 11 3 2 2" xfId="57060" xr:uid="{1F8E650F-DDE5-4884-90D0-30130D9E1FD9}"/>
    <cellStyle name="Note 2 3 11 3 3" xfId="51992" xr:uid="{2D0D4C98-2888-4481-8A0D-B29206E52F50}"/>
    <cellStyle name="Note 2 3 11 3 3 2" xfId="58773" xr:uid="{CAC21E1A-D1B0-4FB3-9B0F-E6311ED4CCFD}"/>
    <cellStyle name="Note 2 3 11 3 4" xfId="48395" xr:uid="{AFB76E60-1B79-4D7E-A1C8-C25232A3031E}"/>
    <cellStyle name="Note 2 3 11 3 4 2" xfId="55187" xr:uid="{2512DFE4-716C-44F7-9299-3E8736A5B5DF}"/>
    <cellStyle name="Note 2 3 11 3 5" xfId="53476" xr:uid="{F3949760-A6E7-4E34-95A6-AF11AF81DF0F}"/>
    <cellStyle name="Note 2 3 11 3 6" xfId="46781" xr:uid="{48DBC1BA-15B6-4941-AAE2-1298C4811741}"/>
    <cellStyle name="Note 2 3 11 4" xfId="44593" xr:uid="{5A736182-D9C2-44F0-986D-72D2D4BCF741}"/>
    <cellStyle name="Note 2 3 11 4 2" xfId="56195" xr:uid="{2DD0422D-56F4-48AD-AFF4-3CFD5EF930D4}"/>
    <cellStyle name="Note 2 3 11 4 3" xfId="49413" xr:uid="{F2B50A69-3639-4FAE-8039-C4EC88EA2FB6}"/>
    <cellStyle name="Note 2 3 11 5" xfId="51746" xr:uid="{A47579A2-4E19-4531-A552-E692F142D9AA}"/>
    <cellStyle name="Note 2 3 11 5 2" xfId="58527" xr:uid="{4C479992-B47E-4BDE-BE9E-92D52A76A6DF}"/>
    <cellStyle name="Note 2 3 11 6" xfId="47533" xr:uid="{81C6D1A7-234C-47C0-85E8-15CECE841600}"/>
    <cellStyle name="Note 2 3 11 6 2" xfId="54349" xr:uid="{EF56F119-3B0F-47E7-B8E0-E2FA814ED7E5}"/>
    <cellStyle name="Note 2 3 11 7" xfId="52841" xr:uid="{217B38DF-C780-4376-A6F8-7CAF18AF4621}"/>
    <cellStyle name="Note 2 3 11 8" xfId="45922" xr:uid="{273C594E-E175-438E-B92B-84B630079D01}"/>
    <cellStyle name="Note 2 3 12" xfId="9835" xr:uid="{91F13466-6573-4072-9140-214E23C2BD41}"/>
    <cellStyle name="Note 2 3 12 2" xfId="18824" xr:uid="{B3F3E23F-4945-44AA-B440-EDAC28BDA8F0}"/>
    <cellStyle name="Note 2 3 12 2 2" xfId="41908" xr:uid="{2554D79C-32D7-4198-8249-9FEE333D2A37}"/>
    <cellStyle name="Note 2 3 12 2 2 2" xfId="56279" xr:uid="{0179CDA3-CDF7-46C4-8495-9D6676C3DE7E}"/>
    <cellStyle name="Note 2 3 12 2 3" xfId="49497" xr:uid="{74BB1157-AB72-4891-96A4-E2EF369136FF}"/>
    <cellStyle name="Note 2 3 12 3" xfId="40244" xr:uid="{30E91EB4-FFC7-45C6-88B8-3B6559DBAFEB}"/>
    <cellStyle name="Note 2 3 12 3 2" xfId="58305" xr:uid="{9FF66F5A-EAD5-4451-8043-26A17C7DBAE9}"/>
    <cellStyle name="Note 2 3 12 3 3" xfId="51523" xr:uid="{A03AADF9-A9E5-456F-8225-6A840A17E868}"/>
    <cellStyle name="Note 2 3 12 4" xfId="44658" xr:uid="{96443358-53D6-4A0C-A139-20FEB7ABF7EE}"/>
    <cellStyle name="Note 2 3 12 4 2" xfId="54425" xr:uid="{5FC454A7-5613-44CD-91F6-DAF3FDB8E6E9}"/>
    <cellStyle name="Note 2 3 12 4 3" xfId="47614" xr:uid="{7278AED3-22E3-47AF-8843-35656C2EB779}"/>
    <cellStyle name="Note 2 3 12 5" xfId="52890" xr:uid="{DE8D04BC-020A-46AA-B63A-8A983A4EB1EA}"/>
    <cellStyle name="Note 2 3 12 6" xfId="46006" xr:uid="{5DE9EA7E-C531-42BB-ABF7-9AF6607C056F}"/>
    <cellStyle name="Note 2 3 13" xfId="2254" xr:uid="{6807A863-93F7-44F0-A23C-4E0192384EDA}"/>
    <cellStyle name="Note 2 3 13 2" xfId="36938" xr:uid="{1C88D690-59A2-4B48-BDB9-0E66853B15C5}"/>
    <cellStyle name="Note 2 3 13 2 2" xfId="56692" xr:uid="{1C5FE369-97FF-4CFC-918B-526DCFE38F90}"/>
    <cellStyle name="Note 2 3 13 2 3" xfId="49910" xr:uid="{6A99AF9B-2AB3-4A07-813F-1C6003AC4FC9}"/>
    <cellStyle name="Note 2 3 13 3" xfId="44621" xr:uid="{67D94348-ED6A-4E6B-B443-4F548CD91A74}"/>
    <cellStyle name="Note 2 3 13 3 2" xfId="57696" xr:uid="{D67F32BB-0354-4D0F-AD64-A164A6FDF93B}"/>
    <cellStyle name="Note 2 3 13 3 3" xfId="50914" xr:uid="{FE34B86A-0954-48AB-8A1F-D3C591C05599}"/>
    <cellStyle name="Note 2 3 13 4" xfId="48027" xr:uid="{FF7BF6F1-5EBF-4928-995B-933988AFC5C1}"/>
    <cellStyle name="Note 2 3 13 4 2" xfId="54819" xr:uid="{21B5D41B-BACF-4A4D-9D25-5A31F354EE1F}"/>
    <cellStyle name="Note 2 3 13 5" xfId="53119" xr:uid="{321B6860-D487-4B33-8A8C-9EC8F1FCE584}"/>
    <cellStyle name="Note 2 3 13 6" xfId="46413" xr:uid="{BF55F4C3-761D-46A6-9D07-DE2D1FD65A88}"/>
    <cellStyle name="Note 2 3 14" xfId="13163" xr:uid="{7491EE37-9A49-4813-8251-827CCBB6D032}"/>
    <cellStyle name="Note 2 3 14 2" xfId="28979" xr:uid="{8D59335F-F347-41BF-98D7-0712BAAEDD3D}"/>
    <cellStyle name="Note 2 3 14 2 2" xfId="57075" xr:uid="{74225751-C3D4-4972-8589-B818893D02A9}"/>
    <cellStyle name="Note 2 3 14 2 3" xfId="50293" xr:uid="{DB0CE5BF-EBAF-48F4-A54B-B05E6109465A}"/>
    <cellStyle name="Note 2 3 14 3" xfId="44755" xr:uid="{CA3ABD61-1807-4BD9-BECA-0AB8DEE744B6}"/>
    <cellStyle name="Note 2 3 14 3 2" xfId="57783" xr:uid="{4B029728-CE17-4034-8E2D-5E41611F1518}"/>
    <cellStyle name="Note 2 3 14 3 3" xfId="51001" xr:uid="{B96C962B-F98C-4F5F-8136-73403CAA5453}"/>
    <cellStyle name="Note 2 3 14 4" xfId="48410" xr:uid="{6B65988A-531F-4BFC-8EDC-44136358B9D4}"/>
    <cellStyle name="Note 2 3 14 4 2" xfId="55202" xr:uid="{06BA0358-8E04-471F-A0E2-871E2A43CE32}"/>
    <cellStyle name="Note 2 3 14 5" xfId="53488" xr:uid="{E71509D7-A2A6-40EB-B56C-232284230993}"/>
    <cellStyle name="Note 2 3 14 6" xfId="46796" xr:uid="{363091EE-969B-48FF-8A6C-7835A8B3E4DA}"/>
    <cellStyle name="Note 2 3 15" xfId="25071" xr:uid="{B4930CC2-895A-46C6-859D-189475458F23}"/>
    <cellStyle name="Note 2 3 15 2" xfId="44724" xr:uid="{BA955269-35B1-4103-B808-749349BCB9AD}"/>
    <cellStyle name="Note 2 3 15 2 2" xfId="57204" xr:uid="{30C8C03B-8F2D-406F-B4EF-2C3CBFA9A0AD}"/>
    <cellStyle name="Note 2 3 15 2 3" xfId="50422" xr:uid="{19B90E7F-E563-4E88-BD1F-0939B9949519}"/>
    <cellStyle name="Note 2 3 15 3" xfId="52024" xr:uid="{FC47FDAE-4188-4B3F-B804-AAB452671947}"/>
    <cellStyle name="Note 2 3 15 3 2" xfId="58805" xr:uid="{7C00C09B-4573-4FF8-A259-B28119C5DB4D}"/>
    <cellStyle name="Note 2 3 15 4" xfId="49109" xr:uid="{31E07DE7-A380-4904-AA91-5613F975A83C}"/>
    <cellStyle name="Note 2 3 15 4 2" xfId="55891" xr:uid="{E4A9D998-4D9C-4518-9E3C-885A164B38F4}"/>
    <cellStyle name="Note 2 3 15 5" xfId="48539" xr:uid="{7943863A-7C79-4FA2-9AA0-050805F98912}"/>
    <cellStyle name="Note 2 3 15 5 2" xfId="55328" xr:uid="{CFD2F131-E1C1-4EA5-A3CD-8DD1A551A1BE}"/>
    <cellStyle name="Note 2 3 15 6" xfId="53614" xr:uid="{4B6A98FB-1911-4462-B1DA-0890BEF309F3}"/>
    <cellStyle name="Note 2 3 15 7" xfId="46925" xr:uid="{EB270776-C822-492A-B771-04D2409B0FEC}"/>
    <cellStyle name="Note 2 3 16" xfId="44789" xr:uid="{B5E67923-1BB0-4938-8AD5-7D81699DF4D0}"/>
    <cellStyle name="Note 2 3 16 2" xfId="50456" xr:uid="{D897088D-E8C7-4B19-9BD7-0572EC801BD8}"/>
    <cellStyle name="Note 2 3 16 2 2" xfId="57238" xr:uid="{FAEC7D0D-61EB-45E5-AF09-6A527D03FBA4}"/>
    <cellStyle name="Note 2 3 16 3" xfId="52058" xr:uid="{4D396B0B-453B-4FDC-A797-A97D6D85ED02}"/>
    <cellStyle name="Note 2 3 16 3 2" xfId="58839" xr:uid="{D2246391-CFB9-4B97-AE85-DCB192F8ACC7}"/>
    <cellStyle name="Note 2 3 16 4" xfId="51580" xr:uid="{97EFEB1B-41CC-44F9-B2A6-B41073D959CA}"/>
    <cellStyle name="Note 2 3 16 4 2" xfId="58362" xr:uid="{4CABA2B4-FBFB-4AA6-911B-8FDD54825072}"/>
    <cellStyle name="Note 2 3 16 5" xfId="48573" xr:uid="{FCFD87C0-BE00-40F3-AC13-78E1AFDFDBBD}"/>
    <cellStyle name="Note 2 3 16 5 2" xfId="55362" xr:uid="{1C73CB74-3910-4178-893B-3F2138215EA6}"/>
    <cellStyle name="Note 2 3 16 6" xfId="53648" xr:uid="{3E57D66D-471B-4545-B40A-A5CD201A0BED}"/>
    <cellStyle name="Note 2 3 16 7" xfId="46959" xr:uid="{E8A2C939-73A1-456E-AE58-1B5E95579BFB}"/>
    <cellStyle name="Note 2 3 17" xfId="44858" xr:uid="{1061C952-CA7A-4F0B-9857-C7140173CD6E}"/>
    <cellStyle name="Note 2 3 17 2" xfId="50484" xr:uid="{8691F160-8AD9-452E-9410-4E0AA362B913}"/>
    <cellStyle name="Note 2 3 17 2 2" xfId="57266" xr:uid="{5C16A7C7-3757-4111-8AAD-BAE0CDF8585F}"/>
    <cellStyle name="Note 2 3 17 3" xfId="52086" xr:uid="{E7F46439-BC67-4D9E-B82C-CF49DD2B4340}"/>
    <cellStyle name="Note 2 3 17 3 2" xfId="58867" xr:uid="{B0FD6BA7-EE11-4997-AE10-2E59E098BD67}"/>
    <cellStyle name="Note 2 3 17 4" xfId="51731" xr:uid="{8E8E3623-13CB-4358-940B-24F766288990}"/>
    <cellStyle name="Note 2 3 17 4 2" xfId="58512" xr:uid="{21998481-1D3F-4983-B312-654DA7C0EC06}"/>
    <cellStyle name="Note 2 3 17 5" xfId="48601" xr:uid="{51A27AEE-D13E-402B-B0C5-4B7F2AF536D1}"/>
    <cellStyle name="Note 2 3 17 5 2" xfId="55390" xr:uid="{3D705878-042C-4D52-83AC-30A22325B331}"/>
    <cellStyle name="Note 2 3 17 6" xfId="53676" xr:uid="{11CAC54B-733B-4C83-AA49-96019D7B7586}"/>
    <cellStyle name="Note 2 3 17 7" xfId="46987" xr:uid="{442CA1AC-4927-4285-81C3-645D7C622971}"/>
    <cellStyle name="Note 2 3 18" xfId="44889" xr:uid="{83326B0C-E806-43B4-90F7-E9D934DE0202}"/>
    <cellStyle name="Note 2 3 18 2" xfId="50436" xr:uid="{F286BB39-93DE-4BDF-894A-C3E373803F17}"/>
    <cellStyle name="Note 2 3 18 2 2" xfId="57218" xr:uid="{1CF8DCD6-DA88-41E7-B5E8-3EA8C718432C}"/>
    <cellStyle name="Note 2 3 18 3" xfId="52038" xr:uid="{B1486777-7BD9-4A57-BB61-9CF98CD76BA8}"/>
    <cellStyle name="Note 2 3 18 3 2" xfId="58819" xr:uid="{8F04BE5D-36AB-49C9-92CE-9B71AE48EEA1}"/>
    <cellStyle name="Note 2 3 18 4" xfId="51383" xr:uid="{EBF7C8E0-351C-49CE-B75F-58D638C0C962}"/>
    <cellStyle name="Note 2 3 18 4 2" xfId="58165" xr:uid="{03F23D93-EFB5-4250-8F34-AEDA87CA4007}"/>
    <cellStyle name="Note 2 3 18 5" xfId="48553" xr:uid="{F09232D8-B70D-44B6-BE88-A75B8C9E37CD}"/>
    <cellStyle name="Note 2 3 18 5 2" xfId="55342" xr:uid="{020007CD-094B-4BE6-967A-8646400AB981}"/>
    <cellStyle name="Note 2 3 18 6" xfId="53628" xr:uid="{E61A4F1A-9BDA-4DFC-82D8-AA4C94D49DBB}"/>
    <cellStyle name="Note 2 3 18 7" xfId="46939" xr:uid="{99BF005A-42E0-4B6E-AF98-02BD3E264FE9}"/>
    <cellStyle name="Note 2 3 19" xfId="44965" xr:uid="{5BDF35C9-2B36-4554-A956-7C5DD4CDBFC4}"/>
    <cellStyle name="Note 2 3 19 2" xfId="50530" xr:uid="{422EA887-A48C-45DD-8444-C86DA15C56BC}"/>
    <cellStyle name="Note 2 3 19 2 2" xfId="57312" xr:uid="{A635A68F-FF05-4FFF-A8A8-B6CE2FEA0D87}"/>
    <cellStyle name="Note 2 3 19 3" xfId="52132" xr:uid="{A08BB312-58C6-489B-987D-F4A71C4D093C}"/>
    <cellStyle name="Note 2 3 19 3 2" xfId="58913" xr:uid="{C71647A1-7E7F-40A9-B271-073FE11187BC}"/>
    <cellStyle name="Note 2 3 19 4" xfId="49026" xr:uid="{5D00E796-CC7B-4EF0-82B7-7819AC0643B5}"/>
    <cellStyle name="Note 2 3 19 4 2" xfId="55809" xr:uid="{9694B6EF-8331-4CC0-ACBF-A999354B45A0}"/>
    <cellStyle name="Note 2 3 19 5" xfId="48647" xr:uid="{80FBCEBC-B6DB-4CA9-AABA-110B3E5D3463}"/>
    <cellStyle name="Note 2 3 19 5 2" xfId="55436" xr:uid="{6FC3394F-7DE5-454F-A76C-06CC59678C92}"/>
    <cellStyle name="Note 2 3 19 6" xfId="53722" xr:uid="{01AE8D91-EB7E-4113-BC06-4FCE5AACAB18}"/>
    <cellStyle name="Note 2 3 19 7" xfId="47033" xr:uid="{B2276F3C-860C-4DE6-9CD2-E31ABE5BF9E8}"/>
    <cellStyle name="Note 2 3 2" xfId="386" xr:uid="{8F5FEA30-E145-4784-B908-B43ED152B2E8}"/>
    <cellStyle name="Note 2 3 2 10" xfId="9257" xr:uid="{3B4AA779-ECB9-4898-8C19-D6221834391B}"/>
    <cellStyle name="Note 2 3 2 10 2" xfId="18246" xr:uid="{C9CDF250-0F60-4EA9-87CB-F01223839225}"/>
    <cellStyle name="Note 2 3 2 10 2 2" xfId="33696" xr:uid="{9E91A074-E95A-4BD1-B000-5927A32D9B71}"/>
    <cellStyle name="Note 2 3 2 10 3" xfId="30649" xr:uid="{51994C59-F9DD-46A5-863C-7683060FE02B}"/>
    <cellStyle name="Note 2 3 2 11" xfId="9828" xr:uid="{3C4776D4-8230-44CA-875A-ED6C43ABAC55}"/>
    <cellStyle name="Note 2 3 2 11 2" xfId="18817" xr:uid="{E0AF3458-8088-4896-981D-0E5B7575F096}"/>
    <cellStyle name="Note 2 3 2 11 2 2" xfId="30985" xr:uid="{2D5AED32-672F-42F1-8BBF-D412A5308EC6}"/>
    <cellStyle name="Note 2 3 2 11 3" xfId="40444" xr:uid="{F650A2A4-52D3-4725-A503-5483C2568453}"/>
    <cellStyle name="Note 2 3 2 12" xfId="2392" xr:uid="{43BA3AC7-02F5-4509-A517-648A805B9493}"/>
    <cellStyle name="Note 2 3 2 12 2" xfId="39132" xr:uid="{A89F8384-B632-4211-AD3D-D9CCD25F3D86}"/>
    <cellStyle name="Note 2 3 2 13" xfId="13301" xr:uid="{432C6980-688D-4320-B3C9-E7402427BC5B}"/>
    <cellStyle name="Note 2 3 2 13 2" xfId="29536" xr:uid="{B41619FF-D560-4446-95E2-16950CF9C8A9}"/>
    <cellStyle name="Note 2 3 2 14" xfId="32137" xr:uid="{09CA1E9A-CA51-4E0F-BD7B-EFDF13171522}"/>
    <cellStyle name="Note 2 3 2 15" xfId="44322" xr:uid="{A34A8C8F-3F93-4A34-90EF-857B87FD2EF7}"/>
    <cellStyle name="Note 2 3 2 16" xfId="45513" xr:uid="{E873F79D-5148-4384-9442-58366318551F}"/>
    <cellStyle name="Note 2 3 2 2" xfId="735" xr:uid="{9987BAFD-01FB-4040-A578-2E84AE6A5B4D}"/>
    <cellStyle name="Note 2 3 2 2 2" xfId="5111" xr:uid="{0658873C-0DDD-454E-B00D-5BCDFE3FC31A}"/>
    <cellStyle name="Note 2 3 2 2 2 2" xfId="7697" xr:uid="{9BEE4AF3-D6C3-4569-AC2F-1856FBBE38D0}"/>
    <cellStyle name="Note 2 3 2 2 2 2 2" xfId="12380" xr:uid="{9B23C582-183D-4383-928D-FED65FFAD9BB}"/>
    <cellStyle name="Note 2 3 2 2 2 2 2 2" xfId="21369" xr:uid="{8468B4CC-38DA-4F2C-BFA5-D9AC39C08427}"/>
    <cellStyle name="Note 2 3 2 2 2 2 2 2 2" xfId="39297" xr:uid="{0015BC37-9513-4C57-9C3D-D0D0542069AA}"/>
    <cellStyle name="Note 2 3 2 2 2 2 2 3" xfId="30403" xr:uid="{162442E0-F99C-437A-A757-1F1DA642FC83}"/>
    <cellStyle name="Note 2 3 2 2 2 2 3" xfId="16686" xr:uid="{96BEE0ED-B5A8-4355-8769-52541CC7677E}"/>
    <cellStyle name="Note 2 3 2 2 2 2 3 2" xfId="23548" xr:uid="{BF4573F8-ED37-4C17-914A-9BD5CAE55133}"/>
    <cellStyle name="Note 2 3 2 2 2 2 4" xfId="25709" xr:uid="{8F0F99A0-2D19-4A26-B34B-8AE251A85E6A}"/>
    <cellStyle name="Note 2 3 2 2 2 2 5" xfId="56300" xr:uid="{97305981-0684-403B-B36D-0FE2A0B9E3A7}"/>
    <cellStyle name="Note 2 3 2 2 2 3" xfId="10334" xr:uid="{B118300C-9B02-4B23-AD9A-B1CED39355DB}"/>
    <cellStyle name="Note 2 3 2 2 2 3 2" xfId="19323" xr:uid="{EF987CFA-949C-41F5-A93D-788463C29010}"/>
    <cellStyle name="Note 2 3 2 2 2 3 2 2" xfId="41193" xr:uid="{CAA5AC39-81BC-46B0-B4A3-AE9D271C1FE8}"/>
    <cellStyle name="Note 2 3 2 2 2 3 3" xfId="37791" xr:uid="{0552424D-B71B-4CAB-9772-7B320C912636}"/>
    <cellStyle name="Note 2 3 2 2 2 4" xfId="14100" xr:uid="{52A519FB-10B6-4CF6-8384-4D46583687B8}"/>
    <cellStyle name="Note 2 3 2 2 2 4 2" xfId="38372" xr:uid="{7C654BAD-A367-4299-9610-09501D047E19}"/>
    <cellStyle name="Note 2 3 2 2 2 5" xfId="30327" xr:uid="{61FE3CBB-B0E8-4C76-8A42-DC5C98B31D07}"/>
    <cellStyle name="Note 2 3 2 2 2 6" xfId="49518" xr:uid="{A4AD72E1-F3A7-4069-A609-606DF1BAC0FF}"/>
    <cellStyle name="Note 2 3 2 2 3" xfId="3172" xr:uid="{D7878CB3-3A3F-414B-897D-55BE79FC7839}"/>
    <cellStyle name="Note 2 3 2 2 3 2" xfId="32103" xr:uid="{C37E22CC-5819-427F-A20A-438B2482D684}"/>
    <cellStyle name="Note 2 3 2 2 3 2 2" xfId="57975" xr:uid="{672D45D2-5C54-444A-9587-B089448BAEAD}"/>
    <cellStyle name="Note 2 3 2 2 3 3" xfId="51193" xr:uid="{06AC32DB-5997-43DB-BA6E-48C8289ADA22}"/>
    <cellStyle name="Note 2 3 2 2 4" xfId="42073" xr:uid="{CBF6A9C9-152C-46B7-9457-E508F615BB64}"/>
    <cellStyle name="Note 2 3 2 2 4 2" xfId="54445" xr:uid="{9D2A918E-7C43-449C-8DA3-BEFADBB6EC3B}"/>
    <cellStyle name="Note 2 3 2 2 4 3" xfId="47635" xr:uid="{075D36F8-A862-408F-B274-FC39C8351D2E}"/>
    <cellStyle name="Note 2 3 2 2 5" xfId="52903" xr:uid="{5297B4C8-4923-44C1-B588-E78BFAE66BC9}"/>
    <cellStyle name="Note 2 3 2 2 6" xfId="46027" xr:uid="{0133338F-1043-4EDF-BEF8-88018B058B4B}"/>
    <cellStyle name="Note 2 3 2 3" xfId="1080" xr:uid="{EFB525A0-0F82-4FB3-ACA8-4CE3044EF3B3}"/>
    <cellStyle name="Note 2 3 2 3 2" xfId="5432" xr:uid="{F99A731E-FD18-418A-B0F8-FFAE8AA54AAC}"/>
    <cellStyle name="Note 2 3 2 3 2 2" xfId="8018" xr:uid="{D5FC805D-928F-4A36-86A4-D169E2278D9E}"/>
    <cellStyle name="Note 2 3 2 3 2 2 2" xfId="12483" xr:uid="{4C7ACD6F-81CC-41FF-85B4-F7A29C289845}"/>
    <cellStyle name="Note 2 3 2 3 2 2 2 2" xfId="21472" xr:uid="{99296D67-ACDD-4874-A619-D3F85EFA4A44}"/>
    <cellStyle name="Note 2 3 2 3 2 2 2 2 2" xfId="26257" xr:uid="{E5E1A7AF-F311-4414-B234-8F9534A5A691}"/>
    <cellStyle name="Note 2 3 2 3 2 2 2 3" xfId="43114" xr:uid="{CBBD1F38-345C-4E1B-888D-5E7BEC8D8BFF}"/>
    <cellStyle name="Note 2 3 2 3 2 2 3" xfId="17007" xr:uid="{2899A752-E255-4A50-B700-FF60DEC4083F}"/>
    <cellStyle name="Note 2 3 2 3 2 2 3 2" xfId="28412" xr:uid="{2DBE384D-1A28-4C31-BEF2-AE80A36035A6}"/>
    <cellStyle name="Note 2 3 2 3 2 2 4" xfId="35345" xr:uid="{7707A2D4-E691-42FE-B69C-46743A4BFFE8}"/>
    <cellStyle name="Note 2 3 2 3 2 2 5" xfId="56708" xr:uid="{9921B1B1-1098-4DCD-8411-4DE24820B6BA}"/>
    <cellStyle name="Note 2 3 2 3 2 3" xfId="10655" xr:uid="{EB8A0BC3-9DF6-40B8-A6E9-069B1F147CBB}"/>
    <cellStyle name="Note 2 3 2 3 2 3 2" xfId="19644" xr:uid="{178C98EC-B837-421E-8D6F-24D044FD0F71}"/>
    <cellStyle name="Note 2 3 2 3 2 3 2 2" xfId="29440" xr:uid="{780ACA1D-EA15-420A-BC0E-62C6F7D4AA7F}"/>
    <cellStyle name="Note 2 3 2 3 2 3 3" xfId="34661" xr:uid="{FCEAA69A-09CF-4E36-9806-EE2224D07AC5}"/>
    <cellStyle name="Note 2 3 2 3 2 4" xfId="14421" xr:uid="{1CE63966-1C30-41A0-AF30-0F2E19FBD8C5}"/>
    <cellStyle name="Note 2 3 2 3 2 4 2" xfId="38019" xr:uid="{0972DDB4-0F27-4BA4-8A8E-4485992FD75E}"/>
    <cellStyle name="Note 2 3 2 3 2 5" xfId="37256" xr:uid="{7EA1AD7C-B94E-4BEE-BF9F-D3CBCE7597B4}"/>
    <cellStyle name="Note 2 3 2 3 2 6" xfId="49926" xr:uid="{A53D7DD4-3EA6-4750-891B-B97EF61ACF64}"/>
    <cellStyle name="Note 2 3 2 3 3" xfId="3517" xr:uid="{CA846BFD-0CC3-410E-9ED8-951C3B82ABAD}"/>
    <cellStyle name="Note 2 3 2 3 3 2" xfId="29475" xr:uid="{0DD199D4-4617-4FE3-A68E-481D47F7B778}"/>
    <cellStyle name="Note 2 3 2 3 3 2 2" xfId="58969" xr:uid="{767011A4-C325-491C-8970-3082D35C97B7}"/>
    <cellStyle name="Note 2 3 2 3 3 3" xfId="52188" xr:uid="{9D19A169-7960-42F2-AC83-3276596DB556}"/>
    <cellStyle name="Note 2 3 2 3 4" xfId="23231" xr:uid="{8CF3B6D7-6F3D-4571-85DA-814B64ABECCC}"/>
    <cellStyle name="Note 2 3 2 3 4 2" xfId="54835" xr:uid="{2A5C3F8A-D4FC-4B7C-A851-46D39385A8B6}"/>
    <cellStyle name="Note 2 3 2 3 4 3" xfId="48043" xr:uid="{D2F58313-75E1-4F5A-B7A4-D854BBDBA844}"/>
    <cellStyle name="Note 2 3 2 3 5" xfId="53135" xr:uid="{3541E9B8-15FB-462E-BB18-87D8CDDCB3FC}"/>
    <cellStyle name="Note 2 3 2 3 6" xfId="46429" xr:uid="{3A81B174-2AF4-4042-8AC4-F5119E4A4D5D}"/>
    <cellStyle name="Note 2 3 2 4" xfId="1424" xr:uid="{E47910D4-3151-4149-872C-0FE3BB4EB8AC}"/>
    <cellStyle name="Note 2 3 2 4 2" xfId="5769" xr:uid="{67F0C6C9-F042-4A57-BBE3-9D9789B8955D}"/>
    <cellStyle name="Note 2 3 2 4 2 2" xfId="8355" xr:uid="{414C4148-04A4-447E-BF37-F9D68D7D70A2}"/>
    <cellStyle name="Note 2 3 2 4 2 2 2" xfId="12585" xr:uid="{C85A5BCC-0523-4326-9002-8C3287FAA3E7}"/>
    <cellStyle name="Note 2 3 2 4 2 2 2 2" xfId="21574" xr:uid="{FE129D3B-D710-43FC-BB10-F6415671F0D8}"/>
    <cellStyle name="Note 2 3 2 4 2 2 2 2 2" xfId="27708" xr:uid="{B3A38D96-A95D-4577-96BA-86DAB41F34A3}"/>
    <cellStyle name="Note 2 3 2 4 2 2 2 3" xfId="27757" xr:uid="{52979E45-177D-4D15-AE34-DFE8BA17AA34}"/>
    <cellStyle name="Note 2 3 2 4 2 2 3" xfId="17344" xr:uid="{DAE45617-73E2-4D52-9703-487BAF6ED245}"/>
    <cellStyle name="Note 2 3 2 4 2 2 3 2" xfId="25298" xr:uid="{0E71F376-CBBD-44B7-9A09-FE77835BA678}"/>
    <cellStyle name="Note 2 3 2 4 2 2 4" xfId="26105" xr:uid="{84C2E1BA-F68E-4D63-8257-984DE1461D83}"/>
    <cellStyle name="Note 2 3 2 4 2 3" xfId="10992" xr:uid="{D126751A-2B41-4BE8-945A-E13009A498F9}"/>
    <cellStyle name="Note 2 3 2 4 2 3 2" xfId="19981" xr:uid="{2CBF2FF1-D92E-4A78-922F-9E5C04C0E042}"/>
    <cellStyle name="Note 2 3 2 4 2 3 2 2" xfId="31231" xr:uid="{6E5B286A-F9F3-43F7-B4AB-BCB6B75FA67E}"/>
    <cellStyle name="Note 2 3 2 4 2 3 3" xfId="43933" xr:uid="{9C811BED-54AB-4297-9495-36D95F2413FA}"/>
    <cellStyle name="Note 2 3 2 4 2 4" xfId="14758" xr:uid="{2352826C-F40A-445D-962C-E611E0931CDC}"/>
    <cellStyle name="Note 2 3 2 4 2 4 2" xfId="28223" xr:uid="{BF06A062-280F-4908-9CCD-322140DB1AA5}"/>
    <cellStyle name="Note 2 3 2 4 2 5" xfId="37900" xr:uid="{3C044137-353A-49AA-8776-18989420D89A}"/>
    <cellStyle name="Note 2 3 2 4 2 6" xfId="55828" xr:uid="{C3F2284F-6548-4608-98C0-17FF223B49CC}"/>
    <cellStyle name="Note 2 3 2 4 3" xfId="3861" xr:uid="{00652891-EF82-490C-A0DF-FA57541A0EC4}"/>
    <cellStyle name="Note 2 3 2 4 3 2" xfId="31523" xr:uid="{02B6B14A-D377-4555-AE2C-192BBF44445B}"/>
    <cellStyle name="Note 2 3 2 4 4" xfId="32458" xr:uid="{33C921E3-FBA9-4FFB-A9A0-6C6F850FCC30}"/>
    <cellStyle name="Note 2 3 2 4 5" xfId="49046" xr:uid="{C5308E84-73AA-463B-9623-2BBAD0525133}"/>
    <cellStyle name="Note 2 3 2 5" xfId="1752" xr:uid="{31E65342-73EE-429D-93FE-8C4DAEC5ADF3}"/>
    <cellStyle name="Note 2 3 2 5 2" xfId="6076" xr:uid="{80335BA6-79D8-48FA-B82A-B572DCD56FB2}"/>
    <cellStyle name="Note 2 3 2 5 2 2" xfId="8662" xr:uid="{48AFA27D-9013-499E-ABEB-F1D3A6F6C9CC}"/>
    <cellStyle name="Note 2 3 2 5 2 2 2" xfId="12681" xr:uid="{1BB08934-8B2F-4133-83E3-1087DBAD0EC0}"/>
    <cellStyle name="Note 2 3 2 5 2 2 2 2" xfId="21670" xr:uid="{A88CC039-B768-430C-AE60-66A179E80D76}"/>
    <cellStyle name="Note 2 3 2 5 2 2 2 2 2" xfId="35268" xr:uid="{01C6D8FA-5756-40A8-89F1-8BF72E47E853}"/>
    <cellStyle name="Note 2 3 2 5 2 2 2 3" xfId="25018" xr:uid="{C762C01D-49C5-4F58-B04F-6BA4AF182612}"/>
    <cellStyle name="Note 2 3 2 5 2 2 3" xfId="17651" xr:uid="{76AB6BAA-25C8-4AC8-A08B-2C08CDD58A2C}"/>
    <cellStyle name="Note 2 3 2 5 2 2 3 2" xfId="31159" xr:uid="{F20FD6C6-73D5-45D6-876E-1C412F58E6FE}"/>
    <cellStyle name="Note 2 3 2 5 2 2 4" xfId="30679" xr:uid="{6FF8A85D-4316-4872-A9AC-C1B9C79DC0A5}"/>
    <cellStyle name="Note 2 3 2 5 2 3" xfId="11299" xr:uid="{09A4E307-9465-4D11-A68F-91F30698DC0E}"/>
    <cellStyle name="Note 2 3 2 5 2 3 2" xfId="20288" xr:uid="{CD98EDAB-15D0-4098-989B-ED928B8D2A77}"/>
    <cellStyle name="Note 2 3 2 5 2 3 2 2" xfId="40342" xr:uid="{4FEC9BB1-6BA7-467B-9BC1-DA5E709C657F}"/>
    <cellStyle name="Note 2 3 2 5 2 3 3" xfId="31088" xr:uid="{22032660-C601-46F3-AB1B-D49AEE855AED}"/>
    <cellStyle name="Note 2 3 2 5 2 4" xfId="15065" xr:uid="{540A86EF-CCC1-405E-825C-14825DEC0F99}"/>
    <cellStyle name="Note 2 3 2 5 2 4 2" xfId="41566" xr:uid="{84E39601-C5B3-410A-940C-B3E8AD80A275}"/>
    <cellStyle name="Note 2 3 2 5 2 5" xfId="28055" xr:uid="{006383BB-1200-4649-B7E9-D090ECA8664D}"/>
    <cellStyle name="Note 2 3 2 5 2 6" xfId="58772" xr:uid="{FCE70A7B-64DB-4701-9BEE-77C232220FE1}"/>
    <cellStyle name="Note 2 3 2 5 3" xfId="4189" xr:uid="{91ECFD12-6E54-4AA9-9FA9-1855FC672A85}"/>
    <cellStyle name="Note 2 3 2 5 3 2" xfId="26390" xr:uid="{E4A2BEDC-0784-41C3-854F-AEA98B86C2A1}"/>
    <cellStyle name="Note 2 3 2 5 4" xfId="38160" xr:uid="{B2105108-E002-4DFB-AD57-FDCB7CB8F4FE}"/>
    <cellStyle name="Note 2 3 2 5 5" xfId="51991" xr:uid="{06AA55A3-E00B-43E1-AEF6-183EF87BAA97}"/>
    <cellStyle name="Note 2 3 2 6" xfId="2043" xr:uid="{6B1FBD53-A87B-4C16-A299-A8FECC01583D}"/>
    <cellStyle name="Note 2 3 2 6 2" xfId="6351" xr:uid="{0E174742-86BC-4D67-A17E-868F11F6FD57}"/>
    <cellStyle name="Note 2 3 2 6 2 2" xfId="8937" xr:uid="{3093E62B-AB6E-46FB-AA77-CCAA5C6BD4A6}"/>
    <cellStyle name="Note 2 3 2 6 2 2 2" xfId="12761" xr:uid="{ACE707BD-D7AD-4B94-A7B2-66DC65893409}"/>
    <cellStyle name="Note 2 3 2 6 2 2 2 2" xfId="21750" xr:uid="{9C2B1839-371F-4C65-AFB7-45A2EB89BE3F}"/>
    <cellStyle name="Note 2 3 2 6 2 2 2 2 2" xfId="41468" xr:uid="{DD3AFAC7-44DD-486C-9F2B-B46B242F3034}"/>
    <cellStyle name="Note 2 3 2 6 2 2 2 3" xfId="36966" xr:uid="{70EFD54C-F45A-439A-B2D2-28F0EB09C347}"/>
    <cellStyle name="Note 2 3 2 6 2 2 3" xfId="17926" xr:uid="{0576FD26-B135-4B5B-A934-E687E0FA6B76}"/>
    <cellStyle name="Note 2 3 2 6 2 2 3 2" xfId="33500" xr:uid="{D7F4FC09-59EE-4C00-816F-1A1ECEB41E20}"/>
    <cellStyle name="Note 2 3 2 6 2 2 4" xfId="28711" xr:uid="{F6EEAC21-9079-4975-B8D4-47B052E8EFAE}"/>
    <cellStyle name="Note 2 3 2 6 2 3" xfId="11574" xr:uid="{AA321033-894D-492F-999C-3FE2008257D0}"/>
    <cellStyle name="Note 2 3 2 6 2 3 2" xfId="20563" xr:uid="{BCA3EAB7-5542-4534-AFE1-46F1ED570837}"/>
    <cellStyle name="Note 2 3 2 6 2 3 2 2" xfId="38786" xr:uid="{F635C52D-E000-46F3-B808-E612554B9DBC}"/>
    <cellStyle name="Note 2 3 2 6 2 3 3" xfId="43962" xr:uid="{411BDA41-AE1E-4282-8709-2CAF3E79EBD5}"/>
    <cellStyle name="Note 2 3 2 6 2 4" xfId="15340" xr:uid="{4A7CF4D0-6F90-4D40-878F-A1F8757D82AA}"/>
    <cellStyle name="Note 2 3 2 6 2 4 2" xfId="30141" xr:uid="{DE426336-160F-462D-9C17-DE47018E75E5}"/>
    <cellStyle name="Note 2 3 2 6 2 5" xfId="35016" xr:uid="{EE754E24-A0C9-4FE1-8157-BA9F17B5F5C2}"/>
    <cellStyle name="Note 2 3 2 6 2 6" xfId="53997" xr:uid="{A048B66C-4EF1-496B-894F-CA7504AF351A}"/>
    <cellStyle name="Note 2 3 2 6 3" xfId="4480" xr:uid="{05066F2E-4F2A-455B-A779-58C7EBD34415}"/>
    <cellStyle name="Note 2 3 2 6 3 2" xfId="33388" xr:uid="{24F1FFB9-1FE0-46BE-8578-6E3D2151CE41}"/>
    <cellStyle name="Note 2 3 2 6 4" xfId="24682" xr:uid="{ACF851F9-C165-437B-95D2-346240590239}"/>
    <cellStyle name="Note 2 3 2 6 5" xfId="47329" xr:uid="{5E65E717-95C4-4567-AC80-93EC81C0E0B7}"/>
    <cellStyle name="Note 2 3 2 7" xfId="2854" xr:uid="{468E20F5-056B-434C-860B-403276DE9A6B}"/>
    <cellStyle name="Note 2 3 2 7 2" xfId="7004" xr:uid="{183492E0-AAA3-4821-90FF-8D0D57C916CF}"/>
    <cellStyle name="Note 2 3 2 7 2 2" xfId="12133" xr:uid="{A2552C22-B005-43D9-B57E-5CBBA4BC68DD}"/>
    <cellStyle name="Note 2 3 2 7 2 2 2" xfId="21122" xr:uid="{EA38B762-B56F-40C3-BD57-97F91209D152}"/>
    <cellStyle name="Note 2 3 2 7 2 2 2 2" xfId="27590" xr:uid="{2E3E207E-24BE-4B6E-9288-C330D34CFE44}"/>
    <cellStyle name="Note 2 3 2 7 2 2 3" xfId="35233" xr:uid="{244CC0AE-CE05-47B5-8AF4-CD88BEB0D450}"/>
    <cellStyle name="Note 2 3 2 7 2 3" xfId="15993" xr:uid="{E84E7FDA-22C7-40C5-93BE-D496E46C786D}"/>
    <cellStyle name="Note 2 3 2 7 2 3 2" xfId="26932" xr:uid="{95C06732-C0DC-4ACC-82C2-887795D0A083}"/>
    <cellStyle name="Note 2 3 2 7 2 4" xfId="23087" xr:uid="{36A66091-79A4-4E03-844F-A44D2338EF83}"/>
    <cellStyle name="Note 2 3 2 7 3" xfId="9567" xr:uid="{1199EBE7-8522-4ECA-A889-3F4C7448BA0A}"/>
    <cellStyle name="Note 2 3 2 7 3 2" xfId="18556" xr:uid="{7145FA90-E01E-4608-A255-4AF971B122C6}"/>
    <cellStyle name="Note 2 3 2 7 3 2 2" xfId="33906" xr:uid="{8BEC9ED6-1285-4B05-9A1C-CFC16051E815}"/>
    <cellStyle name="Note 2 3 2 7 3 3" xfId="37868" xr:uid="{CBB3B259-3979-4E31-BD3C-9EA13795FD45}"/>
    <cellStyle name="Note 2 3 2 7 4" xfId="31579" xr:uid="{202810EE-2F60-4D6A-841F-07DF6E5D16A4}"/>
    <cellStyle name="Note 2 3 2 7 5" xfId="52640" xr:uid="{BBF28211-0E20-46AD-AD1D-444BA490D5BD}"/>
    <cellStyle name="Note 2 3 2 8" xfId="4787" xr:uid="{754A057D-541A-4C49-8983-97F8FF9468E5}"/>
    <cellStyle name="Note 2 3 2 8 2" xfId="7373" xr:uid="{03608733-69B6-477D-852D-F41651F35A74}"/>
    <cellStyle name="Note 2 3 2 8 2 2" xfId="12283" xr:uid="{41794858-282E-4D9A-A614-FE5D45655E08}"/>
    <cellStyle name="Note 2 3 2 8 2 2 2" xfId="21272" xr:uid="{7CA5F173-55D7-4080-BD18-4D5C349BAAE9}"/>
    <cellStyle name="Note 2 3 2 8 2 2 2 2" xfId="29392" xr:uid="{2001F854-9E55-497A-8FF0-E3F4FDEE6859}"/>
    <cellStyle name="Note 2 3 2 8 2 2 3" xfId="33099" xr:uid="{24D9DC46-10B9-4ADE-9328-573888EE3FE9}"/>
    <cellStyle name="Note 2 3 2 8 2 3" xfId="16362" xr:uid="{589412A7-CC12-4FDF-A869-101DDC7AE556}"/>
    <cellStyle name="Note 2 3 2 8 2 3 2" xfId="40651" xr:uid="{15A5E148-F257-4DC0-B7AC-1DB8B6EA7135}"/>
    <cellStyle name="Note 2 3 2 8 2 4" xfId="32563" xr:uid="{D329F75C-2539-4B0F-AFF3-309746C4E159}"/>
    <cellStyle name="Note 2 3 2 8 3" xfId="10010" xr:uid="{EF6DE08F-1E84-42D2-831C-1AB68A05F1A0}"/>
    <cellStyle name="Note 2 3 2 8 3 2" xfId="18999" xr:uid="{1D89AE5A-7B94-4556-AC3A-90AE7015B103}"/>
    <cellStyle name="Note 2 3 2 8 3 2 2" xfId="35132" xr:uid="{DF827570-5B46-4450-BF20-82B9B27CBC37}"/>
    <cellStyle name="Note 2 3 2 8 3 3" xfId="37794" xr:uid="{A02C15CF-AC8E-4687-9882-AA6601917943}"/>
    <cellStyle name="Note 2 3 2 8 4" xfId="13776" xr:uid="{8209B805-5135-4D60-9DF1-F7795B4D796C}"/>
    <cellStyle name="Note 2 3 2 8 4 2" xfId="36899" xr:uid="{774B636E-4155-4E08-BBAD-00FADB861243}"/>
    <cellStyle name="Note 2 3 2 8 5" xfId="41984" xr:uid="{EA783907-55CD-4480-B598-8C4A41003457}"/>
    <cellStyle name="Note 2 3 2 9" xfId="6688" xr:uid="{CF14B007-3BFF-4FE9-B0BE-B2E05DB2F9EF}"/>
    <cellStyle name="Note 2 3 2 9 2" xfId="11894" xr:uid="{19679700-637E-4A3D-A797-D41E1C89D5E0}"/>
    <cellStyle name="Note 2 3 2 9 2 2" xfId="20883" xr:uid="{317E833F-F719-414C-A546-ABD33BD06362}"/>
    <cellStyle name="Note 2 3 2 9 2 2 2" xfId="31309" xr:uid="{456CCA31-6835-4687-ADFA-404936A4B655}"/>
    <cellStyle name="Note 2 3 2 9 2 3" xfId="40494" xr:uid="{65C20EA8-9ED5-4F19-839A-288411AF2153}"/>
    <cellStyle name="Note 2 3 2 9 3" xfId="15677" xr:uid="{72BA91F1-0D85-4422-95B4-7D03F8EAFA47}"/>
    <cellStyle name="Note 2 3 2 9 3 2" xfId="29612" xr:uid="{7F1BEB6A-C949-4E7D-88EC-3FC0506D4DF7}"/>
    <cellStyle name="Note 2 3 2 9 4" xfId="32874" xr:uid="{80CC81C7-D95A-4793-A761-627B35BF066E}"/>
    <cellStyle name="Note 2 3 20" xfId="44959" xr:uid="{BBB548C5-877C-40C2-884E-E93B3D8560F8}"/>
    <cellStyle name="Note 2 3 20 2" xfId="50535" xr:uid="{C23F47E1-C386-4270-BB2D-669DB1328A33}"/>
    <cellStyle name="Note 2 3 20 2 2" xfId="57317" xr:uid="{8811635F-4EB8-4305-AB1B-C48D92E01E1E}"/>
    <cellStyle name="Note 2 3 20 3" xfId="52137" xr:uid="{E2671464-3DF0-4CAF-9AA8-EE4D7C042C90}"/>
    <cellStyle name="Note 2 3 20 3 2" xfId="58918" xr:uid="{3A36826D-32E2-4188-94C0-05208AB88E26}"/>
    <cellStyle name="Note 2 3 20 4" xfId="48910" xr:uid="{1DA5804D-7F26-4641-9D1E-267284789BDA}"/>
    <cellStyle name="Note 2 3 20 4 2" xfId="55693" xr:uid="{22247D74-9E6B-41E5-86CE-1D70AB0EBC9C}"/>
    <cellStyle name="Note 2 3 20 5" xfId="48652" xr:uid="{B8D35C2B-BD73-449D-802E-8C864B668921}"/>
    <cellStyle name="Note 2 3 20 5 2" xfId="55441" xr:uid="{9C3F6AEF-9973-4C01-A521-43A275577DB8}"/>
    <cellStyle name="Note 2 3 20 6" xfId="53727" xr:uid="{E54AA919-EE25-469A-8535-6C29D739A0C3}"/>
    <cellStyle name="Note 2 3 20 7" xfId="47038" xr:uid="{8E29985D-A8A8-46C2-8700-8C58CE16AB9F}"/>
    <cellStyle name="Note 2 3 21" xfId="44919" xr:uid="{421F5A71-6706-467C-A3EF-874A67F57AE8}"/>
    <cellStyle name="Note 2 3 21 2" xfId="50563" xr:uid="{BCE359C0-66A3-4B28-B36F-DC70A8716227}"/>
    <cellStyle name="Note 2 3 21 2 2" xfId="57345" xr:uid="{C223444D-FA32-450A-B63B-E644797E1A4A}"/>
    <cellStyle name="Note 2 3 21 3" xfId="52377" xr:uid="{BFB356AA-C887-49AD-A22B-1F40E0703AFA}"/>
    <cellStyle name="Note 2 3 21 3 2" xfId="59158" xr:uid="{97219BF1-3889-48C3-A7A3-B58D839D2872}"/>
    <cellStyle name="Note 2 3 21 4" xfId="48680" xr:uid="{1236A311-D506-41A0-A48B-136AF398A100}"/>
    <cellStyle name="Note 2 3 21 4 2" xfId="55469" xr:uid="{ED2CD42A-CB92-4BC0-8F74-F040F4FABD16}"/>
    <cellStyle name="Note 2 3 21 5" xfId="53755" xr:uid="{372D634E-8083-46BD-B853-A58252EB2783}"/>
    <cellStyle name="Note 2 3 21 6" xfId="47066" xr:uid="{FD36A529-8BB8-4D05-8C81-C93BB731BE59}"/>
    <cellStyle name="Note 2 3 22" xfId="45054" xr:uid="{4DC2C3AC-0E2B-4B79-97DC-6856BB3BF8C7}"/>
    <cellStyle name="Note 2 3 22 2" xfId="50652" xr:uid="{108FD433-C3CD-40D8-9C8E-9157C550B0AB}"/>
    <cellStyle name="Note 2 3 22 2 2" xfId="57434" xr:uid="{36A19DF4-6633-4596-92BD-24C815176E55}"/>
    <cellStyle name="Note 2 3 22 3" xfId="52463" xr:uid="{3803C0A6-68C7-489D-B378-DD5DEBC0B507}"/>
    <cellStyle name="Note 2 3 22 3 2" xfId="59244" xr:uid="{400BBDE5-1124-4E32-B3B3-4F4CEBE7E1E6}"/>
    <cellStyle name="Note 2 3 22 4" xfId="48769" xr:uid="{694BA9E4-E27B-4877-A638-E6DA8C38A856}"/>
    <cellStyle name="Note 2 3 22 4 2" xfId="55555" xr:uid="{A2BFCEBD-EFD6-40EC-8005-9703E44316D6}"/>
    <cellStyle name="Note 2 3 22 5" xfId="53841" xr:uid="{C87C4B52-EF22-4B69-8FC1-F07EB556E2BC}"/>
    <cellStyle name="Note 2 3 22 6" xfId="47155" xr:uid="{0A283A7A-A508-4F00-90A1-FAE3A2DBD72D}"/>
    <cellStyle name="Note 2 3 23" xfId="45024" xr:uid="{0FEE5301-7395-4EA5-B847-4225634FD099}"/>
    <cellStyle name="Note 2 3 23 2" xfId="50668" xr:uid="{B5D5B77A-3FDD-499D-8538-F7ABD1455297}"/>
    <cellStyle name="Note 2 3 23 2 2" xfId="57450" xr:uid="{A1DCCBC4-14C3-4E27-8FD5-030FDDA49CA6}"/>
    <cellStyle name="Note 2 3 23 3" xfId="52479" xr:uid="{12EECF07-1B36-4611-AF4A-8B346783ED4A}"/>
    <cellStyle name="Note 2 3 23 3 2" xfId="59260" xr:uid="{4E14CA19-C6B4-4DE8-BBBE-0571CC2DA83D}"/>
    <cellStyle name="Note 2 3 23 4" xfId="48785" xr:uid="{3BEB83CB-7270-4FBA-82C8-041BE3BDE8E2}"/>
    <cellStyle name="Note 2 3 23 4 2" xfId="55571" xr:uid="{F4509F06-5D01-4092-91D8-40AF1B5636F0}"/>
    <cellStyle name="Note 2 3 23 5" xfId="53857" xr:uid="{A490D1C3-B2AA-4F64-9079-D9EB1841B023}"/>
    <cellStyle name="Note 2 3 23 6" xfId="47171" xr:uid="{76D3EE3F-02FE-4296-A2C5-4C6C176201EB}"/>
    <cellStyle name="Note 2 3 24" xfId="45097" xr:uid="{06234C5D-36A0-4355-96D7-FD2C946373C5}"/>
    <cellStyle name="Note 2 3 24 2" xfId="50735" xr:uid="{DD6193AD-290D-469F-951D-5A8D805D8032}"/>
    <cellStyle name="Note 2 3 24 2 2" xfId="57517" xr:uid="{074674F1-D44C-4F6E-87DF-AEB7B6E04B9E}"/>
    <cellStyle name="Note 2 3 24 3" xfId="52544" xr:uid="{7DD5BC52-2FD6-419E-8E37-652D77121BE7}"/>
    <cellStyle name="Note 2 3 24 3 2" xfId="59325" xr:uid="{4DB7B660-13BD-4C90-8A73-1ECD72D0E27A}"/>
    <cellStyle name="Note 2 3 24 4" xfId="48842" xr:uid="{A3E5D23E-8501-4524-8EF9-D9A9B71924C9}"/>
    <cellStyle name="Note 2 3 24 4 2" xfId="55624" xr:uid="{905103EE-745E-4914-9379-3B7FA552BB27}"/>
    <cellStyle name="Note 2 3 24 5" xfId="53922" xr:uid="{D9CFAB69-93FC-4409-A658-25408FF7926A}"/>
    <cellStyle name="Note 2 3 24 6" xfId="47239" xr:uid="{19B3CE54-AC90-4F62-B9F3-57C9CCF61EDE}"/>
    <cellStyle name="Note 2 3 25" xfId="45163" xr:uid="{1DC2A1AC-087E-4569-BDEC-40B5F8C74324}"/>
    <cellStyle name="Note 2 3 25 2" xfId="50765" xr:uid="{1D2018DF-4B9C-4B34-B23A-393E8D47942D}"/>
    <cellStyle name="Note 2 3 25 2 2" xfId="57547" xr:uid="{ED4B8150-70DB-4852-B0E6-AE9B4DB09122}"/>
    <cellStyle name="Note 2 3 25 3" xfId="52574" xr:uid="{18ECB933-4E3C-4D9D-9180-60544610F9AB}"/>
    <cellStyle name="Note 2 3 25 3 2" xfId="59355" xr:uid="{05ADD616-1ED0-48DE-8EF4-95178BE7866A}"/>
    <cellStyle name="Note 2 3 25 4" xfId="48864" xr:uid="{1B927735-88AB-446E-8F12-5EC651B2F2BF}"/>
    <cellStyle name="Note 2 3 25 4 2" xfId="55645" xr:uid="{62D83986-6FBC-4C1E-994B-218BE4759EF8}"/>
    <cellStyle name="Note 2 3 25 5" xfId="53952" xr:uid="{1486847E-1473-4CC5-A886-FC8A21D6F118}"/>
    <cellStyle name="Note 2 3 25 6" xfId="47269" xr:uid="{9121AC59-9490-4119-9CFE-28E0BAD98415}"/>
    <cellStyle name="Note 2 3 26" xfId="45172" xr:uid="{552B0DC8-BFF1-45CB-98C7-AE50C63E2D17}"/>
    <cellStyle name="Note 2 3 26 2" xfId="50780" xr:uid="{A4D3A815-FE1B-4F8A-A6A0-20254D3D6941}"/>
    <cellStyle name="Note 2 3 26 2 2" xfId="57562" xr:uid="{07EA2613-B358-4606-B109-0A6A9431EF46}"/>
    <cellStyle name="Note 2 3 26 3" xfId="52589" xr:uid="{85354313-2C20-4EAB-91C0-970831B9024F}"/>
    <cellStyle name="Note 2 3 26 3 2" xfId="59370" xr:uid="{47C53201-E4E0-4232-BE97-41266F03CD6E}"/>
    <cellStyle name="Note 2 3 26 4" xfId="53967" xr:uid="{6B285216-3ECD-4B0A-990E-0C263150131A}"/>
    <cellStyle name="Note 2 3 26 5" xfId="47284" xr:uid="{7CAE5739-568B-451F-A930-DE37250B2810}"/>
    <cellStyle name="Note 2 3 27" xfId="45230" xr:uid="{8AA8219B-4A9B-4D8C-958C-50302B902DA1}"/>
    <cellStyle name="Note 2 3 27 2" xfId="55798" xr:uid="{CEAC09D0-1809-4675-B179-9140099ABB40}"/>
    <cellStyle name="Note 2 3 27 3" xfId="49015" xr:uid="{57563520-F814-41ED-90BF-01174710512D}"/>
    <cellStyle name="Note 2 3 28" xfId="45271" xr:uid="{26599597-FAC9-4745-8502-9EBC51F5262C}"/>
    <cellStyle name="Note 2 3 28 2" xfId="58604" xr:uid="{6A967EE5-EC24-4E63-90E0-4DA5682AE3BC}"/>
    <cellStyle name="Note 2 3 28 3" xfId="51823" xr:uid="{7EA4BEF0-44DD-4381-BC43-84ECD1EDCDEB}"/>
    <cellStyle name="Note 2 3 29" xfId="45236" xr:uid="{7EA8ABD9-0104-42C9-8345-2F2BB2756DF1}"/>
    <cellStyle name="Note 2 3 29 2" xfId="52629" xr:uid="{D3DB6C7E-5BD4-4A82-B061-AE0156BE9821}"/>
    <cellStyle name="Note 2 3 3" xfId="597" xr:uid="{5A80465D-357E-49E4-B5F6-EBE2DF477F89}"/>
    <cellStyle name="Note 2 3 3 2" xfId="4986" xr:uid="{5A3EE6B9-067B-40B6-857B-737AD19CB294}"/>
    <cellStyle name="Note 2 3 3 2 2" xfId="7572" xr:uid="{55982BE7-536A-4F30-B123-970BDDF5C0AD}"/>
    <cellStyle name="Note 2 3 3 2 2 2" xfId="12344" xr:uid="{F6DB1434-A45E-4674-81BD-657F8A6834AD}"/>
    <cellStyle name="Note 2 3 3 2 2 2 2" xfId="21333" xr:uid="{E4BB5928-0703-40B7-ACD3-C2850722BB52}"/>
    <cellStyle name="Note 2 3 3 2 2 2 2 2" xfId="39977" xr:uid="{C8B97CAB-C8C1-4E62-A490-D4B5D2EB2533}"/>
    <cellStyle name="Note 2 3 3 2 2 2 3" xfId="31510" xr:uid="{180EE67A-1E3E-468C-B974-92DBADA15329}"/>
    <cellStyle name="Note 2 3 3 2 2 2 4" xfId="56351" xr:uid="{B8CF45DC-C2EF-444E-81CB-AE527838CA29}"/>
    <cellStyle name="Note 2 3 3 2 2 3" xfId="16561" xr:uid="{B0982766-07EC-469A-A6ED-6C801B447E00}"/>
    <cellStyle name="Note 2 3 3 2 2 3 2" xfId="22848" xr:uid="{9EBBAC2E-9D9E-4441-BD26-2045600D5DA8}"/>
    <cellStyle name="Note 2 3 3 2 2 4" xfId="29192" xr:uid="{2C6E00C5-3558-4EAA-925B-A8D4DEA3038B}"/>
    <cellStyle name="Note 2 3 3 2 2 5" xfId="49569" xr:uid="{DF40ED2F-C857-4DDC-A1E5-D88EC0E9C3E1}"/>
    <cellStyle name="Note 2 3 3 2 3" xfId="10209" xr:uid="{711C6A40-1159-4AEE-AFE2-FF4A700CDB36}"/>
    <cellStyle name="Note 2 3 3 2 3 2" xfId="19198" xr:uid="{7752DADB-00DC-4642-A2B7-7452452D6292}"/>
    <cellStyle name="Note 2 3 3 2 3 2 2" xfId="31864" xr:uid="{DE61968B-8383-4A5B-BED3-A0D30BC77FBF}"/>
    <cellStyle name="Note 2 3 3 2 3 2 3" xfId="58223" xr:uid="{D72A319C-F3EA-4ACF-970C-665A95E0EC8B}"/>
    <cellStyle name="Note 2 3 3 2 3 3" xfId="26464" xr:uid="{729AD327-ADC0-4BF4-9262-2E0A25BFE0CE}"/>
    <cellStyle name="Note 2 3 3 2 3 4" xfId="51441" xr:uid="{0BAFFE19-CF13-445E-A1A3-D9D1040AECCE}"/>
    <cellStyle name="Note 2 3 3 2 4" xfId="13975" xr:uid="{DEAE21C1-5D41-4B65-82C9-67D5B7947B1D}"/>
    <cellStyle name="Note 2 3 3 2 4 2" xfId="28330" xr:uid="{27A3D258-B16A-45C5-A597-79CFD7C3B2AB}"/>
    <cellStyle name="Note 2 3 3 2 4 2 2" xfId="54496" xr:uid="{D7CD1662-828F-4A69-95D1-B8CAF6DE7818}"/>
    <cellStyle name="Note 2 3 3 2 4 3" xfId="47686" xr:uid="{6512DC01-9319-45DB-A53C-88A0F8FCAB39}"/>
    <cellStyle name="Note 2 3 3 2 5" xfId="34588" xr:uid="{BE0818A2-9B18-4CE3-BAC1-D78FCE22F4E2}"/>
    <cellStyle name="Note 2 3 3 2 5 2" xfId="52934" xr:uid="{34AD762C-B26A-400F-9FEF-8391C667B588}"/>
    <cellStyle name="Note 2 3 3 2 6" xfId="46078" xr:uid="{7680A8BF-1C2B-4645-965D-BF7EA6BEF209}"/>
    <cellStyle name="Note 2 3 3 3" xfId="3034" xr:uid="{9634944F-2925-4969-A437-70CB049BEB38}"/>
    <cellStyle name="Note 2 3 3 3 2" xfId="25269" xr:uid="{C0B31683-AD60-4955-93CF-7AEA78389E65}"/>
    <cellStyle name="Note 2 3 3 3 2 2" xfId="56759" xr:uid="{B7CBEA16-57D4-4645-8FAE-1FE43607E3D0}"/>
    <cellStyle name="Note 2 3 3 3 2 3" xfId="49977" xr:uid="{EBF39BAB-30BA-44E7-89B2-290117A33D04}"/>
    <cellStyle name="Note 2 3 3 3 3" xfId="51546" xr:uid="{3D655CDF-0225-4A09-8FCD-E84DCAC410D8}"/>
    <cellStyle name="Note 2 3 3 3 3 2" xfId="58328" xr:uid="{49D3276B-C9AD-41C4-ACA2-82BA5477A939}"/>
    <cellStyle name="Note 2 3 3 3 4" xfId="48094" xr:uid="{912F7E0D-8619-4F11-9AF7-0C73616C8E9F}"/>
    <cellStyle name="Note 2 3 3 3 4 2" xfId="54886" xr:uid="{D6033AB3-C4C9-4577-B028-80C8D4EC3EE5}"/>
    <cellStyle name="Note 2 3 3 3 5" xfId="53186" xr:uid="{388F8DE5-FBE7-4470-A1B4-A98BABCF54A9}"/>
    <cellStyle name="Note 2 3 3 3 6" xfId="46480" xr:uid="{08C15B05-19D7-41E4-9899-5975C444AD80}"/>
    <cellStyle name="Note 2 3 3 4" xfId="43149" xr:uid="{CABF2FD4-B0CD-455B-AFAE-18D4403AEB2E}"/>
    <cellStyle name="Note 2 3 3 4 2" xfId="55879" xr:uid="{D187236F-ED55-400E-B0C3-67A43389110A}"/>
    <cellStyle name="Note 2 3 3 4 3" xfId="49097" xr:uid="{2B80E851-13E0-48BB-B221-CA07EE84B390}"/>
    <cellStyle name="Note 2 3 3 5" xfId="44340" xr:uid="{9F691AC3-8AF3-4E98-BA4E-76568FFAE082}"/>
    <cellStyle name="Note 2 3 3 5 2" xfId="58287" xr:uid="{DD5DF719-5D61-4FF8-95A1-B698264F10F6}"/>
    <cellStyle name="Note 2 3 3 5 3" xfId="51505" xr:uid="{74F09328-22CC-433D-88C2-C7B281981C4A}"/>
    <cellStyle name="Note 2 3 3 6" xfId="45564" xr:uid="{87810045-695F-4BAA-B287-FEC5CF72196B}"/>
    <cellStyle name="Note 2 3 3 6 2" xfId="54048" xr:uid="{1851178A-BD34-415E-B811-F869E543106C}"/>
    <cellStyle name="Note 2 3 3 7" xfId="52671" xr:uid="{E3E866F8-C9FB-4007-B58D-F3DB54B53AA8}"/>
    <cellStyle name="Note 2 3 30" xfId="45365" xr:uid="{EA7BB2A0-A1ED-4DB6-94E9-DACCC820D37F}"/>
    <cellStyle name="Note 2 3 31" xfId="45389" xr:uid="{F562EA97-538B-4E10-8215-305970E9987D}"/>
    <cellStyle name="Note 2 3 32" xfId="45413" xr:uid="{C0F1ABEA-BE29-448B-8591-F0542F4F9C60}"/>
    <cellStyle name="Note 2 3 33" xfId="45387" xr:uid="{4A2ED238-58D2-436A-A05A-92C4B189FA4D}"/>
    <cellStyle name="Note 2 3 34" xfId="44191" xr:uid="{8AE55A0F-B8B6-4881-A9D0-1FB759CDCB08}"/>
    <cellStyle name="Note 2 3 35" xfId="45496" xr:uid="{702F78EB-7A4A-4089-AEFE-1944AE1F1F7C}"/>
    <cellStyle name="Note 2 3 4" xfId="942" xr:uid="{E324401B-6076-4F47-9348-6EFA1C828137}"/>
    <cellStyle name="Note 2 3 4 2" xfId="5307" xr:uid="{1C6AF9C9-9228-40AC-8B1D-30555D37749D}"/>
    <cellStyle name="Note 2 3 4 2 2" xfId="7893" xr:uid="{E276C06E-BF98-4854-8F37-090744E4C7EA}"/>
    <cellStyle name="Note 2 3 4 2 2 2" xfId="12446" xr:uid="{D398CA91-858B-4545-935E-5A13C2F33EEA}"/>
    <cellStyle name="Note 2 3 4 2 2 2 2" xfId="21435" xr:uid="{463668E0-056D-4FF4-BA02-85E98DA1F4BB}"/>
    <cellStyle name="Note 2 3 4 2 2 2 2 2" xfId="24176" xr:uid="{D5F3B221-9241-4219-B916-00DEBAE09A04}"/>
    <cellStyle name="Note 2 3 4 2 2 2 3" xfId="26276" xr:uid="{BF3C8A7C-BE47-40AF-9A51-9BD30F4F1B7B}"/>
    <cellStyle name="Note 2 3 4 2 2 2 4" xfId="56410" xr:uid="{11300529-32FA-49E7-82E1-AD095C66B678}"/>
    <cellStyle name="Note 2 3 4 2 2 3" xfId="16882" xr:uid="{AFD11E12-C253-439E-9F00-97897136740A}"/>
    <cellStyle name="Note 2 3 4 2 2 3 2" xfId="31942" xr:uid="{871163F1-2A7E-4F5F-AB52-6D0DA2C11023}"/>
    <cellStyle name="Note 2 3 4 2 2 4" xfId="36520" xr:uid="{A94C451C-A83C-41DF-A1F5-D0839BA14D30}"/>
    <cellStyle name="Note 2 3 4 2 2 5" xfId="49628" xr:uid="{556F4265-BB88-4281-B159-5211E290C4BF}"/>
    <cellStyle name="Note 2 3 4 2 3" xfId="10530" xr:uid="{4BDEC64F-6406-4FEF-A7FD-F51C2DFF8544}"/>
    <cellStyle name="Note 2 3 4 2 3 2" xfId="19519" xr:uid="{9C153E15-4A2D-4E44-84EF-011F17D1D2EA}"/>
    <cellStyle name="Note 2 3 4 2 3 2 2" xfId="40324" xr:uid="{33EC5526-329B-4BEC-BD2E-CF89781AD0CB}"/>
    <cellStyle name="Note 2 3 4 2 3 2 3" xfId="59054" xr:uid="{0AE03894-B235-4348-901F-AAA4438ADBBE}"/>
    <cellStyle name="Note 2 3 4 2 3 3" xfId="26658" xr:uid="{8C478CD7-E4C2-428F-9C56-E50A00408AE7}"/>
    <cellStyle name="Note 2 3 4 2 3 4" xfId="52273" xr:uid="{351F87B7-812E-43A4-ACAC-7BC8343242B7}"/>
    <cellStyle name="Note 2 3 4 2 4" xfId="14296" xr:uid="{BE35BEB0-473A-46EB-A5F9-AD7AD7A73095}"/>
    <cellStyle name="Note 2 3 4 2 4 2" xfId="42045" xr:uid="{D1C5AE5E-C29F-4522-BD21-70741DD94911}"/>
    <cellStyle name="Note 2 3 4 2 4 2 2" xfId="54552" xr:uid="{20ABD035-D6C6-4EEC-9906-D553E0960593}"/>
    <cellStyle name="Note 2 3 4 2 4 3" xfId="47745" xr:uid="{21E38C49-499D-4A59-9EC9-314D9232099C}"/>
    <cellStyle name="Note 2 3 4 2 5" xfId="41549" xr:uid="{F9141162-6D7F-44E4-9212-F59A7E1F8331}"/>
    <cellStyle name="Note 2 3 4 2 5 2" xfId="52967" xr:uid="{3F39DEB5-956D-48D5-8519-A9179E91217F}"/>
    <cellStyle name="Note 2 3 4 2 6" xfId="46134" xr:uid="{8F574FA4-925F-48B2-A586-0F6D1A93E208}"/>
    <cellStyle name="Note 2 3 4 3" xfId="3379" xr:uid="{CA592852-E8B6-42F8-B4AA-347FDC9F9A44}"/>
    <cellStyle name="Note 2 3 4 3 2" xfId="28541" xr:uid="{257E6B2D-849F-4C07-8F2A-0BC5049EC69E}"/>
    <cellStyle name="Note 2 3 4 3 2 2" xfId="56815" xr:uid="{7EA433DE-AC09-480F-B5B1-4FD0323ECE61}"/>
    <cellStyle name="Note 2 3 4 3 2 3" xfId="50033" xr:uid="{81D05425-E7A2-4280-8888-65F48E881985}"/>
    <cellStyle name="Note 2 3 4 3 3" xfId="51347" xr:uid="{668819B5-830D-43C0-9CD1-32422B32FDE0}"/>
    <cellStyle name="Note 2 3 4 3 3 2" xfId="58129" xr:uid="{7CE636CF-082F-48AB-AA81-11BF026CE790}"/>
    <cellStyle name="Note 2 3 4 3 4" xfId="48150" xr:uid="{888534AF-33F5-4E04-B24E-179DFC7D4563}"/>
    <cellStyle name="Note 2 3 4 3 4 2" xfId="54942" xr:uid="{33C56A5A-2EF2-4844-9F87-9141EAEA5C5B}"/>
    <cellStyle name="Note 2 3 4 3 5" xfId="53242" xr:uid="{E8D89309-62D4-46D9-AA17-4775E9F50570}"/>
    <cellStyle name="Note 2 3 4 3 6" xfId="46536" xr:uid="{4DC8AE72-0A53-41FA-B6A7-58797A59770A}"/>
    <cellStyle name="Note 2 3 4 4" xfId="26755" xr:uid="{CEEB009D-D6D6-4B91-A2A7-26C8FD9A3D6A}"/>
    <cellStyle name="Note 2 3 4 4 2" xfId="55938" xr:uid="{AD1A2601-644D-4B6C-94EC-A3D9830F27BF}"/>
    <cellStyle name="Note 2 3 4 4 3" xfId="49156" xr:uid="{1959303B-A3F4-4811-B85E-5CD8E48702D9}"/>
    <cellStyle name="Note 2 3 4 5" xfId="44354" xr:uid="{8363EA48-B48D-4FA6-8886-05A5A61B6354}"/>
    <cellStyle name="Note 2 3 4 5 2" xfId="58652" xr:uid="{BB841242-AEB6-47B0-8F93-8F32D42C0918}"/>
    <cellStyle name="Note 2 3 4 5 3" xfId="51871" xr:uid="{7AF76203-6237-4E92-A158-8CDC0F5BCD97}"/>
    <cellStyle name="Note 2 3 4 6" xfId="45623" xr:uid="{54554FA1-F55C-4D19-B617-9975759469C1}"/>
    <cellStyle name="Note 2 3 4 6 2" xfId="54104" xr:uid="{5FAF50CF-11A9-4C6F-97B3-CEF8D1A7C8FF}"/>
    <cellStyle name="Note 2 3 4 7" xfId="52704" xr:uid="{4B6ACC20-1CD0-4AFC-98D2-EE36E5BFCBF3}"/>
    <cellStyle name="Note 2 3 5" xfId="1286" xr:uid="{A8506ABE-6845-4986-AA76-8A6AF02AA837}"/>
    <cellStyle name="Note 2 3 5 2" xfId="5631" xr:uid="{0DC99FD7-9A44-450A-9F77-02173D8B86BC}"/>
    <cellStyle name="Note 2 3 5 2 2" xfId="8217" xr:uid="{683F175F-D7C2-457D-8B00-CD071D4C0E5C}"/>
    <cellStyle name="Note 2 3 5 2 2 2" xfId="12543" xr:uid="{FB3F1FA7-BDA5-4012-A9F4-E01156E44FD0}"/>
    <cellStyle name="Note 2 3 5 2 2 2 2" xfId="21532" xr:uid="{7ED83CC0-4F8C-4A6E-A929-09BFC81654C6}"/>
    <cellStyle name="Note 2 3 5 2 2 2 2 2" xfId="31666" xr:uid="{9A394CBE-E05F-47CA-9A4D-8FA9935C4446}"/>
    <cellStyle name="Note 2 3 5 2 2 2 3" xfId="31838" xr:uid="{57FE87F4-69D4-448C-B233-59AF99E1317E}"/>
    <cellStyle name="Note 2 3 5 2 2 2 4" xfId="56429" xr:uid="{BA934A61-CFF5-4BB8-8795-98AF214826A5}"/>
    <cellStyle name="Note 2 3 5 2 2 3" xfId="17206" xr:uid="{00DA9BAD-9EF7-4D41-8C60-670344269D6B}"/>
    <cellStyle name="Note 2 3 5 2 2 3 2" xfId="38664" xr:uid="{A71E6DBB-2A61-4BE4-A12A-188E7EEC0705}"/>
    <cellStyle name="Note 2 3 5 2 2 4" xfId="42478" xr:uid="{9E22C969-A25B-49E9-93B2-14FE8CA7944D}"/>
    <cellStyle name="Note 2 3 5 2 2 5" xfId="49647" xr:uid="{5BE0A717-2073-4B80-9094-3B67221B4A42}"/>
    <cellStyle name="Note 2 3 5 2 3" xfId="10854" xr:uid="{4E404E68-2E7C-4589-BAAE-5CBE94EBFE51}"/>
    <cellStyle name="Note 2 3 5 2 3 2" xfId="19843" xr:uid="{AB38417F-0B4B-4F01-AB8D-DC10AF636BB1}"/>
    <cellStyle name="Note 2 3 5 2 3 2 2" xfId="25321" xr:uid="{03C30BF7-E3BE-4994-8A5C-8C19706B0E85}"/>
    <cellStyle name="Note 2 3 5 2 3 2 3" xfId="57820" xr:uid="{008EB973-12E3-4FAB-AD89-0A0B0B61A5B5}"/>
    <cellStyle name="Note 2 3 5 2 3 3" xfId="32247" xr:uid="{6CEF2C84-84E9-4EEF-815E-AAA1DE36F7F2}"/>
    <cellStyle name="Note 2 3 5 2 3 4" xfId="51038" xr:uid="{E570363E-3609-453C-A5B1-39E8308C5D48}"/>
    <cellStyle name="Note 2 3 5 2 4" xfId="14620" xr:uid="{30EC6A06-2BD9-4044-B45B-D594DACEBAF9}"/>
    <cellStyle name="Note 2 3 5 2 4 2" xfId="22952" xr:uid="{0EAEC0BF-5D8D-4862-8CE3-7583A3D28840}"/>
    <cellStyle name="Note 2 3 5 2 4 2 2" xfId="54568" xr:uid="{EC250166-ED01-44EC-8420-5B97D858EC31}"/>
    <cellStyle name="Note 2 3 5 2 4 3" xfId="47764" xr:uid="{9CC7C42C-5AD4-414D-AD93-CDACFDE43DDA}"/>
    <cellStyle name="Note 2 3 5 2 5" xfId="22181" xr:uid="{11D2325B-16FB-4505-9C02-020D82ABA033}"/>
    <cellStyle name="Note 2 3 5 2 5 2" xfId="52976" xr:uid="{6A01DD2A-0937-4112-93FB-0B442939096B}"/>
    <cellStyle name="Note 2 3 5 2 6" xfId="46150" xr:uid="{FFD4CA24-6E59-4D51-87CC-C48E4E1965DC}"/>
    <cellStyle name="Note 2 3 5 3" xfId="3723" xr:uid="{99AD0C20-77DE-4F5A-BFDA-5891F519E91D}"/>
    <cellStyle name="Note 2 3 5 3 2" xfId="36220" xr:uid="{A43AABF3-7DED-46A7-913A-A282F14106FA}"/>
    <cellStyle name="Note 2 3 5 3 2 2" xfId="56831" xr:uid="{8AEF8F9E-4336-4694-A285-CBD1882DBC04}"/>
    <cellStyle name="Note 2 3 5 3 2 3" xfId="50049" xr:uid="{B616B161-3820-402E-A04D-6EB7165DF67B}"/>
    <cellStyle name="Note 2 3 5 3 3" xfId="52179" xr:uid="{F3C17044-07BD-4A01-AEE3-E1B85308FE4C}"/>
    <cellStyle name="Note 2 3 5 3 3 2" xfId="58960" xr:uid="{0D59E03E-E44F-4DA4-9CA0-4AD1EF743E3B}"/>
    <cellStyle name="Note 2 3 5 3 4" xfId="48166" xr:uid="{8F205DBC-CA68-4244-BEAF-09A0963BB9E1}"/>
    <cellStyle name="Note 2 3 5 3 4 2" xfId="54958" xr:uid="{8D4FBFF4-8C1F-4A09-AB12-073392CF0E29}"/>
    <cellStyle name="Note 2 3 5 3 5" xfId="53258" xr:uid="{42E729FA-FDBD-4418-A44D-05759EDED871}"/>
    <cellStyle name="Note 2 3 5 3 6" xfId="46552" xr:uid="{C60F3EB5-FEEC-4BF5-879C-10140C8ED0DC}"/>
    <cellStyle name="Note 2 3 5 4" xfId="25634" xr:uid="{0E784137-9359-437F-8A42-E731A3D3437E}"/>
    <cellStyle name="Note 2 3 5 4 2" xfId="55957" xr:uid="{C118003E-B511-41CA-941F-30D725C02EF8}"/>
    <cellStyle name="Note 2 3 5 4 3" xfId="49175" xr:uid="{5CCCE5C4-26E1-4755-B736-0A12CC8C45AA}"/>
    <cellStyle name="Note 2 3 5 5" xfId="44367" xr:uid="{EE735152-383A-454F-BCD0-BBB02BB72CB1}"/>
    <cellStyle name="Note 2 3 5 5 2" xfId="56364" xr:uid="{8BB987D2-DF5A-4BE6-AD01-0C6C99B79B6A}"/>
    <cellStyle name="Note 2 3 5 5 3" xfId="49582" xr:uid="{F776966B-323D-4E66-BE23-7C2F180292C7}"/>
    <cellStyle name="Note 2 3 5 6" xfId="45642" xr:uid="{7DB19F4F-78BE-4F3C-9971-6EA67C3BF370}"/>
    <cellStyle name="Note 2 3 5 6 2" xfId="54120" xr:uid="{ECFAC31E-53E5-4317-95AF-037B7B2C2AC0}"/>
    <cellStyle name="Note 2 3 5 7" xfId="52713" xr:uid="{BEA0F664-C381-40F8-8F5E-9713119C305E}"/>
    <cellStyle name="Note 2 3 6" xfId="1794" xr:uid="{02199D7A-101B-40B3-A7A9-5B08AFBB223B}"/>
    <cellStyle name="Note 2 3 6 2" xfId="6111" xr:uid="{5B7AFA57-A9C2-4249-9B21-5E5E1535ECE6}"/>
    <cellStyle name="Note 2 3 6 2 2" xfId="8697" xr:uid="{BC1E3E57-E07A-4530-9B3C-12205E767886}"/>
    <cellStyle name="Note 2 3 6 2 2 2" xfId="12690" xr:uid="{7F420286-CB6B-4762-B297-BB7838AC79D5}"/>
    <cellStyle name="Note 2 3 6 2 2 2 2" xfId="21679" xr:uid="{1FA1A898-D138-48E1-91A9-E170BBE1A114}"/>
    <cellStyle name="Note 2 3 6 2 2 2 2 2" xfId="33951" xr:uid="{A45AA6B2-2FA6-4946-888E-8867AA70F6A4}"/>
    <cellStyle name="Note 2 3 6 2 2 2 3" xfId="39680" xr:uid="{0019EB9B-CC64-4B26-8E14-5D9FD1B3AC1A}"/>
    <cellStyle name="Note 2 3 6 2 2 2 4" xfId="56465" xr:uid="{F7EAD491-727C-4DFD-BECB-6803482B4CF2}"/>
    <cellStyle name="Note 2 3 6 2 2 3" xfId="17686" xr:uid="{2AF812B7-4819-4451-A6CA-89EDAF33FABD}"/>
    <cellStyle name="Note 2 3 6 2 2 3 2" xfId="28891" xr:uid="{6C5520C4-26FD-4049-84A7-5FA66053ACF1}"/>
    <cellStyle name="Note 2 3 6 2 2 4" xfId="43643" xr:uid="{A668DD23-25C9-45F2-A504-9EDD1AEEF9B5}"/>
    <cellStyle name="Note 2 3 6 2 2 5" xfId="49683" xr:uid="{39C03341-C2C7-4E41-9B36-D4D20112D702}"/>
    <cellStyle name="Note 2 3 6 2 3" xfId="11334" xr:uid="{91065119-1BCD-42F7-94D4-3164A3DBF073}"/>
    <cellStyle name="Note 2 3 6 2 3 2" xfId="20323" xr:uid="{45E581F7-3A9B-4588-A41D-1FE2F2E3034E}"/>
    <cellStyle name="Note 2 3 6 2 3 2 2" xfId="36113" xr:uid="{F090AA40-BEE7-41F2-AAC7-737D424FA6BF}"/>
    <cellStyle name="Note 2 3 6 2 3 2 3" xfId="57858" xr:uid="{27E83EED-218D-4172-A5E6-4001989E5369}"/>
    <cellStyle name="Note 2 3 6 2 3 3" xfId="36526" xr:uid="{ACC462EC-66D6-4462-B753-55C1C4D1B2F0}"/>
    <cellStyle name="Note 2 3 6 2 3 4" xfId="51076" xr:uid="{4B26B139-9AA0-4338-BCB8-E13141A5AD2E}"/>
    <cellStyle name="Note 2 3 6 2 4" xfId="15100" xr:uid="{2378016B-CDEB-4ED2-A3A5-C375AA531A40}"/>
    <cellStyle name="Note 2 3 6 2 4 2" xfId="23320" xr:uid="{2F0927C5-6EFE-4E05-8BD9-567BA67C0516}"/>
    <cellStyle name="Note 2 3 6 2 4 2 2" xfId="54604" xr:uid="{E75F6A42-EBC3-437E-A8F0-CBD38F90E10D}"/>
    <cellStyle name="Note 2 3 6 2 4 3" xfId="47800" xr:uid="{EA48F8F0-3857-4B17-A7E0-6D960C8D78AC}"/>
    <cellStyle name="Note 2 3 6 2 5" xfId="38745" xr:uid="{EB40844E-7DAE-4113-88EC-A2C9235E8DB3}"/>
    <cellStyle name="Note 2 3 6 2 5 2" xfId="52997" xr:uid="{51669A3A-82B2-4333-88B3-8C77EEB9D6D7}"/>
    <cellStyle name="Note 2 3 6 2 6" xfId="46186" xr:uid="{B079D3C6-99B0-412A-82EB-6E78D136C062}"/>
    <cellStyle name="Note 2 3 6 3" xfId="4231" xr:uid="{FD060B0C-F426-41EA-B5E2-AA5EC9829B75}"/>
    <cellStyle name="Note 2 3 6 3 2" xfId="40879" xr:uid="{006ABDD1-1F06-45E4-96B0-CB2DD16F8BC5}"/>
    <cellStyle name="Note 2 3 6 3 2 2" xfId="56867" xr:uid="{A5763F50-AA2F-48F0-A6E6-91D9F28918F2}"/>
    <cellStyle name="Note 2 3 6 3 2 3" xfId="50085" xr:uid="{88255E15-555D-412E-B61C-73D935D0CC23}"/>
    <cellStyle name="Note 2 3 6 3 3" xfId="52291" xr:uid="{D2947254-95F3-44A6-9F3F-8DF883DC550F}"/>
    <cellStyle name="Note 2 3 6 3 3 2" xfId="59072" xr:uid="{3D958D8E-69FC-4F6D-9A61-29F0A5F7BB87}"/>
    <cellStyle name="Note 2 3 6 3 4" xfId="48202" xr:uid="{C221457D-7CA7-4898-9EF9-AF78245DFACB}"/>
    <cellStyle name="Note 2 3 6 3 4 2" xfId="54994" xr:uid="{7284FF33-0746-4BDD-AEFE-EAF86B2B4048}"/>
    <cellStyle name="Note 2 3 6 3 5" xfId="53294" xr:uid="{31F35724-206B-45E6-B51F-BA579C538BC2}"/>
    <cellStyle name="Note 2 3 6 3 6" xfId="46588" xr:uid="{0E6E83C3-EB6F-4ADF-A26F-161420434B1F}"/>
    <cellStyle name="Note 2 3 6 4" xfId="30368" xr:uid="{19381E64-8BE0-4C46-8843-ABF2D0EFDCBB}"/>
    <cellStyle name="Note 2 3 6 4 2" xfId="55993" xr:uid="{7556EF26-B383-4696-B511-3C3A1C862380}"/>
    <cellStyle name="Note 2 3 6 4 3" xfId="49211" xr:uid="{64B2EFF2-6B61-4A4B-8CA9-7007C7D04336}"/>
    <cellStyle name="Note 2 3 6 5" xfId="44426" xr:uid="{75A34020-4CAF-4FA0-8EF8-21D1494764F8}"/>
    <cellStyle name="Note 2 3 6 5 2" xfId="59067" xr:uid="{C06AEB3B-77C7-4954-B36C-BD18B25087BA}"/>
    <cellStyle name="Note 2 3 6 5 3" xfId="52286" xr:uid="{B4F81E88-0282-4282-A997-356C5025AA95}"/>
    <cellStyle name="Note 2 3 6 6" xfId="45678" xr:uid="{16EBFC83-A248-4395-ACAD-8B208691979D}"/>
    <cellStyle name="Note 2 3 6 6 2" xfId="54156" xr:uid="{F0A9C131-0B3B-4D87-A333-0F0F4842F917}"/>
    <cellStyle name="Note 2 3 6 7" xfId="52734" xr:uid="{FE4449D4-8BBE-499A-B1E9-9AF942EE35C4}"/>
    <cellStyle name="Note 2 3 7" xfId="1932" xr:uid="{1F1B5090-D659-48E0-A5BD-9A1E36C8B834}"/>
    <cellStyle name="Note 2 3 7 2" xfId="6245" xr:uid="{AC8D92F0-61CD-4629-84FF-49A018F2537D}"/>
    <cellStyle name="Note 2 3 7 2 2" xfId="8831" xr:uid="{1B34D046-AFCC-446D-B53F-2C5144DAD9A4}"/>
    <cellStyle name="Note 2 3 7 2 2 2" xfId="12728" xr:uid="{1760B05B-9F14-4EC1-B4C5-982E6E522C18}"/>
    <cellStyle name="Note 2 3 7 2 2 2 2" xfId="21717" xr:uid="{5364DA16-9EC5-4150-8DFD-49EEB0467654}"/>
    <cellStyle name="Note 2 3 7 2 2 2 2 2" xfId="22758" xr:uid="{D666260D-3C56-4041-9A9A-ED72DBAC6719}"/>
    <cellStyle name="Note 2 3 7 2 2 2 3" xfId="42890" xr:uid="{102DD7CA-7D98-428F-8ACF-C2180A103AC0}"/>
    <cellStyle name="Note 2 3 7 2 2 2 4" xfId="56501" xr:uid="{EE9C0AFD-C08F-4EF6-81EC-DF4DF7D65B45}"/>
    <cellStyle name="Note 2 3 7 2 2 3" xfId="17820" xr:uid="{F90C6DE3-35F5-4E65-B8D9-3FA2FC8C071F}"/>
    <cellStyle name="Note 2 3 7 2 2 3 2" xfId="41404" xr:uid="{E2548695-B0CE-45B8-95FD-BDCE6F1D6498}"/>
    <cellStyle name="Note 2 3 7 2 2 4" xfId="40580" xr:uid="{A02754B7-9D77-4C08-9876-835E56E2B1F9}"/>
    <cellStyle name="Note 2 3 7 2 2 5" xfId="49719" xr:uid="{5052F348-643B-4F49-AF27-FD0BCE8CCE08}"/>
    <cellStyle name="Note 2 3 7 2 3" xfId="11468" xr:uid="{0B368459-9CEA-4568-9CD7-DC93F09C4C40}"/>
    <cellStyle name="Note 2 3 7 2 3 2" xfId="20457" xr:uid="{F15B07C8-5DF0-48E1-9FE9-731CCB811076}"/>
    <cellStyle name="Note 2 3 7 2 3 2 2" xfId="42977" xr:uid="{111AB6A3-3D1A-44DF-8F46-14641EEBDABD}"/>
    <cellStyle name="Note 2 3 7 2 3 2 3" xfId="58044" xr:uid="{594E3A0E-3E58-4372-B3B4-090CD0E7EC49}"/>
    <cellStyle name="Note 2 3 7 2 3 3" xfId="41365" xr:uid="{62361369-1961-4DAC-B1B8-B65364C044C0}"/>
    <cellStyle name="Note 2 3 7 2 3 4" xfId="51262" xr:uid="{5744DEC6-BB68-44B5-9149-CB6CCBF1652B}"/>
    <cellStyle name="Note 2 3 7 2 4" xfId="15234" xr:uid="{65546075-218B-44B0-BEFD-7D0726BE3B8C}"/>
    <cellStyle name="Note 2 3 7 2 4 2" xfId="34175" xr:uid="{5D7ABF38-23D8-48E1-A84A-D43B25DE0042}"/>
    <cellStyle name="Note 2 3 7 2 4 2 2" xfId="54640" xr:uid="{19A2F89D-C1E0-4406-A45C-A990F1C8D986}"/>
    <cellStyle name="Note 2 3 7 2 4 3" xfId="47836" xr:uid="{497B0E41-ED87-4606-9486-E25B963F0767}"/>
    <cellStyle name="Note 2 3 7 2 5" xfId="32679" xr:uid="{893B65A8-FC11-4B45-AE71-3945EDBE3546}"/>
    <cellStyle name="Note 2 3 7 2 5 2" xfId="53018" xr:uid="{5C358AA0-8B92-4807-8138-2B4E10ACF047}"/>
    <cellStyle name="Note 2 3 7 2 6" xfId="46222" xr:uid="{1FEC546D-9CE3-4F69-9A7D-7303799573C7}"/>
    <cellStyle name="Note 2 3 7 3" xfId="4369" xr:uid="{D3772410-3A9A-43EE-8B7F-662375CABEBD}"/>
    <cellStyle name="Note 2 3 7 3 2" xfId="43074" xr:uid="{36BAAF6F-05DA-49E7-BD1C-DA3768315BE5}"/>
    <cellStyle name="Note 2 3 7 3 2 2" xfId="56903" xr:uid="{5210408B-389F-4AFA-AEAE-635014A13947}"/>
    <cellStyle name="Note 2 3 7 3 2 3" xfId="50121" xr:uid="{D4B18951-5979-476C-9BC2-164A650C4E70}"/>
    <cellStyle name="Note 2 3 7 3 3" xfId="48985" xr:uid="{12B559F9-697B-40B9-A59D-07EBC6B6A343}"/>
    <cellStyle name="Note 2 3 7 3 3 2" xfId="55768" xr:uid="{212FCBCF-3E10-49AA-82ED-5FACC3871D71}"/>
    <cellStyle name="Note 2 3 7 3 4" xfId="48238" xr:uid="{CC476357-5E40-4EF7-B16E-A1515625189E}"/>
    <cellStyle name="Note 2 3 7 3 4 2" xfId="55030" xr:uid="{9FE48198-C4B6-4F41-A5CF-7CE929D74BCF}"/>
    <cellStyle name="Note 2 3 7 3 5" xfId="53330" xr:uid="{4E7D7D45-8E34-47E9-8614-3928A3EA972F}"/>
    <cellStyle name="Note 2 3 7 3 6" xfId="46624" xr:uid="{123CD724-3917-4BCB-B045-F4B33AD42ECC}"/>
    <cellStyle name="Note 2 3 7 4" xfId="29328" xr:uid="{BF1C147C-9F83-44E9-807D-16FE618ACC1D}"/>
    <cellStyle name="Note 2 3 7 4 2" xfId="56029" xr:uid="{AF86F6A8-FA1C-4785-AC2A-7C6BEBF98BC1}"/>
    <cellStyle name="Note 2 3 7 4 3" xfId="49247" xr:uid="{5D2683E9-2AE5-407E-979F-C0F6EB6E6323}"/>
    <cellStyle name="Note 2 3 7 5" xfId="44488" xr:uid="{C5A915BB-371E-428D-96FE-39C7C002C3E1}"/>
    <cellStyle name="Note 2 3 7 5 2" xfId="58457" xr:uid="{F2BA5AC2-B91A-4D94-9FF2-DB5D34C548EF}"/>
    <cellStyle name="Note 2 3 7 5 3" xfId="51676" xr:uid="{38CCE0AB-3E14-4E4D-8E58-0F7925427495}"/>
    <cellStyle name="Note 2 3 7 6" xfId="45714" xr:uid="{A63C6B6F-B62E-4E0B-9404-0957776306CA}"/>
    <cellStyle name="Note 2 3 7 6 2" xfId="54192" xr:uid="{69FB8819-62F3-40B9-9A8A-DAB7D004C834}"/>
    <cellStyle name="Note 2 3 7 7" xfId="52755" xr:uid="{1630709E-655E-4467-A0B7-BE863F4201B7}"/>
    <cellStyle name="Note 2 3 8" xfId="2716" xr:uid="{D2CDD52D-E350-4720-B727-5F9849A303EA}"/>
    <cellStyle name="Note 2 3 8 2" xfId="6906" xr:uid="{FEA0B3FD-64B1-4ED6-A989-599597B8FA41}"/>
    <cellStyle name="Note 2 3 8 2 2" xfId="12047" xr:uid="{508D782D-3978-4C3B-98B1-D6FF93927E94}"/>
    <cellStyle name="Note 2 3 8 2 2 2" xfId="21036" xr:uid="{CD1CBD1D-D711-4DDD-A763-F68C11EE414C}"/>
    <cellStyle name="Note 2 3 8 2 2 2 2" xfId="42561" xr:uid="{22BFA9CC-C155-441B-9122-044664F6E885}"/>
    <cellStyle name="Note 2 3 8 2 2 2 3" xfId="56550" xr:uid="{45E992FC-8FD5-49C4-A499-9F594C5FF8D6}"/>
    <cellStyle name="Note 2 3 8 2 2 3" xfId="25319" xr:uid="{342F76D6-3473-4C41-89FB-6C0FFF225DC4}"/>
    <cellStyle name="Note 2 3 8 2 2 4" xfId="49768" xr:uid="{07664D81-3802-434C-BFA3-FF3AF9AC7320}"/>
    <cellStyle name="Note 2 3 8 2 3" xfId="15895" xr:uid="{9371E78E-D663-4914-B997-81C3CD8725A8}"/>
    <cellStyle name="Note 2 3 8 2 3 2" xfId="31525" xr:uid="{F3DA97B1-5C20-4558-8678-317533D3F78E}"/>
    <cellStyle name="Note 2 3 8 2 3 2 2" xfId="57995" xr:uid="{1AA52F58-089D-4DF6-9C5B-8DFA247CF52C}"/>
    <cellStyle name="Note 2 3 8 2 3 3" xfId="51213" xr:uid="{57465417-04F6-44EB-BCCF-DA6694653875}"/>
    <cellStyle name="Note 2 3 8 2 4" xfId="41789" xr:uid="{7A52FD12-69A5-4751-9215-92A001A8138D}"/>
    <cellStyle name="Note 2 3 8 2 4 2" xfId="54686" xr:uid="{1AA495AD-E262-4D49-9867-4052CE9DD310}"/>
    <cellStyle name="Note 2 3 8 2 4 3" xfId="47885" xr:uid="{2BD552A9-8751-4432-A590-8D88148FB626}"/>
    <cellStyle name="Note 2 3 8 2 5" xfId="53044" xr:uid="{78F61ECD-1F9A-41A3-A01C-442E45B776F9}"/>
    <cellStyle name="Note 2 3 8 2 6" xfId="46271" xr:uid="{3C3102AA-F32A-4591-B6D6-72931AF6A33A}"/>
    <cellStyle name="Note 2 3 8 3" xfId="9477" xr:uid="{75D235B0-BE19-4767-B979-C48A8876DADE}"/>
    <cellStyle name="Note 2 3 8 3 2" xfId="18466" xr:uid="{C282C0F4-733F-45A9-B49D-66769DF766A0}"/>
    <cellStyle name="Note 2 3 8 3 2 2" xfId="43745" xr:uid="{A3844D83-2F1E-4E5F-BEFE-184C667A0F23}"/>
    <cellStyle name="Note 2 3 8 3 2 2 2" xfId="56949" xr:uid="{B86B93AF-3E3F-48AF-BBC2-9BD6F5E5A95B}"/>
    <cellStyle name="Note 2 3 8 3 2 3" xfId="50167" xr:uid="{A87B414C-EE69-42F3-AB40-1C73887D7CF1}"/>
    <cellStyle name="Note 2 3 8 3 3" xfId="30122" xr:uid="{850CAAE1-A593-4F80-8F0E-8725C85FE129}"/>
    <cellStyle name="Note 2 3 8 3 3 2" xfId="58542" xr:uid="{D37EC924-310E-4E69-82DA-7DAC246E25FD}"/>
    <cellStyle name="Note 2 3 8 3 3 3" xfId="51761" xr:uid="{D01F44F2-DB9C-49FF-BB59-4B7CB598CD71}"/>
    <cellStyle name="Note 2 3 8 3 4" xfId="48284" xr:uid="{0C5E6C80-DBB6-4837-AA10-752577DB20BD}"/>
    <cellStyle name="Note 2 3 8 3 4 2" xfId="55076" xr:uid="{C87F9C35-016D-403A-83BE-423F47F3357E}"/>
    <cellStyle name="Note 2 3 8 3 5" xfId="53376" xr:uid="{429B19E3-0F07-44FA-A8D8-B4D8E6EBCEEA}"/>
    <cellStyle name="Note 2 3 8 3 6" xfId="46670" xr:uid="{E28DF70F-D0E1-4670-981C-C4F0B53E76B8}"/>
    <cellStyle name="Note 2 3 8 4" xfId="38361" xr:uid="{AE4F7E78-DA47-416E-8194-84861B130690}"/>
    <cellStyle name="Note 2 3 8 4 2" xfId="56078" xr:uid="{942ABDEE-7F17-471F-8382-8F7BB09CC5CA}"/>
    <cellStyle name="Note 2 3 8 4 3" xfId="49296" xr:uid="{BCEAF006-7404-4123-9B3A-F90203A56A9F}"/>
    <cellStyle name="Note 2 3 8 5" xfId="44457" xr:uid="{F49B5BCA-701D-4C7D-98AA-E2F4CEBD28C6}"/>
    <cellStyle name="Note 2 3 8 5 2" xfId="58994" xr:uid="{2DA3F484-ADD8-41CF-B158-7B8104410848}"/>
    <cellStyle name="Note 2 3 8 5 3" xfId="52213" xr:uid="{099F54D0-3918-40D3-8AE0-64829429C5EF}"/>
    <cellStyle name="Note 2 3 8 6" xfId="45763" xr:uid="{B70EFFD4-D964-464D-851A-28A5B7615306}"/>
    <cellStyle name="Note 2 3 8 6 2" xfId="54238" xr:uid="{70199F00-74C7-459C-B045-FA19BBB0D848}"/>
    <cellStyle name="Note 2 3 8 7" xfId="52781" xr:uid="{355D38DF-F2A0-45B6-8BDB-83FB130B4261}"/>
    <cellStyle name="Note 2 3 9" xfId="4662" xr:uid="{D9C25DA8-2A27-43B2-8945-08B70EE152DD}"/>
    <cellStyle name="Note 2 3 9 2" xfId="7248" xr:uid="{AAC85542-15C4-434F-A116-F44BDF31212B}"/>
    <cellStyle name="Note 2 3 9 2 2" xfId="12244" xr:uid="{4F4800D5-F532-4577-84B0-90660F91EA27}"/>
    <cellStyle name="Note 2 3 9 2 2 2" xfId="21233" xr:uid="{C2635751-A67F-4D35-BBEC-84A7E7C2B515}"/>
    <cellStyle name="Note 2 3 9 2 2 2 2" xfId="42138" xr:uid="{256C1C8E-75A4-4877-82A3-D63EDDB8FB5C}"/>
    <cellStyle name="Note 2 3 9 2 2 2 3" xfId="56590" xr:uid="{2D9AED0C-E1B8-47B4-ABC1-F410AEA5370A}"/>
    <cellStyle name="Note 2 3 9 2 2 3" xfId="26971" xr:uid="{455774CE-58E1-4598-AC0B-94D55E0665A2}"/>
    <cellStyle name="Note 2 3 9 2 2 4" xfId="49808" xr:uid="{17B442DB-EAC4-42F3-A832-566A3FC71C02}"/>
    <cellStyle name="Note 2 3 9 2 3" xfId="16237" xr:uid="{A28B8D1B-FB8F-4261-8403-3CBBB94D8F08}"/>
    <cellStyle name="Note 2 3 9 2 3 2" xfId="41911" xr:uid="{096C1C6B-827B-408D-BA23-86EF6C8A0169}"/>
    <cellStyle name="Note 2 3 9 2 3 2 2" xfId="59124" xr:uid="{EBD013F4-CD09-4621-8A1B-433AFC46ABD2}"/>
    <cellStyle name="Note 2 3 9 2 3 3" xfId="52343" xr:uid="{7D405B14-4984-47A0-8EEC-C2B15C74C061}"/>
    <cellStyle name="Note 2 3 9 2 4" xfId="30121" xr:uid="{679FA0A8-DCE8-4E0F-8893-99456ABB7AD7}"/>
    <cellStyle name="Note 2 3 9 2 4 2" xfId="54723" xr:uid="{83A541A8-7C76-4E17-BEE1-7E6BFF03AF19}"/>
    <cellStyle name="Note 2 3 9 2 4 3" xfId="47925" xr:uid="{C38B77F2-45BC-4F6C-B051-3C0BF21C93C2}"/>
    <cellStyle name="Note 2 3 9 2 5" xfId="53065" xr:uid="{67B03642-900F-40CC-8F39-91C7D92B4BFC}"/>
    <cellStyle name="Note 2 3 9 2 6" xfId="46311" xr:uid="{ABF88CA6-E690-4A2F-A049-DC1A323AC837}"/>
    <cellStyle name="Note 2 3 9 3" xfId="9885" xr:uid="{DA8899F1-BE03-4E8F-96DD-4139E78B2613}"/>
    <cellStyle name="Note 2 3 9 3 2" xfId="18874" xr:uid="{6AB0F828-1702-4185-86C4-CF9ACED8608E}"/>
    <cellStyle name="Note 2 3 9 3 2 2" xfId="27392" xr:uid="{1BD51CDF-4F6F-458F-BB50-251DFC270894}"/>
    <cellStyle name="Note 2 3 9 3 2 2 2" xfId="56986" xr:uid="{E03280EA-EA3D-455D-8BD7-7215723FF167}"/>
    <cellStyle name="Note 2 3 9 3 2 3" xfId="50204" xr:uid="{4FC96334-0055-4E91-BADE-DA166B97C66E}"/>
    <cellStyle name="Note 2 3 9 3 3" xfId="34621" xr:uid="{27D3D332-522E-4E5B-8571-3035F2A38538}"/>
    <cellStyle name="Note 2 3 9 3 3 2" xfId="58610" xr:uid="{ABF85C97-A330-4539-8306-7759A9FE7DCF}"/>
    <cellStyle name="Note 2 3 9 3 3 3" xfId="51829" xr:uid="{9A5134E8-9DBC-40A3-8BE2-7D1B55462B96}"/>
    <cellStyle name="Note 2 3 9 3 4" xfId="48321" xr:uid="{1006175B-2154-4C04-8FAE-544A7C9BF033}"/>
    <cellStyle name="Note 2 3 9 3 4 2" xfId="55113" xr:uid="{9CF8DCBE-8F80-47CA-93C4-A0A173B69A2C}"/>
    <cellStyle name="Note 2 3 9 3 5" xfId="53413" xr:uid="{043111C1-475B-4D6D-BE80-FCB139226E70}"/>
    <cellStyle name="Note 2 3 9 3 6" xfId="46707" xr:uid="{AF951627-E8AF-4FC0-BB2A-F5917B9DB10E}"/>
    <cellStyle name="Note 2 3 9 4" xfId="13651" xr:uid="{F98A7779-2172-44BF-8CBE-42DD87153C3C}"/>
    <cellStyle name="Note 2 3 9 4 2" xfId="30150" xr:uid="{1B2CBA37-93CA-4CBC-88FD-8A13CACA58AD}"/>
    <cellStyle name="Note 2 3 9 4 2 2" xfId="56118" xr:uid="{2B6F10CC-D4D3-4701-A3B6-486BFA0BF6AD}"/>
    <cellStyle name="Note 2 3 9 4 3" xfId="49336" xr:uid="{107CF77A-2607-45BA-8B59-8BA179EB5E9B}"/>
    <cellStyle name="Note 2 3 9 5" xfId="39338" xr:uid="{9B251E0C-8C47-463C-959A-6C347D1F4F2A}"/>
    <cellStyle name="Note 2 3 9 5 2" xfId="58989" xr:uid="{9F8F6B8D-6633-439B-A9F2-0F9B01EA9C18}"/>
    <cellStyle name="Note 2 3 9 5 3" xfId="52208" xr:uid="{162183F8-6882-423C-ACB9-80ED9BA26D85}"/>
    <cellStyle name="Note 2 3 9 6" xfId="44509" xr:uid="{A8025ED7-419D-4F70-9346-0A8DF5867EC6}"/>
    <cellStyle name="Note 2 3 9 6 2" xfId="54275" xr:uid="{01C37D01-4F19-4380-8B8C-74B801975E24}"/>
    <cellStyle name="Note 2 3 9 6 3" xfId="47462" xr:uid="{AC77D388-993A-4183-8016-17E079F0147C}"/>
    <cellStyle name="Note 2 3 9 7" xfId="45803" xr:uid="{EE708FEE-7DBB-436D-BB9B-B208F2CF767A}"/>
    <cellStyle name="Note 2 30" xfId="45218" xr:uid="{1C935176-C79F-421A-8581-6C56B11B2A6E}"/>
    <cellStyle name="Note 2 30 2" xfId="55736" xr:uid="{722C1319-43E8-48C6-8FC2-99E4EC3CD23C}"/>
    <cellStyle name="Note 2 30 3" xfId="48953" xr:uid="{4E8819E0-1ADF-4569-9DBC-EAF44776A0FB}"/>
    <cellStyle name="Note 2 31" xfId="45221" xr:uid="{29FDFF1C-EB01-4B08-9571-2123A323EF67}"/>
    <cellStyle name="Note 2 31 2" xfId="57948" xr:uid="{0DF443C7-B7D3-4E9A-B886-9EC5751DB133}"/>
    <cellStyle name="Note 2 31 3" xfId="51166" xr:uid="{4D146AF5-3848-4A21-B665-B2F32B82CFA2}"/>
    <cellStyle name="Note 2 32" xfId="45290" xr:uid="{EEC26B93-EC22-4293-9542-07A48B85F0ED}"/>
    <cellStyle name="Note 2 32 2" xfId="52612" xr:uid="{B838DC9F-20AB-4FFE-ACEA-5A1B589792FE}"/>
    <cellStyle name="Note 2 33" xfId="45320" xr:uid="{40ACDDBA-D116-4C43-9759-3DFF21464552}"/>
    <cellStyle name="Note 2 34" xfId="45307" xr:uid="{C45524D3-6D4C-4F13-BD68-1E8372519A0E}"/>
    <cellStyle name="Note 2 35" xfId="45363" xr:uid="{49C2D3B8-BC4B-4839-8C5B-83DC6C4FA8C7}"/>
    <cellStyle name="Note 2 36" xfId="45430" xr:uid="{4FC78B96-EF6E-49F8-8490-025672C14124}"/>
    <cellStyle name="Note 2 37" xfId="44136" xr:uid="{88D869D4-B399-4BC3-A7E6-2385F0F4E224}"/>
    <cellStyle name="Note 2 38" xfId="45473" xr:uid="{D1969D56-40C1-42A5-9A8D-BC57574AAEC0}"/>
    <cellStyle name="Note 2 4" xfId="238" xr:uid="{85293CAF-3FFD-49CC-8849-05E6877E2956}"/>
    <cellStyle name="Note 2 4 10" xfId="6540" xr:uid="{ECA9831F-5CDB-441F-BE98-97B1DBBA420F}"/>
    <cellStyle name="Note 2 4 10 2" xfId="11759" xr:uid="{92097764-B435-411F-81F5-9F5CC11AA67A}"/>
    <cellStyle name="Note 2 4 10 2 2" xfId="20748" xr:uid="{DAEED0B2-8DE4-484A-8945-D6049893C21F}"/>
    <cellStyle name="Note 2 4 10 2 2 2" xfId="43050" xr:uid="{5B166D82-5919-4557-8FF0-521B92777FAA}"/>
    <cellStyle name="Note 2 4 10 2 2 2 2" xfId="56632" xr:uid="{8589847E-A486-4D32-84BA-4137DE95AB62}"/>
    <cellStyle name="Note 2 4 10 2 2 3" xfId="49850" xr:uid="{401A7EB8-230C-4B14-B573-EF5B29E092E7}"/>
    <cellStyle name="Note 2 4 10 2 3" xfId="37578" xr:uid="{98F9B068-635A-43EF-AC2A-DC96D0F805E3}"/>
    <cellStyle name="Note 2 4 10 2 3 2" xfId="58331" xr:uid="{C1F8356D-EBAB-49E6-96E2-55B203F2630E}"/>
    <cellStyle name="Note 2 4 10 2 3 3" xfId="51549" xr:uid="{06D7ED66-50A7-4F4A-A1D9-7919F8F4A89D}"/>
    <cellStyle name="Note 2 4 10 2 4" xfId="47967" xr:uid="{34EF8245-8B95-4B32-A63C-A4FE79E46E64}"/>
    <cellStyle name="Note 2 4 10 2 4 2" xfId="54765" xr:uid="{2F0D1A9A-0A8A-49B8-B815-19952E10699B}"/>
    <cellStyle name="Note 2 4 10 2 5" xfId="53089" xr:uid="{0E796587-44C8-493F-875A-699B76A0F60C}"/>
    <cellStyle name="Note 2 4 10 2 6" xfId="46353" xr:uid="{EDB36C70-9E15-4313-8432-B48AE7182CC8}"/>
    <cellStyle name="Note 2 4 10 3" xfId="15529" xr:uid="{567D4DEF-7744-47A5-B1C9-1634F9F0B8A3}"/>
    <cellStyle name="Note 2 4 10 3 2" xfId="29624" xr:uid="{C8B7F226-C84F-4E48-8AE5-44FEB379320D}"/>
    <cellStyle name="Note 2 4 10 3 2 2" xfId="57028" xr:uid="{F7FB1CF3-C039-4F30-AC3C-8DA4AF1F8A7B}"/>
    <cellStyle name="Note 2 4 10 3 2 3" xfId="50246" xr:uid="{3F940397-1F4F-4A91-A827-D439860B197C}"/>
    <cellStyle name="Note 2 4 10 3 3" xfId="51093" xr:uid="{31CAAD9F-C3A8-42A0-84BC-6BA53677C031}"/>
    <cellStyle name="Note 2 4 10 3 3 2" xfId="57875" xr:uid="{D3849066-E7B7-4ADD-88B4-EB526C8BB376}"/>
    <cellStyle name="Note 2 4 10 3 4" xfId="48363" xr:uid="{AE34E736-95FA-4156-ACA9-B6E97CBC6B92}"/>
    <cellStyle name="Note 2 4 10 3 4 2" xfId="55155" xr:uid="{A4A41CCE-9FD0-447B-BB0C-5C9195FACC14}"/>
    <cellStyle name="Note 2 4 10 3 5" xfId="53453" xr:uid="{50E82EC2-5305-4119-814A-A5736ABE120A}"/>
    <cellStyle name="Note 2 4 10 3 6" xfId="46749" xr:uid="{DE0F891C-15AF-4E0C-953C-E79B07F9D9A0}"/>
    <cellStyle name="Note 2 4 10 4" xfId="26038" xr:uid="{652385C2-7F8B-41B2-8321-7D30982ACD8E}"/>
    <cellStyle name="Note 2 4 10 4 2" xfId="56160" xr:uid="{A1AB95E7-0727-4BCB-9D17-0DF2455B9DA1}"/>
    <cellStyle name="Note 2 4 10 4 3" xfId="49378" xr:uid="{D7D19CBE-487F-46D8-ACB2-F35A97A0DC6D}"/>
    <cellStyle name="Note 2 4 10 5" xfId="44581" xr:uid="{90AE02E6-6A21-4E04-9C1D-3FB172CB741C}"/>
    <cellStyle name="Note 2 4 10 5 2" xfId="57723" xr:uid="{44B16CA3-07FA-4358-BC8C-3AD6D8508266}"/>
    <cellStyle name="Note 2 4 10 5 3" xfId="50941" xr:uid="{7299FDD1-F6E9-4352-AE0A-43CDFF258849}"/>
    <cellStyle name="Note 2 4 10 6" xfId="47498" xr:uid="{F6E83697-232F-444D-9DE2-918B33EFC3FC}"/>
    <cellStyle name="Note 2 4 10 6 2" xfId="54317" xr:uid="{45BACEC9-3461-4EDD-8F84-82AD4CB92FD7}"/>
    <cellStyle name="Note 2 4 10 7" xfId="52822" xr:uid="{0B9594B9-CB35-41C9-A0B2-F7D1B2D407CD}"/>
    <cellStyle name="Note 2 4 10 8" xfId="45890" xr:uid="{5565D15B-722A-47F4-B607-A2EE99FC067B}"/>
    <cellStyle name="Note 2 4 11" xfId="9122" xr:uid="{0DB99986-0602-445B-9DF1-544DC917D15F}"/>
    <cellStyle name="Note 2 4 11 2" xfId="18111" xr:uid="{45D49E4B-F58C-4E24-9B1F-00B1A16F8323}"/>
    <cellStyle name="Note 2 4 11 2 2" xfId="37066" xr:uid="{55D1A657-FC5E-427B-A73D-CAB43AB81350}"/>
    <cellStyle name="Note 2 4 11 2 2 2" xfId="56671" xr:uid="{BC169212-9D96-4C57-A8B3-82E8291C5BDE}"/>
    <cellStyle name="Note 2 4 11 2 2 3" xfId="49889" xr:uid="{96532FA6-BE22-4AE7-85D0-D4D19FC4F096}"/>
    <cellStyle name="Note 2 4 11 2 3" xfId="49732" xr:uid="{8995DF3F-8526-4847-B945-19F8F0B356D0}"/>
    <cellStyle name="Note 2 4 11 2 3 2" xfId="56514" xr:uid="{594FE667-46E8-4E6E-BB1B-41F9C7BBDE42}"/>
    <cellStyle name="Note 2 4 11 2 4" xfId="48006" xr:uid="{5C29EE39-93A0-4752-92B5-E36478F65B1A}"/>
    <cellStyle name="Note 2 4 11 2 4 2" xfId="54801" xr:uid="{C3C846E7-B326-4CE6-AEED-DF3060AE6DA4}"/>
    <cellStyle name="Note 2 4 11 2 5" xfId="53110" xr:uid="{549E4F08-8046-440F-BE16-931B969195B0}"/>
    <cellStyle name="Note 2 4 11 2 6" xfId="46392" xr:uid="{EF100D19-C99A-4FC3-B065-E09031E73B74}"/>
    <cellStyle name="Note 2 4 11 3" xfId="32171" xr:uid="{6104C171-3F80-4F06-9D36-E509DD57416A}"/>
    <cellStyle name="Note 2 4 11 3 2" xfId="50282" xr:uid="{304F9A4B-7274-4C72-A86C-AE3F3BEBAF3E}"/>
    <cellStyle name="Note 2 4 11 3 2 2" xfId="57064" xr:uid="{F4CD22EE-850D-47F9-9C8E-1229ADD3A441}"/>
    <cellStyle name="Note 2 4 11 3 3" xfId="51531" xr:uid="{5187C48D-6632-429F-AFF6-954EF13F1E27}"/>
    <cellStyle name="Note 2 4 11 3 3 2" xfId="58313" xr:uid="{04BABAF0-C9A9-4C8C-8E2C-E003E85F3F58}"/>
    <cellStyle name="Note 2 4 11 3 4" xfId="48399" xr:uid="{E54BFA79-BCD4-42CA-A4DF-8C080C9ADAD4}"/>
    <cellStyle name="Note 2 4 11 3 4 2" xfId="55191" xr:uid="{7A49C898-2AB7-47E1-A162-2004A4BB262F}"/>
    <cellStyle name="Note 2 4 11 3 5" xfId="53479" xr:uid="{D4A7914E-7C06-44E2-98FC-83193DB00C5D}"/>
    <cellStyle name="Note 2 4 11 3 6" xfId="46785" xr:uid="{A99B7E7F-2B69-4FC2-A707-561342414E08}"/>
    <cellStyle name="Note 2 4 11 4" xfId="44594" xr:uid="{32AD568C-19F1-42D2-8E31-41B57E79B159}"/>
    <cellStyle name="Note 2 4 11 4 2" xfId="56199" xr:uid="{675E48E4-DEAA-461E-8058-4C52AE35B365}"/>
    <cellStyle name="Note 2 4 11 4 3" xfId="49417" xr:uid="{A1AD8685-48BD-45FF-8A5E-C7FFE31505F2}"/>
    <cellStyle name="Note 2 4 11 5" xfId="51358" xr:uid="{A95A2FE1-B258-4054-96D9-30810B18B3F8}"/>
    <cellStyle name="Note 2 4 11 5 2" xfId="58140" xr:uid="{2032FD33-1229-4B7B-A550-0E412B2166C9}"/>
    <cellStyle name="Note 2 4 11 6" xfId="47537" xr:uid="{05915363-2471-4654-82AE-8CC54F0302B7}"/>
    <cellStyle name="Note 2 4 11 6 2" xfId="54353" xr:uid="{CB90DE9D-7556-4213-AE24-A405914A7626}"/>
    <cellStyle name="Note 2 4 11 7" xfId="52843" xr:uid="{239A0F2C-AEFD-4FF8-9BDE-A13BC06658E9}"/>
    <cellStyle name="Note 2 4 11 8" xfId="45926" xr:uid="{BD133F67-CB0F-4F06-8206-392033F4869C}"/>
    <cellStyle name="Note 2 4 12" xfId="12651" xr:uid="{C966C1B6-C082-4A8F-AA30-0E8782E61506}"/>
    <cellStyle name="Note 2 4 12 2" xfId="21640" xr:uid="{01474B0D-98DA-4B0C-8B22-CDC21C8D6D5F}"/>
    <cellStyle name="Note 2 4 12 2 2" xfId="25698" xr:uid="{B6356653-C252-4664-B3BC-0C40F8F8A008}"/>
    <cellStyle name="Note 2 4 12 2 2 2" xfId="56287" xr:uid="{C9EE9E11-C3DE-4180-BE8C-0E42F36AEA38}"/>
    <cellStyle name="Note 2 4 12 2 3" xfId="49505" xr:uid="{451E34BE-3287-4D19-AD6F-798E59CFB054}"/>
    <cellStyle name="Note 2 4 12 3" xfId="30233" xr:uid="{54802C43-02EB-4FB0-8F81-68EB044D858B}"/>
    <cellStyle name="Note 2 4 12 3 2" xfId="58548" xr:uid="{27D2FE96-2EA2-44FD-8294-8DBEF16A4383}"/>
    <cellStyle name="Note 2 4 12 3 3" xfId="51767" xr:uid="{C2FFF94D-3A98-44CC-A5E3-C63E8A08C028}"/>
    <cellStyle name="Note 2 4 12 4" xfId="44681" xr:uid="{7DEE3A5C-93CD-461A-B2FC-1487CE41CC22}"/>
    <cellStyle name="Note 2 4 12 4 2" xfId="54432" xr:uid="{45231F55-598C-42AF-BF5D-D2514F6DD087}"/>
    <cellStyle name="Note 2 4 12 4 3" xfId="47622" xr:uid="{1E192644-6F55-4038-98CC-6B0AA9F44D32}"/>
    <cellStyle name="Note 2 4 12 5" xfId="52895" xr:uid="{FD5915B0-30BD-40F3-883E-E033E9E5AE27}"/>
    <cellStyle name="Note 2 4 12 6" xfId="46014" xr:uid="{649CFC6B-AA08-464A-96EB-935C6AAE248F}"/>
    <cellStyle name="Note 2 4 13" xfId="2244" xr:uid="{142D0B04-B49D-4B9E-BA5C-9F6E107641EE}"/>
    <cellStyle name="Note 2 4 13 2" xfId="28929" xr:uid="{01A87ABC-A626-45A8-91B1-8B506083642F}"/>
    <cellStyle name="Note 2 4 13 2 2" xfId="56696" xr:uid="{BEB06BBB-73C1-4900-B293-D7194099812A}"/>
    <cellStyle name="Note 2 4 13 2 3" xfId="49914" xr:uid="{ADA0BBE8-D1B6-45C1-9066-6CD7D3421D5E}"/>
    <cellStyle name="Note 2 4 13 3" xfId="44649" xr:uid="{30E34BFF-1021-423E-8B6B-7F87FCE98084}"/>
    <cellStyle name="Note 2 4 13 3 2" xfId="58420" xr:uid="{48458F80-C3CC-4733-90E1-66346C4E5EA3}"/>
    <cellStyle name="Note 2 4 13 3 3" xfId="51639" xr:uid="{5A027AD8-93F1-40B6-8A0E-ABF0F582A039}"/>
    <cellStyle name="Note 2 4 13 4" xfId="48031" xr:uid="{8BCBEBF9-B2D1-4F92-A26A-9F9BA0375496}"/>
    <cellStyle name="Note 2 4 13 4 2" xfId="54823" xr:uid="{939A8DF9-1E2E-49BD-B51D-F03B9C42E645}"/>
    <cellStyle name="Note 2 4 13 5" xfId="53123" xr:uid="{35215E75-3768-400A-845E-E9A759407A76}"/>
    <cellStyle name="Note 2 4 13 6" xfId="46417" xr:uid="{48C73A5D-826A-45DB-AD82-2EDCA7B09F51}"/>
    <cellStyle name="Note 2 4 14" xfId="13153" xr:uid="{4A5A3E67-62F1-4894-9430-F9B924870959}"/>
    <cellStyle name="Note 2 4 14 2" xfId="27852" xr:uid="{90373C3C-C853-4FB3-B546-CF9B6F7516FE}"/>
    <cellStyle name="Note 2 4 14 2 2" xfId="57073" xr:uid="{FCE7E629-480D-4D61-839B-BAD74EA6ECA6}"/>
    <cellStyle name="Note 2 4 14 2 3" xfId="50291" xr:uid="{D0F787DB-7681-4409-9F29-E7A6DD32280E}"/>
    <cellStyle name="Note 2 4 14 3" xfId="44742" xr:uid="{BE4F1474-8EC4-45A1-A90E-41DE5F1B9576}"/>
    <cellStyle name="Note 2 4 14 3 2" xfId="58555" xr:uid="{BA037736-81F7-47B4-A9F8-3194CB7B2959}"/>
    <cellStyle name="Note 2 4 14 3 3" xfId="51774" xr:uid="{283F3B5E-44BA-49AC-8602-A32F00DF2D59}"/>
    <cellStyle name="Note 2 4 14 4" xfId="48408" xr:uid="{D91C9504-C24B-4A18-B51C-961B68846403}"/>
    <cellStyle name="Note 2 4 14 4 2" xfId="55200" xr:uid="{FA6FF870-0CEB-4DD4-A0D7-6D77CEB569B1}"/>
    <cellStyle name="Note 2 4 14 5" xfId="53486" xr:uid="{FA78F78E-483D-43CF-9477-E882F24C6C61}"/>
    <cellStyle name="Note 2 4 14 6" xfId="46794" xr:uid="{97555660-272A-4647-AA43-11DF6D99733E}"/>
    <cellStyle name="Note 2 4 15" xfId="23944" xr:uid="{021444AE-34FC-4D7C-A300-7477FA0BF2F4}"/>
    <cellStyle name="Note 2 4 15 2" xfId="44720" xr:uid="{5E43C6EB-E1E4-469F-A45C-64F2AA674F49}"/>
    <cellStyle name="Note 2 4 15 2 2" xfId="57208" xr:uid="{CC6B1967-D144-453C-91AF-6AB5D1BA447D}"/>
    <cellStyle name="Note 2 4 15 2 3" xfId="50426" xr:uid="{919DD942-7160-47BA-BC1F-0EA3856F4EFE}"/>
    <cellStyle name="Note 2 4 15 3" xfId="52028" xr:uid="{0E6AE10A-5964-4FD9-AA22-5582F713E872}"/>
    <cellStyle name="Note 2 4 15 3 2" xfId="58809" xr:uid="{EE76C416-9443-48A7-B724-90ACBF0DA167}"/>
    <cellStyle name="Note 2 4 15 4" xfId="52195" xr:uid="{00AE3723-5E44-47D0-B182-9BFA2943026D}"/>
    <cellStyle name="Note 2 4 15 4 2" xfId="58976" xr:uid="{53A3B853-E293-453B-9369-79101BAA4D41}"/>
    <cellStyle name="Note 2 4 15 5" xfId="48543" xr:uid="{D8966742-67B0-4954-A41C-7A6F0B527603}"/>
    <cellStyle name="Note 2 4 15 5 2" xfId="55332" xr:uid="{C417F6DB-6420-45D6-BA3F-00695200116E}"/>
    <cellStyle name="Note 2 4 15 6" xfId="53618" xr:uid="{4A864A52-79F2-418E-A3FB-017EBEB48AF7}"/>
    <cellStyle name="Note 2 4 15 7" xfId="46929" xr:uid="{B13F7BB0-AD64-46A9-93E5-18AC0A90CFC0}"/>
    <cellStyle name="Note 2 4 16" xfId="44800" xr:uid="{13A6F155-2749-47B0-865C-E6DDC711B541}"/>
    <cellStyle name="Note 2 4 16 2" xfId="50460" xr:uid="{A35428FC-1FCD-4F0B-A2DD-1E9706EFB196}"/>
    <cellStyle name="Note 2 4 16 2 2" xfId="57242" xr:uid="{15A6D585-E9D2-40FA-9FE4-D83285EC74EB}"/>
    <cellStyle name="Note 2 4 16 3" xfId="52062" xr:uid="{709DCD79-D0C9-4696-97F3-8A43BDB4E10C}"/>
    <cellStyle name="Note 2 4 16 3 2" xfId="58843" xr:uid="{89A81404-425B-46F0-B439-90D7FDE400EF}"/>
    <cellStyle name="Note 2 4 16 4" xfId="51188" xr:uid="{8295F4F0-E85A-4058-B7CB-707C6FDFDB7F}"/>
    <cellStyle name="Note 2 4 16 4 2" xfId="57970" xr:uid="{A37CE441-F88D-46ED-9986-57A4E42E5CE2}"/>
    <cellStyle name="Note 2 4 16 5" xfId="48577" xr:uid="{D3965EAE-B6A3-4289-8276-F9AC048202B6}"/>
    <cellStyle name="Note 2 4 16 5 2" xfId="55366" xr:uid="{7F92F115-E9FB-4BE9-9E4E-F9B122EAC2B6}"/>
    <cellStyle name="Note 2 4 16 6" xfId="53652" xr:uid="{C1F1F15D-1EA5-4FE4-85AE-BFF74046100D}"/>
    <cellStyle name="Note 2 4 16 7" xfId="46963" xr:uid="{81A06987-8346-415B-88D2-17DE2FDBEDE0}"/>
    <cellStyle name="Note 2 4 17" xfId="44862" xr:uid="{0FB87022-D4C0-4E33-AF8C-5BD740EF010B}"/>
    <cellStyle name="Note 2 4 17 2" xfId="50488" xr:uid="{EF952671-7FDE-4675-A21D-6F0E68B1D092}"/>
    <cellStyle name="Note 2 4 17 2 2" xfId="57270" xr:uid="{F7B8651F-86D0-4C4C-B357-6F53AFD4428B}"/>
    <cellStyle name="Note 2 4 17 3" xfId="52090" xr:uid="{0B7ABFE7-D13A-48EC-B80F-E890DC34B02F}"/>
    <cellStyle name="Note 2 4 17 3 2" xfId="58871" xr:uid="{AC5763AA-F5C2-4B30-BD3F-D684581894D1}"/>
    <cellStyle name="Note 2 4 17 4" xfId="51158" xr:uid="{4E483D7C-D640-4301-B982-33568730397F}"/>
    <cellStyle name="Note 2 4 17 4 2" xfId="57940" xr:uid="{20FFA9F1-C06D-4C66-A50D-566BD3130397}"/>
    <cellStyle name="Note 2 4 17 5" xfId="48605" xr:uid="{3BC78AB0-2AD9-41ED-B987-069F76F6AEFA}"/>
    <cellStyle name="Note 2 4 17 5 2" xfId="55394" xr:uid="{057B03FE-AF00-45FD-88B3-91EA0CBC27AF}"/>
    <cellStyle name="Note 2 4 17 6" xfId="53680" xr:uid="{5842D20D-23EF-492E-95E7-754683D27846}"/>
    <cellStyle name="Note 2 4 17 7" xfId="46991" xr:uid="{590A9BC4-D5B2-4752-9322-BC42DA1C5ECB}"/>
    <cellStyle name="Note 2 4 18" xfId="44892" xr:uid="{B1FF015A-891F-4653-9F5F-5C8DCB7E7700}"/>
    <cellStyle name="Note 2 4 18 2" xfId="50324" xr:uid="{D0E59989-1F2F-4DD8-AE19-EDFBDC56183E}"/>
    <cellStyle name="Note 2 4 18 2 2" xfId="57106" xr:uid="{CE8C9D11-1E5A-464A-BC53-1C586FBA3F28}"/>
    <cellStyle name="Note 2 4 18 3" xfId="51928" xr:uid="{DCD3A4B1-82B4-4A05-8539-554652656CF8}"/>
    <cellStyle name="Note 2 4 18 3 2" xfId="58709" xr:uid="{0CC4B474-1100-48B2-81AC-E28873D01F88}"/>
    <cellStyle name="Note 2 4 18 4" xfId="51844" xr:uid="{2DC64065-DCFB-4C6C-A72C-F7A7788F8271}"/>
    <cellStyle name="Note 2 4 18 4 2" xfId="58625" xr:uid="{774D50B4-C5BB-4054-9C79-69EAECF7BA7D}"/>
    <cellStyle name="Note 2 4 18 5" xfId="48441" xr:uid="{CFFAFC33-0690-4DE1-8330-3CF9FC15CDE7}"/>
    <cellStyle name="Note 2 4 18 5 2" xfId="55233" xr:uid="{B89A43A7-5A46-41F7-9766-C3B9D81BB742}"/>
    <cellStyle name="Note 2 4 18 6" xfId="53519" xr:uid="{2A5729C3-4EA1-4F1E-B3D3-F6AE0B422D77}"/>
    <cellStyle name="Note 2 4 18 7" xfId="46827" xr:uid="{638FB888-F710-4EAF-B52C-F5B7DBA1AFCA}"/>
    <cellStyle name="Note 2 4 19" xfId="44939" xr:uid="{372C6B56-9F2A-4141-AC07-0F34540F34AD}"/>
    <cellStyle name="Note 2 4 19 2" xfId="50533" xr:uid="{52DA43BB-FA7C-43D6-935A-24FCA2C34C44}"/>
    <cellStyle name="Note 2 4 19 2 2" xfId="57315" xr:uid="{0CE489F8-694D-47C3-A133-B413DFBF43C5}"/>
    <cellStyle name="Note 2 4 19 3" xfId="52135" xr:uid="{0E7BBE57-B2E6-4829-AECE-102905AE19B8}"/>
    <cellStyle name="Note 2 4 19 3 2" xfId="58916" xr:uid="{B8853E95-BEBB-4665-BCB2-EBF993936EAE}"/>
    <cellStyle name="Note 2 4 19 4" xfId="48939" xr:uid="{E4E8B393-8F9E-4B83-94D7-98805040049F}"/>
    <cellStyle name="Note 2 4 19 4 2" xfId="55722" xr:uid="{F0856313-16AF-42FA-8D4C-9912741D44E6}"/>
    <cellStyle name="Note 2 4 19 5" xfId="48650" xr:uid="{8496C5F5-2079-4BBB-BBE5-F89F60CC1EA4}"/>
    <cellStyle name="Note 2 4 19 5 2" xfId="55439" xr:uid="{1F72444D-5F82-47F1-A9A0-6E09B113EC78}"/>
    <cellStyle name="Note 2 4 19 6" xfId="53725" xr:uid="{A26205CE-363B-4381-A597-EDFD7415174C}"/>
    <cellStyle name="Note 2 4 19 7" xfId="47036" xr:uid="{6EB4715A-337E-4482-AFC4-B3E7E101E15B}"/>
    <cellStyle name="Note 2 4 2" xfId="376" xr:uid="{6C3E266F-BDB6-4A58-81E6-29AD57816507}"/>
    <cellStyle name="Note 2 4 2 10" xfId="9247" xr:uid="{B72D9D7B-DBF0-442D-A2BD-67C86C7F095A}"/>
    <cellStyle name="Note 2 4 2 10 2" xfId="18236" xr:uid="{A2D04869-32AF-469D-8F7C-08E94F806F94}"/>
    <cellStyle name="Note 2 4 2 10 2 2" xfId="36055" xr:uid="{36E93027-D876-460A-AF78-FB5958747F50}"/>
    <cellStyle name="Note 2 4 2 10 3" xfId="28384" xr:uid="{4D74060B-86F9-4AB5-BC59-490376DDF948}"/>
    <cellStyle name="Note 2 4 2 11" xfId="12644" xr:uid="{5F6E0E23-8E5D-484F-9862-051C924D67DC}"/>
    <cellStyle name="Note 2 4 2 11 2" xfId="21633" xr:uid="{4C1B1685-305C-4881-A6F0-DA538A902D8F}"/>
    <cellStyle name="Note 2 4 2 11 2 2" xfId="22647" xr:uid="{F27C9F41-9B00-4036-BBCD-698CCBAD15BC}"/>
    <cellStyle name="Note 2 4 2 11 3" xfId="32763" xr:uid="{658F358B-2281-43FE-82EE-C416695D4532}"/>
    <cellStyle name="Note 2 4 2 12" xfId="2382" xr:uid="{20DEBCC6-DB27-4C53-806E-E3F356CEF770}"/>
    <cellStyle name="Note 2 4 2 12 2" xfId="23339" xr:uid="{380EAD92-AC70-4932-A613-A17B6705AD35}"/>
    <cellStyle name="Note 2 4 2 13" xfId="13291" xr:uid="{50B3DC6D-2D3E-4F62-9945-2D48A8228398}"/>
    <cellStyle name="Note 2 4 2 13 2" xfId="38916" xr:uid="{F5D413BE-FA68-4E63-BE39-56F480BCAE2B}"/>
    <cellStyle name="Note 2 4 2 14" xfId="26329" xr:uid="{204482B1-D1C1-410C-B17E-025F95E1C431}"/>
    <cellStyle name="Note 2 4 2 15" xfId="44326" xr:uid="{26C09090-ACAA-4706-8518-B7D5A73B9F50}"/>
    <cellStyle name="Note 2 4 2 16" xfId="45509" xr:uid="{328680AA-6635-42F0-B29B-59E0A4910DB8}"/>
    <cellStyle name="Note 2 4 2 2" xfId="725" xr:uid="{F23041FB-CCA4-4BF4-9ADE-B074A4D01AD1}"/>
    <cellStyle name="Note 2 4 2 2 2" xfId="5101" xr:uid="{3170528C-036F-433C-B77E-652DDECAC965}"/>
    <cellStyle name="Note 2 4 2 2 2 2" xfId="7687" xr:uid="{84CD7535-9F85-4E54-84A0-CC01139505C5}"/>
    <cellStyle name="Note 2 4 2 2 2 2 2" xfId="12377" xr:uid="{694228BF-E5FD-4355-91AF-6BE462221EE7}"/>
    <cellStyle name="Note 2 4 2 2 2 2 2 2" xfId="21366" xr:uid="{68977C91-1071-41FF-B92C-DB50A3EF0716}"/>
    <cellStyle name="Note 2 4 2 2 2 2 2 2 2" xfId="33734" xr:uid="{CED21861-FFCE-4B5A-A398-ECA5F6CFFE40}"/>
    <cellStyle name="Note 2 4 2 2 2 2 2 3" xfId="26059" xr:uid="{24C36B5F-1071-4DFA-9DC7-0EEBB39DF281}"/>
    <cellStyle name="Note 2 4 2 2 2 2 3" xfId="16676" xr:uid="{B4861257-2675-47D3-90DF-CA218FACAC84}"/>
    <cellStyle name="Note 2 4 2 2 2 2 3 2" xfId="30006" xr:uid="{67FC3CC3-7FB4-4FC6-BCEB-FE4AD1746D22}"/>
    <cellStyle name="Note 2 4 2 2 2 2 4" xfId="27047" xr:uid="{71BAB8F0-1DBD-4A36-A675-999EC15822DE}"/>
    <cellStyle name="Note 2 4 2 2 2 2 5" xfId="56296" xr:uid="{F23DCF30-3896-43EE-9B14-6664922E7E97}"/>
    <cellStyle name="Note 2 4 2 2 2 3" xfId="10324" xr:uid="{352F2F57-DCB2-4117-AB70-EA1A6468A9C3}"/>
    <cellStyle name="Note 2 4 2 2 2 3 2" xfId="19313" xr:uid="{60240756-002D-4AFA-9638-1FEDB7FDBF61}"/>
    <cellStyle name="Note 2 4 2 2 2 3 2 2" xfId="32914" xr:uid="{8216EBB1-2E0D-45C3-82E7-8232013EA825}"/>
    <cellStyle name="Note 2 4 2 2 2 3 3" xfId="40482" xr:uid="{D989B624-78BB-4710-9805-466710BF6EF9}"/>
    <cellStyle name="Note 2 4 2 2 2 4" xfId="14090" xr:uid="{7CC04513-5352-4D9F-9538-4B9D62A0FB51}"/>
    <cellStyle name="Note 2 4 2 2 2 4 2" xfId="37099" xr:uid="{8EDA9521-DDDC-441F-9149-58F6B4C0D843}"/>
    <cellStyle name="Note 2 4 2 2 2 5" xfId="22960" xr:uid="{66E91E40-BF45-41D6-9810-2360F94B8353}"/>
    <cellStyle name="Note 2 4 2 2 2 6" xfId="49514" xr:uid="{6C03DE09-107E-4316-BFBA-A13602B0C425}"/>
    <cellStyle name="Note 2 4 2 2 3" xfId="3162" xr:uid="{19CBA3C8-5FEF-4AFF-9BED-2FF323C12F04}"/>
    <cellStyle name="Note 2 4 2 2 3 2" xfId="26306" xr:uid="{CC2352C2-4F3F-44AB-9670-AFF16B40194C}"/>
    <cellStyle name="Note 2 4 2 2 3 2 2" xfId="57929" xr:uid="{4C236200-6629-438C-A74E-5EC3D1ACEE12}"/>
    <cellStyle name="Note 2 4 2 2 3 3" xfId="51147" xr:uid="{B828036A-861A-4833-A5EC-7B4675AABA13}"/>
    <cellStyle name="Note 2 4 2 2 4" xfId="40812" xr:uid="{7F7D8821-2F6C-453E-85DB-81E4A7306CB3}"/>
    <cellStyle name="Note 2 4 2 2 4 2" xfId="54441" xr:uid="{588157A1-8BB5-4D09-BBA8-114A8DD28A73}"/>
    <cellStyle name="Note 2 4 2 2 4 3" xfId="47631" xr:uid="{4F58C42A-4676-432E-ABA7-792701DEB438}"/>
    <cellStyle name="Note 2 4 2 2 5" xfId="52901" xr:uid="{EE2565D9-7E25-4340-8354-AB7BB2188E08}"/>
    <cellStyle name="Note 2 4 2 2 6" xfId="46023" xr:uid="{FE27DD0C-1A5B-4FB4-8276-9E97B3FB4F32}"/>
    <cellStyle name="Note 2 4 2 3" xfId="1070" xr:uid="{994A0440-004F-4E05-AA77-CDF03207B2B8}"/>
    <cellStyle name="Note 2 4 2 3 2" xfId="5422" xr:uid="{DD4B6CC5-B69B-44D8-8C02-44EBB0A4841E}"/>
    <cellStyle name="Note 2 4 2 3 2 2" xfId="8008" xr:uid="{9B4B87DB-9BD8-49BC-9711-001E50D4872F}"/>
    <cellStyle name="Note 2 4 2 3 2 2 2" xfId="12481" xr:uid="{996F9570-E10C-4833-A2B8-622E1144035D}"/>
    <cellStyle name="Note 2 4 2 3 2 2 2 2" xfId="21470" xr:uid="{A227FD4E-5B85-4601-9C45-C52CEE7DC07F}"/>
    <cellStyle name="Note 2 4 2 3 2 2 2 2 2" xfId="36794" xr:uid="{B06C164B-EAF5-45AE-88BA-C214910FF654}"/>
    <cellStyle name="Note 2 4 2 3 2 2 2 3" xfId="25717" xr:uid="{F6E52F96-0197-4C7E-95B4-DABB7B499086}"/>
    <cellStyle name="Note 2 4 2 3 2 2 3" xfId="16997" xr:uid="{54D6C2E5-CF11-44E7-B6B5-15BCB5B314FB}"/>
    <cellStyle name="Note 2 4 2 3 2 2 3 2" xfId="42396" xr:uid="{F06112F5-A2D1-46E8-BCB3-43041B515D04}"/>
    <cellStyle name="Note 2 4 2 3 2 2 4" xfId="33897" xr:uid="{7C7D3591-9A0F-45A1-96DC-87C66BB7F57D}"/>
    <cellStyle name="Note 2 4 2 3 2 2 5" xfId="56704" xr:uid="{381AFDE1-5859-4B9B-9DC4-682AA4A93EB9}"/>
    <cellStyle name="Note 2 4 2 3 2 3" xfId="10645" xr:uid="{8AECAE2C-2DED-41CC-BACE-2EA6F0AD7462}"/>
    <cellStyle name="Note 2 4 2 3 2 3 2" xfId="19634" xr:uid="{7EED3D50-F21B-4584-9732-88AF12F43325}"/>
    <cellStyle name="Note 2 4 2 3 2 3 2 2" xfId="28358" xr:uid="{EFD827C7-132F-4072-B4A2-53039C18DA89}"/>
    <cellStyle name="Note 2 4 2 3 2 3 3" xfId="42787" xr:uid="{83928412-788B-42CF-AF12-900B96B9E142}"/>
    <cellStyle name="Note 2 4 2 3 2 4" xfId="14411" xr:uid="{B308F664-9B74-4B6A-964C-31631776A8DB}"/>
    <cellStyle name="Note 2 4 2 3 2 4 2" xfId="32039" xr:uid="{1D1BD606-DB34-4845-A0C5-E52247C20E33}"/>
    <cellStyle name="Note 2 4 2 3 2 5" xfId="29246" xr:uid="{E5EC243E-9B2F-499F-92B3-1A73FECE3678}"/>
    <cellStyle name="Note 2 4 2 3 2 6" xfId="49922" xr:uid="{985AEF50-E9F7-4719-BEA6-A8B296AEBB34}"/>
    <cellStyle name="Note 2 4 2 3 3" xfId="3507" xr:uid="{42606870-9B14-4BDE-B254-EC3D7B7B03B1}"/>
    <cellStyle name="Note 2 4 2 3 3 2" xfId="29767" xr:uid="{5478ED97-3926-4F38-A4EE-0A36577E12AA}"/>
    <cellStyle name="Note 2 4 2 3 3 2 2" xfId="59065" xr:uid="{8F17E93E-66EF-41BB-863C-48A141E6DCCB}"/>
    <cellStyle name="Note 2 4 2 3 3 3" xfId="52284" xr:uid="{0FB09EAA-D8B3-4C7C-9043-98A392F92722}"/>
    <cellStyle name="Note 2 4 2 3 4" xfId="32145" xr:uid="{E50EA844-B84C-49D0-9242-196BA5A4697B}"/>
    <cellStyle name="Note 2 4 2 3 4 2" xfId="54831" xr:uid="{FD15B650-9689-4EBE-B739-87478B0D6FF6}"/>
    <cellStyle name="Note 2 4 2 3 4 3" xfId="48039" xr:uid="{DE798CDA-FD56-4CBD-8154-8FE1EB2A7E2B}"/>
    <cellStyle name="Note 2 4 2 3 5" xfId="53131" xr:uid="{6D38AA8C-1369-4BA8-9123-DDA4E92D5D99}"/>
    <cellStyle name="Note 2 4 2 3 6" xfId="46425" xr:uid="{AF6B6891-6A8A-43D1-B314-6A25627C9C47}"/>
    <cellStyle name="Note 2 4 2 4" xfId="1414" xr:uid="{9D3E8DB0-65AE-4EA7-A21E-5C071B838B29}"/>
    <cellStyle name="Note 2 4 2 4 2" xfId="5759" xr:uid="{DDBA0D7B-D139-4A6B-8619-15D683EB314A}"/>
    <cellStyle name="Note 2 4 2 4 2 2" xfId="8345" xr:uid="{51E61A6A-FFEE-4B86-A389-8907CF6C5077}"/>
    <cellStyle name="Note 2 4 2 4 2 2 2" xfId="12583" xr:uid="{052B3F70-E35F-4C97-B7C3-464760FAB75F}"/>
    <cellStyle name="Note 2 4 2 4 2 2 2 2" xfId="21572" xr:uid="{7E7D12D3-8C94-489C-BEE0-5E80ABBD0228}"/>
    <cellStyle name="Note 2 4 2 4 2 2 2 2 2" xfId="28463" xr:uid="{FE1C0650-814C-49C1-83F2-E54E00A28A13}"/>
    <cellStyle name="Note 2 4 2 4 2 2 2 3" xfId="31201" xr:uid="{41DDE9AE-9F34-4445-9D58-CF23C1C3628C}"/>
    <cellStyle name="Note 2 4 2 4 2 2 3" xfId="17334" xr:uid="{803A198D-E108-4FA1-8F8C-686EB29D73FC}"/>
    <cellStyle name="Note 2 4 2 4 2 2 3 2" xfId="39922" xr:uid="{4B969BC5-FE82-4D6E-A49B-A6516C3C4C41}"/>
    <cellStyle name="Note 2 4 2 4 2 2 4" xfId="27327" xr:uid="{29B0152E-402E-43CB-B76D-61AA55546CDF}"/>
    <cellStyle name="Note 2 4 2 4 2 3" xfId="10982" xr:uid="{CFD5CD28-5B46-49E0-8048-72F5B823D441}"/>
    <cellStyle name="Note 2 4 2 4 2 3 2" xfId="19971" xr:uid="{39FD403C-350D-43BA-81F5-9587209D668B}"/>
    <cellStyle name="Note 2 4 2 4 2 3 2 2" xfId="24376" xr:uid="{A0DF729A-92F9-44FD-B04F-305F565BE138}"/>
    <cellStyle name="Note 2 4 2 4 2 3 3" xfId="42626" xr:uid="{B0188899-0390-4F7B-AE57-E2F3D4BF099C}"/>
    <cellStyle name="Note 2 4 2 4 2 4" xfId="14748" xr:uid="{26641133-112B-4FC9-903C-3C8B10C09130}"/>
    <cellStyle name="Note 2 4 2 4 2 4 2" xfId="42207" xr:uid="{8F78986D-6764-477D-9A5F-F701564E49C7}"/>
    <cellStyle name="Note 2 4 2 4 2 5" xfId="33234" xr:uid="{C12A48BE-D831-4B98-8936-4DDC3B623BE0}"/>
    <cellStyle name="Note 2 4 2 4 2 6" xfId="55824" xr:uid="{03BAF802-6528-4D57-8197-8285BE05ACF0}"/>
    <cellStyle name="Note 2 4 2 4 3" xfId="3851" xr:uid="{EA57F394-1ED8-4EA8-B188-A20AF4DCB75C}"/>
    <cellStyle name="Note 2 4 2 4 3 2" xfId="24668" xr:uid="{7A03C82D-2809-4175-AB0D-603CB9A75E8C}"/>
    <cellStyle name="Note 2 4 2 4 4" xfId="43670" xr:uid="{2BBE8336-DFED-4BF1-B1F3-EAB6530C26F3}"/>
    <cellStyle name="Note 2 4 2 4 5" xfId="49042" xr:uid="{A55220D5-02DE-4726-9A2F-063A20D78DD5}"/>
    <cellStyle name="Note 2 4 2 5" xfId="1304" xr:uid="{89621CC0-23CC-492D-92BD-28193F7413D8}"/>
    <cellStyle name="Note 2 4 2 5 2" xfId="5649" xr:uid="{B1874C60-9094-4A66-BD6F-641AA1F76C66}"/>
    <cellStyle name="Note 2 4 2 5 2 2" xfId="8235" xr:uid="{C0819DE9-6B3A-4FF3-8B7A-E17405CB8D38}"/>
    <cellStyle name="Note 2 4 2 5 2 2 2" xfId="12546" xr:uid="{364A920F-CDE4-46FF-B3EF-E444EC76CE3E}"/>
    <cellStyle name="Note 2 4 2 5 2 2 2 2" xfId="21535" xr:uid="{DC66BEC8-3D50-40EE-9E87-845292873900}"/>
    <cellStyle name="Note 2 4 2 5 2 2 2 2 2" xfId="37229" xr:uid="{9B7CFB64-0C4F-4E71-ADA9-A9B518CED55E}"/>
    <cellStyle name="Note 2 4 2 5 2 2 2 3" xfId="37401" xr:uid="{42732516-4595-4160-AF51-812C52900D7C}"/>
    <cellStyle name="Note 2 4 2 5 2 2 3" xfId="17224" xr:uid="{32EE9C82-2C80-4AE7-803A-7BF9F28F1078}"/>
    <cellStyle name="Note 2 4 2 5 2 2 3 2" xfId="34465" xr:uid="{DC39AB40-5682-4F35-996D-4A3CF21A6C09}"/>
    <cellStyle name="Note 2 4 2 5 2 2 4" xfId="30529" xr:uid="{D55AA4BB-995B-48E9-956B-130A32BEF9C5}"/>
    <cellStyle name="Note 2 4 2 5 2 3" xfId="10872" xr:uid="{A408D5E0-687A-4DCD-837C-5373B069A928}"/>
    <cellStyle name="Note 2 4 2 5 2 3 2" xfId="19861" xr:uid="{0B0E1DAB-A876-45AC-835E-0C603217327E}"/>
    <cellStyle name="Note 2 4 2 5 2 3 2 2" xfId="33603" xr:uid="{033A8164-1E2D-4808-8220-31776B9A81DF}"/>
    <cellStyle name="Note 2 4 2 5 2 3 3" xfId="32277" xr:uid="{75FF6899-E09D-43B1-86B7-7A2E99123372}"/>
    <cellStyle name="Note 2 4 2 5 2 4" xfId="14638" xr:uid="{BB78BAA0-7332-4097-9D24-3A3C0088B618}"/>
    <cellStyle name="Note 2 4 2 5 2 4 2" xfId="35429" xr:uid="{F5E06237-5148-41E2-B199-9C7DC852044E}"/>
    <cellStyle name="Note 2 4 2 5 2 5" xfId="24480" xr:uid="{E139E60E-2F6C-48C3-8C38-13F0969AB1F5}"/>
    <cellStyle name="Note 2 4 2 5 2 6" xfId="59005" xr:uid="{E855850F-F6DE-42C2-9F97-95689246FC55}"/>
    <cellStyle name="Note 2 4 2 5 3" xfId="3741" xr:uid="{BB2C9189-52F7-4498-B5D0-F6E0DB95285F}"/>
    <cellStyle name="Note 2 4 2 5 3 2" xfId="27358" xr:uid="{6C9E4249-1E70-4FE2-AB5C-61D574DE78FE}"/>
    <cellStyle name="Note 2 4 2 5 4" xfId="38201" xr:uid="{1667A9D8-724F-4742-98CD-149AC6E559B5}"/>
    <cellStyle name="Note 2 4 2 5 5" xfId="52224" xr:uid="{FDCA94D5-F87F-4025-A184-3236226666B3}"/>
    <cellStyle name="Note 2 4 2 6" xfId="2033" xr:uid="{23F28027-43D3-4E1D-B29D-7943986D92E2}"/>
    <cellStyle name="Note 2 4 2 6 2" xfId="6341" xr:uid="{99F9D170-0A1C-4554-8128-D114729B4BCB}"/>
    <cellStyle name="Note 2 4 2 6 2 2" xfId="8927" xr:uid="{46841297-502A-4EEE-8461-D8FB2E71644E}"/>
    <cellStyle name="Note 2 4 2 6 2 2 2" xfId="12759" xr:uid="{D46049B2-AE04-4881-B538-7371C292BD78}"/>
    <cellStyle name="Note 2 4 2 6 2 2 2 2" xfId="21748" xr:uid="{6AF36C30-4C89-43B0-9388-86FDEAB10855}"/>
    <cellStyle name="Note 2 4 2 6 2 2 2 2 2" xfId="39831" xr:uid="{0ADAA17C-115E-4136-8B30-ADBEFC22C577}"/>
    <cellStyle name="Note 2 4 2 6 2 2 2 3" xfId="40813" xr:uid="{271282EC-E128-4691-B387-352FE4C79255}"/>
    <cellStyle name="Note 2 4 2 6 2 2 3" xfId="17916" xr:uid="{90991AEB-9678-4D7E-8256-D637E5409B42}"/>
    <cellStyle name="Note 2 4 2 6 2 2 3 2" xfId="27695" xr:uid="{070324E5-5E51-4039-8B5C-2CC96DF38EB9}"/>
    <cellStyle name="Note 2 4 2 6 2 2 4" xfId="41103" xr:uid="{748C72C4-CE57-41A1-B355-0B62AFCFD1BE}"/>
    <cellStyle name="Note 2 4 2 6 2 3" xfId="11564" xr:uid="{AC29FF48-C0C8-4813-B006-3625BF842A2A}"/>
    <cellStyle name="Note 2 4 2 6 2 3 2" xfId="20553" xr:uid="{FA492417-F731-4A9B-B759-8B48F6BB0176}"/>
    <cellStyle name="Note 2 4 2 6 2 3 2 2" xfId="30808" xr:uid="{9D74B057-A935-47B1-9017-4FB787F0D81E}"/>
    <cellStyle name="Note 2 4 2 6 2 3 3" xfId="43773" xr:uid="{73BCF605-57F6-400B-8F3E-1D4F302A9F16}"/>
    <cellStyle name="Note 2 4 2 6 2 4" xfId="15330" xr:uid="{B0F2E0FE-F5D2-4FD4-A138-F962D1EFBE82}"/>
    <cellStyle name="Note 2 4 2 6 2 4 2" xfId="22755" xr:uid="{C5B65CFD-9772-4964-B621-E13A653EF494}"/>
    <cellStyle name="Note 2 4 2 6 2 5" xfId="33597" xr:uid="{17174BE0-2E60-4FD8-A3EC-C224B8FEAE14}"/>
    <cellStyle name="Note 2 4 2 6 2 6" xfId="53993" xr:uid="{1DA52546-7087-405A-B4B2-F1BAD3491CA2}"/>
    <cellStyle name="Note 2 4 2 6 3" xfId="4470" xr:uid="{3549C906-D22D-43F5-8437-1FB1E63108A2}"/>
    <cellStyle name="Note 2 4 2 6 3 2" xfId="40570" xr:uid="{EEEEA9A6-2757-4093-8E78-60CEA8E9125E}"/>
    <cellStyle name="Note 2 4 2 6 4" xfId="39214" xr:uid="{51C211CC-636D-4AB1-8166-E6310BD2F5E4}"/>
    <cellStyle name="Note 2 4 2 6 5" xfId="47325" xr:uid="{801BCE3D-46BC-4450-B04A-EABD7C897A74}"/>
    <cellStyle name="Note 2 4 2 7" xfId="2844" xr:uid="{48A3EA9E-8ED1-4F82-B2DA-CFBE3AA5EB64}"/>
    <cellStyle name="Note 2 4 2 7 2" xfId="6994" xr:uid="{425ED54F-DD53-4D0E-9CF0-7EBDF39A0199}"/>
    <cellStyle name="Note 2 4 2 7 2 2" xfId="12123" xr:uid="{83BF7964-9341-499B-8351-F3023101A238}"/>
    <cellStyle name="Note 2 4 2 7 2 2 2" xfId="21112" xr:uid="{CC1B9F23-CC7A-4413-8F91-0BD6A24E7AC3}"/>
    <cellStyle name="Note 2 4 2 7 2 2 2 2" xfId="38497" xr:uid="{4E556C42-90CC-442D-9F85-CD6A57C1084F}"/>
    <cellStyle name="Note 2 4 2 7 2 2 3" xfId="33785" xr:uid="{3F8B5B6D-A42A-494B-B4B2-518DD5071B73}"/>
    <cellStyle name="Note 2 4 2 7 2 3" xfId="15983" xr:uid="{A7B121C6-AAC1-4719-BF07-130E23833886}"/>
    <cellStyle name="Note 2 4 2 7 2 3 2" xfId="37620" xr:uid="{46315E33-7C74-469D-A376-0C345AE0C57D}"/>
    <cellStyle name="Note 2 4 2 7 2 4" xfId="43388" xr:uid="{2C41B0A1-65E9-447E-B618-742680D62FCB}"/>
    <cellStyle name="Note 2 4 2 7 3" xfId="9557" xr:uid="{F1B08D2D-4034-4179-888D-74574DB34749}"/>
    <cellStyle name="Note 2 4 2 7 3 2" xfId="18546" xr:uid="{5DCF4BA7-CAA0-455E-A78B-C465049791D3}"/>
    <cellStyle name="Note 2 4 2 7 3 2 2" xfId="36289" xr:uid="{F2803F7B-4AA9-4509-9540-0B3E6FD3C409}"/>
    <cellStyle name="Note 2 4 2 7 3 3" xfId="36824" xr:uid="{15AA92BE-FA7F-4377-8AB3-1649E2DB6C4B}"/>
    <cellStyle name="Note 2 4 2 7 4" xfId="24723" xr:uid="{6DCD7814-9CBD-4554-B7D7-F968D4AF9AAA}"/>
    <cellStyle name="Note 2 4 2 7 5" xfId="52638" xr:uid="{31B4B76D-80D2-47F5-9E27-086ED73CBD2E}"/>
    <cellStyle name="Note 2 4 2 8" xfId="4777" xr:uid="{52B5D6FC-F912-471F-AAFB-3426432880FA}"/>
    <cellStyle name="Note 2 4 2 8 2" xfId="7363" xr:uid="{58FE8AD6-D41A-43A5-B29B-6FB7D8A13B9E}"/>
    <cellStyle name="Note 2 4 2 8 2 2" xfId="12281" xr:uid="{9B231700-6CA5-498B-9C21-E8200B749050}"/>
    <cellStyle name="Note 2 4 2 8 2 2 2" xfId="21270" xr:uid="{2EEBA05B-0471-438F-99E1-A2E9E76FFB27}"/>
    <cellStyle name="Note 2 4 2 8 2 2 2 2" xfId="32969" xr:uid="{4E736B72-2719-4A7F-B5B0-8482F5D30662}"/>
    <cellStyle name="Note 2 4 2 8 2 2 3" xfId="37549" xr:uid="{269F07EB-5EC3-4B0C-AF88-3CDD06E21AA2}"/>
    <cellStyle name="Note 2 4 2 8 2 3" xfId="16352" xr:uid="{5FDFE858-0CD1-42B5-89D6-7F7F0A818B63}"/>
    <cellStyle name="Note 2 4 2 8 2 3 2" xfId="32373" xr:uid="{0F0E3A12-ADFA-4CDF-AD8A-DD42B7741610}"/>
    <cellStyle name="Note 2 4 2 8 2 4" xfId="31302" xr:uid="{30F26339-1F0B-4A66-BE10-7BCB91B888AF}"/>
    <cellStyle name="Note 2 4 2 8 3" xfId="10000" xr:uid="{39B81A6C-08B6-4546-802A-71827059A277}"/>
    <cellStyle name="Note 2 4 2 8 3 2" xfId="18989" xr:uid="{E514EACE-B179-4EC0-BB55-3DEEF8440BAE}"/>
    <cellStyle name="Note 2 4 2 8 3 2 2" xfId="33691" xr:uid="{518B5995-DE40-4639-A7D9-15306C887819}"/>
    <cellStyle name="Note 2 4 2 8 3 3" xfId="40485" xr:uid="{6D338DFC-0B32-4D44-951F-6842630CD74E}"/>
    <cellStyle name="Note 2 4 2 8 4" xfId="13766" xr:uid="{9092B5F8-7145-497C-BE3E-D2113832D55E}"/>
    <cellStyle name="Note 2 4 2 8 4 2" xfId="28890" xr:uid="{1110C7F8-C8A7-4804-84F7-4C1E5CE18524}"/>
    <cellStyle name="Note 2 4 2 8 5" xfId="40723" xr:uid="{5A9A4B6A-4CCF-4F47-8DAD-F76E745AAAC9}"/>
    <cellStyle name="Note 2 4 2 9" xfId="6678" xr:uid="{21E2C581-FE94-4242-962E-7DF2536BADF0}"/>
    <cellStyle name="Note 2 4 2 9 2" xfId="11884" xr:uid="{FC18F3C4-08AF-4702-9EB4-9FA8BA579523}"/>
    <cellStyle name="Note 2 4 2 9 2 2" xfId="20873" xr:uid="{A787A814-E752-4647-B5CB-BF2B8EA88993}"/>
    <cellStyle name="Note 2 4 2 9 2 2 2" xfId="24454" xr:uid="{7951AE9C-39EA-499F-84B8-F2EFDB04F01F}"/>
    <cellStyle name="Note 2 4 2 9 2 3" xfId="32216" xr:uid="{CCC11278-E208-475B-A002-90033A118CF3}"/>
    <cellStyle name="Note 2 4 2 9 3" xfId="15667" xr:uid="{93902F0B-4DFE-4C43-BA82-4E6C64248A18}"/>
    <cellStyle name="Note 2 4 2 9 3 2" xfId="43934" xr:uid="{590ACF6A-3BD1-4773-AC68-74E9B90FF49B}"/>
    <cellStyle name="Note 2 4 2 9 4" xfId="41123" xr:uid="{985D528D-65FB-4B86-AF59-9DDAF328BC33}"/>
    <cellStyle name="Note 2 4 20" xfId="44930" xr:uid="{AE1B9590-E5E4-414A-A572-02A250EBB7C3}"/>
    <cellStyle name="Note 2 4 20 2" xfId="50414" xr:uid="{AD5CCFD5-4CBA-4D80-AD09-ACF673251EFF}"/>
    <cellStyle name="Note 2 4 20 2 2" xfId="57196" xr:uid="{7E2A4B18-590C-4C94-86A6-17BA6431AB4B}"/>
    <cellStyle name="Note 2 4 20 3" xfId="52016" xr:uid="{2D20F402-D3BE-494B-9184-C4BBD57F771E}"/>
    <cellStyle name="Note 2 4 20 3 2" xfId="58797" xr:uid="{1AD8F76A-637A-4FC0-A4F3-CD06F8BD9AA3}"/>
    <cellStyle name="Note 2 4 20 4" xfId="51136" xr:uid="{5A353463-38CC-4D75-BF8A-531CA8D058C1}"/>
    <cellStyle name="Note 2 4 20 4 2" xfId="57918" xr:uid="{AF00F432-A49D-44EA-ACFB-01717B3D784A}"/>
    <cellStyle name="Note 2 4 20 5" xfId="48531" xr:uid="{D011F9ED-8D1F-41DB-86A4-25E3FDE5C7E8}"/>
    <cellStyle name="Note 2 4 20 5 2" xfId="55320" xr:uid="{C1C75AC8-83C4-4CAD-BBA0-F2459CEB2292}"/>
    <cellStyle name="Note 2 4 20 6" xfId="53606" xr:uid="{B592CBDD-1FA2-4870-B769-67726D3FFF8F}"/>
    <cellStyle name="Note 2 4 20 7" xfId="46917" xr:uid="{64FDAFC4-F7C7-4B42-B5A2-77EE19698DCF}"/>
    <cellStyle name="Note 2 4 21" xfId="44923" xr:uid="{D0258028-DDE0-409B-9871-64A81C678840}"/>
    <cellStyle name="Note 2 4 21 2" xfId="50561" xr:uid="{0E438560-BDF3-4417-B40A-EB25B2107549}"/>
    <cellStyle name="Note 2 4 21 2 2" xfId="57343" xr:uid="{B9A12B6C-D461-43EF-850B-A504A22772E6}"/>
    <cellStyle name="Note 2 4 21 3" xfId="52375" xr:uid="{7901CD9C-2F61-4021-9BB7-89C2E7FA60A3}"/>
    <cellStyle name="Note 2 4 21 3 2" xfId="59156" xr:uid="{1BC3C9D3-73AC-4507-9588-B170FAB32E59}"/>
    <cellStyle name="Note 2 4 21 4" xfId="48678" xr:uid="{3078D0F1-2D0A-47A8-A243-A7543B3F772A}"/>
    <cellStyle name="Note 2 4 21 4 2" xfId="55467" xr:uid="{4C5F3E87-8722-41AD-957D-ABB14434878F}"/>
    <cellStyle name="Note 2 4 21 5" xfId="53753" xr:uid="{E7A8F832-D3C3-403B-A751-0F6B5281C7D7}"/>
    <cellStyle name="Note 2 4 21 6" xfId="47064" xr:uid="{8BF37BFC-227E-46DD-83D9-E1CCAE153500}"/>
    <cellStyle name="Note 2 4 22" xfId="45058" xr:uid="{E119335F-373B-462B-95E6-515E7551D551}"/>
    <cellStyle name="Note 2 4 22 2" xfId="50656" xr:uid="{3B7DD831-052F-4D20-9EC2-4FA3FA46ECBD}"/>
    <cellStyle name="Note 2 4 22 2 2" xfId="57438" xr:uid="{B50DF8B8-ADFA-499B-95BE-A81ECA02B1F3}"/>
    <cellStyle name="Note 2 4 22 3" xfId="52467" xr:uid="{2A087CDE-375A-489E-9A84-F9A150FB78AB}"/>
    <cellStyle name="Note 2 4 22 3 2" xfId="59248" xr:uid="{43A1FA27-9BF6-424C-B5FE-8EFB8FA6FAB3}"/>
    <cellStyle name="Note 2 4 22 4" xfId="48773" xr:uid="{A069F54C-AD18-4536-AD45-5CC5AD988C5C}"/>
    <cellStyle name="Note 2 4 22 4 2" xfId="55559" xr:uid="{32F0D3F2-821D-4F26-ACDC-5FFB5A5BBD35}"/>
    <cellStyle name="Note 2 4 22 5" xfId="53845" xr:uid="{DF96C6D3-C035-4270-B403-D50553CAE2B9}"/>
    <cellStyle name="Note 2 4 22 6" xfId="47159" xr:uid="{369E3592-A76C-40C8-85FF-7C0951232736}"/>
    <cellStyle name="Note 2 4 23" xfId="45051" xr:uid="{D457C817-1D6F-473B-A5CC-F8F9D78CBF1C}"/>
    <cellStyle name="Note 2 4 23 2" xfId="50672" xr:uid="{F3BDA0C9-B1A4-4640-8E56-476AE1BAFA96}"/>
    <cellStyle name="Note 2 4 23 2 2" xfId="57454" xr:uid="{AFCF6934-0F52-42A8-8628-AA5A8327A1A9}"/>
    <cellStyle name="Note 2 4 23 3" xfId="52483" xr:uid="{DACE94C7-7403-4ACF-903A-9F1BEE9F9EFC}"/>
    <cellStyle name="Note 2 4 23 3 2" xfId="59264" xr:uid="{6708902A-751D-426C-93EC-AC8A2BD3CBD7}"/>
    <cellStyle name="Note 2 4 23 4" xfId="48789" xr:uid="{93F88488-5480-4332-8B5D-B1113C8EBFC1}"/>
    <cellStyle name="Note 2 4 23 4 2" xfId="55575" xr:uid="{F3FCE267-E3EE-4F44-B3CC-287E77F97A86}"/>
    <cellStyle name="Note 2 4 23 5" xfId="53861" xr:uid="{C5EC8926-14DB-45EE-8C3F-71F6D8A87C0C}"/>
    <cellStyle name="Note 2 4 23 6" xfId="47175" xr:uid="{8165FC23-2F3D-41F4-AD4A-13C701AFB9B7}"/>
    <cellStyle name="Note 2 4 24" xfId="45111" xr:uid="{DD090DAA-C7FF-4274-9D66-7D2D46002EFD}"/>
    <cellStyle name="Note 2 4 24 2" xfId="50739" xr:uid="{356E0F94-AC0C-4363-B261-979FAFE40C35}"/>
    <cellStyle name="Note 2 4 24 2 2" xfId="57521" xr:uid="{28660163-90CB-43A9-B696-BE0D60B21A2F}"/>
    <cellStyle name="Note 2 4 24 3" xfId="52548" xr:uid="{D2280087-6095-44D6-91B9-0193C2580F35}"/>
    <cellStyle name="Note 2 4 24 3 2" xfId="59329" xr:uid="{F48FA7EB-3AF4-47CF-90C5-C10FB1F1E2BD}"/>
    <cellStyle name="Note 2 4 24 4" xfId="48846" xr:uid="{DFB8EDB1-3500-40FE-80F6-79BCC4F829BB}"/>
    <cellStyle name="Note 2 4 24 4 2" xfId="55628" xr:uid="{6044F62A-8A90-490B-88CA-BF402B7752E0}"/>
    <cellStyle name="Note 2 4 24 5" xfId="53926" xr:uid="{22CEC309-ACDF-445D-B144-F963582F4B35}"/>
    <cellStyle name="Note 2 4 24 6" xfId="47243" xr:uid="{70B2AC64-5422-45CD-BBE1-3CD5016E1473}"/>
    <cellStyle name="Note 2 4 25" xfId="45166" xr:uid="{840D326D-860E-4F5D-9C95-83C1E5DFE026}"/>
    <cellStyle name="Note 2 4 25 2" xfId="50769" xr:uid="{C5F673A7-F0FB-4619-9ACA-69FCB54D9F00}"/>
    <cellStyle name="Note 2 4 25 2 2" xfId="57551" xr:uid="{FB05FCA6-B22F-4397-A487-EC08AAA9B523}"/>
    <cellStyle name="Note 2 4 25 3" xfId="52578" xr:uid="{22447D0F-FAE9-40F1-A564-8C98ADCF9B67}"/>
    <cellStyle name="Note 2 4 25 3 2" xfId="59359" xr:uid="{802D7483-FEA0-4DDB-8C63-C9B0CB211576}"/>
    <cellStyle name="Note 2 4 25 4" xfId="48867" xr:uid="{6AE41569-180F-41E3-8966-A84841EBBB7C}"/>
    <cellStyle name="Note 2 4 25 4 2" xfId="55648" xr:uid="{9CF954EB-63F3-4BEA-BFC0-9B80DADB0B26}"/>
    <cellStyle name="Note 2 4 25 5" xfId="53956" xr:uid="{01A43D2A-7687-466A-9AA8-91A9C17279C5}"/>
    <cellStyle name="Note 2 4 25 6" xfId="47273" xr:uid="{6696CE20-224D-4508-B6C7-528AF161E109}"/>
    <cellStyle name="Note 2 4 26" xfId="45171" xr:uid="{157B622E-7623-4FBC-B300-C8E3BCF884BB}"/>
    <cellStyle name="Note 2 4 26 2" xfId="50783" xr:uid="{D53FCC64-1802-4A59-B3EE-19209CF6DEFA}"/>
    <cellStyle name="Note 2 4 26 2 2" xfId="57565" xr:uid="{3DDCF67B-028E-4A8A-AA1F-A592B7814621}"/>
    <cellStyle name="Note 2 4 26 3" xfId="52592" xr:uid="{B568875D-2919-43E1-B1E0-8E339C11C3AF}"/>
    <cellStyle name="Note 2 4 26 3 2" xfId="59373" xr:uid="{3905BC78-8EC2-44D0-8A15-CF159FA23977}"/>
    <cellStyle name="Note 2 4 26 4" xfId="53970" xr:uid="{A3FAA39C-6284-4E4B-B853-77DFF10DB49E}"/>
    <cellStyle name="Note 2 4 26 5" xfId="47287" xr:uid="{E15271F4-CA73-4DB8-8257-2C350A4C5CC4}"/>
    <cellStyle name="Note 2 4 27" xfId="45228" xr:uid="{07EAA830-A260-4891-9158-33991A9DD7C8}"/>
    <cellStyle name="Note 2 4 27 2" xfId="55810" xr:uid="{EF4A30E6-93E5-486C-BD32-7B954898BFD4}"/>
    <cellStyle name="Note 2 4 27 3" xfId="49027" xr:uid="{F4D7333D-62C7-4DFC-9A02-1D8EC9823A5C}"/>
    <cellStyle name="Note 2 4 28" xfId="45224" xr:uid="{5C192F6B-4D31-47DB-9D97-4E43FE54DF4E}"/>
    <cellStyle name="Note 2 4 28 2" xfId="58469" xr:uid="{5626D8EB-CD27-467C-B25E-7FDCEAF9418D}"/>
    <cellStyle name="Note 2 4 28 3" xfId="51688" xr:uid="{91709F99-58F8-42CA-BA87-8B3A4863A475}"/>
    <cellStyle name="Note 2 4 29" xfId="45196" xr:uid="{D6E673E2-4650-465A-9853-CC049464EADF}"/>
    <cellStyle name="Note 2 4 29 2" xfId="52633" xr:uid="{E49B8BF9-D7F9-47C8-9BC3-4ED1514434C2}"/>
    <cellStyle name="Note 2 4 3" xfId="587" xr:uid="{9D2EC744-94AA-434C-90F7-8375953D3369}"/>
    <cellStyle name="Note 2 4 3 2" xfId="4976" xr:uid="{6BC9D50F-62AE-4956-80E9-F98279939C1E}"/>
    <cellStyle name="Note 2 4 3 2 2" xfId="7562" xr:uid="{979E1C49-2CCE-4039-8767-1D4C6F4D64EE}"/>
    <cellStyle name="Note 2 4 3 2 2 2" xfId="12342" xr:uid="{BC9774B3-DCD0-4742-BD49-C5D046B46DC2}"/>
    <cellStyle name="Note 2 4 3 2 2 2 2" xfId="21331" xr:uid="{587F33F8-DC88-465A-AF6B-7FFC6FEB28A8}"/>
    <cellStyle name="Note 2 4 3 2 2 2 2 2" xfId="43824" xr:uid="{CA594FF7-6AFF-41CE-9DCE-334059A01D6D}"/>
    <cellStyle name="Note 2 4 3 2 2 2 3" xfId="30111" xr:uid="{68FE2B1A-64D3-46BD-908C-C02EEFEBD2EA}"/>
    <cellStyle name="Note 2 4 3 2 2 2 4" xfId="56355" xr:uid="{4BB6C51F-1194-4EB0-AF4D-FA19F47DD437}"/>
    <cellStyle name="Note 2 4 3 2 2 3" xfId="16551" xr:uid="{692A2E6F-F46F-416C-A290-8FF696A98E36}"/>
    <cellStyle name="Note 2 4 3 2 2 3 2" xfId="43151" xr:uid="{5381F8ED-F0C2-4A0D-9E4F-04B9D44465BE}"/>
    <cellStyle name="Note 2 4 3 2 2 4" xfId="28058" xr:uid="{BE64A331-2C44-4D7F-AC93-C9B5C4B2382E}"/>
    <cellStyle name="Note 2 4 3 2 2 5" xfId="49573" xr:uid="{4390BBDD-2779-4708-8815-434468E51907}"/>
    <cellStyle name="Note 2 4 3 2 3" xfId="10199" xr:uid="{C247B89A-7802-4314-980B-D0752E6104FE}"/>
    <cellStyle name="Note 2 4 3 2 3 2" xfId="19188" xr:uid="{7C6FB933-D6EB-4D31-90DB-4221F3DF392A}"/>
    <cellStyle name="Note 2 4 3 2 3 2 2" xfId="25008" xr:uid="{365D501A-23E1-41F9-ACEC-D481191676E8}"/>
    <cellStyle name="Note 2 4 3 2 3 2 3" xfId="57759" xr:uid="{C6C54ECD-0802-40AD-A02D-26B72914FABD}"/>
    <cellStyle name="Note 2 4 3 2 3 3" xfId="34810" xr:uid="{FFE34761-8D1E-45B3-98FF-5F3F84BA3F59}"/>
    <cellStyle name="Note 2 4 3 2 3 4" xfId="50977" xr:uid="{3E639294-C0AF-4120-9327-FB8D590F1CE1}"/>
    <cellStyle name="Note 2 4 3 2 4" xfId="13965" xr:uid="{9B8BD6F9-F9F6-4949-89F9-E5FC8B5B0DF3}"/>
    <cellStyle name="Note 2 4 3 2 4 2" xfId="42314" xr:uid="{CE02E0EF-FA65-4391-9ADD-27733E51F4D6}"/>
    <cellStyle name="Note 2 4 3 2 4 2 2" xfId="54500" xr:uid="{37F9D412-1642-4AD0-9AD1-13EE5800FC3A}"/>
    <cellStyle name="Note 2 4 3 2 4 3" xfId="47690" xr:uid="{4FCC6E81-E2C0-4118-BE0B-465BCCC17A56}"/>
    <cellStyle name="Note 2 4 3 2 5" xfId="36661" xr:uid="{59DE787D-A14D-4CAB-87D8-549EF49DE6C0}"/>
    <cellStyle name="Note 2 4 3 2 5 2" xfId="52936" xr:uid="{235C3C1C-2A75-487C-B269-F6305DF70C11}"/>
    <cellStyle name="Note 2 4 3 2 6" xfId="46082" xr:uid="{07041512-2575-4BC5-AC6B-00BD08809DB8}"/>
    <cellStyle name="Note 2 4 3 3" xfId="3024" xr:uid="{37A26FC8-6991-4F4A-8B26-2AC257C4D189}"/>
    <cellStyle name="Note 2 4 3 3 2" xfId="39894" xr:uid="{9E6A7DC7-6705-41DD-BA52-D0FF362EFBF0}"/>
    <cellStyle name="Note 2 4 3 3 2 2" xfId="56763" xr:uid="{15FF367C-C765-40E0-9665-DA799E0F6852}"/>
    <cellStyle name="Note 2 4 3 3 2 3" xfId="49981" xr:uid="{E8C0522F-E592-4D48-9B42-B6FCFB2B558A}"/>
    <cellStyle name="Note 2 4 3 3 3" xfId="51094" xr:uid="{B13F54B6-4E44-4E0B-9217-4D5CA7FB34A8}"/>
    <cellStyle name="Note 2 4 3 3 3 2" xfId="57876" xr:uid="{CCBAA0EA-4EAC-460C-B82A-2BD1E19EB0DD}"/>
    <cellStyle name="Note 2 4 3 3 4" xfId="48098" xr:uid="{DDB6D07C-1883-461B-9DF6-3F7414708AB9}"/>
    <cellStyle name="Note 2 4 3 3 4 2" xfId="54890" xr:uid="{0B7BD6F2-9619-4DAD-B39F-D334900371F0}"/>
    <cellStyle name="Note 2 4 3 3 5" xfId="53190" xr:uid="{A36E9890-BE65-4394-97D9-F3C54A000CCD}"/>
    <cellStyle name="Note 2 4 3 3 6" xfId="46484" xr:uid="{C0116914-FC68-4753-9E90-36FD7FA364B4}"/>
    <cellStyle name="Note 2 4 3 4" xfId="35031" xr:uid="{C770DEB1-6865-4541-8827-853D2DDA0CAE}"/>
    <cellStyle name="Note 2 4 3 4 2" xfId="55883" xr:uid="{0EF1679E-88FB-4CA0-9D64-491D421A8AE4}"/>
    <cellStyle name="Note 2 4 3 4 3" xfId="49101" xr:uid="{5CB5253A-C9B7-4075-9E13-2F74E9D2894B}"/>
    <cellStyle name="Note 2 4 3 5" xfId="44344" xr:uid="{03E1A33E-FB3D-4DA2-B7EB-90D0C938ADFA}"/>
    <cellStyle name="Note 2 4 3 5 2" xfId="57843" xr:uid="{A17E346C-B8DE-499C-8FBD-8A78FC90BAD1}"/>
    <cellStyle name="Note 2 4 3 5 3" xfId="51061" xr:uid="{34480C7E-50A9-4190-802E-E773D55C4E70}"/>
    <cellStyle name="Note 2 4 3 6" xfId="45568" xr:uid="{E3ED5503-7B5A-4BC8-94BB-143D71D5CD32}"/>
    <cellStyle name="Note 2 4 3 6 2" xfId="54052" xr:uid="{9E832D73-31C0-409E-9324-2E28D52B9ACF}"/>
    <cellStyle name="Note 2 4 3 7" xfId="52673" xr:uid="{49B145DF-C791-440E-A6B9-11FCEDDC3F8C}"/>
    <cellStyle name="Note 2 4 30" xfId="45369" xr:uid="{C27651D4-B87F-4F6E-9197-4A1243C236AF}"/>
    <cellStyle name="Note 2 4 31" xfId="45393" xr:uid="{79196A4F-9EEF-4DE7-B004-D298E34D9D47}"/>
    <cellStyle name="Note 2 4 32" xfId="45417" xr:uid="{B1EE22FC-1CAF-4214-9C97-07568D7656BA}"/>
    <cellStyle name="Note 2 4 33" xfId="45343" xr:uid="{3576FEF0-65F8-42DE-8C9C-BA60F12F0B00}"/>
    <cellStyle name="Note 2 4 34" xfId="44195" xr:uid="{CE4355DA-62DB-40BD-AFB3-1B4006DB1193}"/>
    <cellStyle name="Note 2 4 35" xfId="45501" xr:uid="{A767C10F-689C-4777-8879-4895300349F4}"/>
    <cellStyle name="Note 2 4 4" xfId="932" xr:uid="{AC3835FB-AC74-4052-9C00-C727314A01FB}"/>
    <cellStyle name="Note 2 4 4 2" xfId="5297" xr:uid="{20747C25-150E-46E3-B8AC-942E355B5565}"/>
    <cellStyle name="Note 2 4 4 2 2" xfId="7883" xr:uid="{AAB25305-7592-4B60-80EE-14ACB49EE79B}"/>
    <cellStyle name="Note 2 4 4 2 2 2" xfId="12443" xr:uid="{8B23B083-6951-4BB8-8500-3BD8B5B1FCE0}"/>
    <cellStyle name="Note 2 4 4 2 2 2 2" xfId="21432" xr:uid="{86B8DF86-B64B-471D-85E4-7E8E4549B3E7}"/>
    <cellStyle name="Note 2 4 4 2 2 2 2 2" xfId="36675" xr:uid="{7B9C312A-D08C-4EA3-803F-64AECDE75EEA}"/>
    <cellStyle name="Note 2 4 4 2 2 2 3" xfId="27807" xr:uid="{C484BCE5-49AB-48D3-B1A8-5CCC26A4A575}"/>
    <cellStyle name="Note 2 4 4 2 2 2 4" xfId="56414" xr:uid="{A0964C0F-0DB6-414D-ABAC-8CDE3B26C055}"/>
    <cellStyle name="Note 2 4 4 2 2 3" xfId="16872" xr:uid="{074FD67A-39C4-477D-92A1-E4A45DF35AC8}"/>
    <cellStyle name="Note 2 4 4 2 2 3 2" xfId="36487" xr:uid="{95E9765B-5F22-4DAE-9EF6-CDB1FFDB8C3E}"/>
    <cellStyle name="Note 2 4 4 2 2 4" xfId="25992" xr:uid="{67E7388F-3D9A-4DB2-A026-CA563A2B45ED}"/>
    <cellStyle name="Note 2 4 4 2 2 5" xfId="49632" xr:uid="{1CA51592-DCBE-4E6A-843D-FED83F52550C}"/>
    <cellStyle name="Note 2 4 4 2 3" xfId="10520" xr:uid="{E2B6B372-1979-48B6-84FB-FCBB7F19741C}"/>
    <cellStyle name="Note 2 4 4 2 3 2" xfId="19509" xr:uid="{128C40B8-ADF8-4484-8DB6-EBCF6B4DE3DC}"/>
    <cellStyle name="Note 2 4 4 2 3 2 2" xfId="29501" xr:uid="{50D4A419-1E51-4F47-8C21-D102C7ED1657}"/>
    <cellStyle name="Note 2 4 4 2 3 2 3" xfId="58363" xr:uid="{B62149E9-76D4-4EC8-8F4D-E0F8231E5538}"/>
    <cellStyle name="Note 2 4 4 2 3 3" xfId="22159" xr:uid="{B234E924-77F5-4933-A5F8-F75AA472FEDC}"/>
    <cellStyle name="Note 2 4 4 2 3 4" xfId="51581" xr:uid="{277E54B9-F82F-4822-BC42-C2E718F7411E}"/>
    <cellStyle name="Note 2 4 4 2 4" xfId="14286" xr:uid="{0E7516BE-B850-4E47-957A-E67BAD5D0F29}"/>
    <cellStyle name="Note 2 4 4 2 4 2" xfId="40784" xr:uid="{8BE056EA-C770-49AA-B6D3-86B8B03B5AD8}"/>
    <cellStyle name="Note 2 4 4 2 4 2 2" xfId="54556" xr:uid="{FD83E1D5-9299-4679-B35E-ECE91A0216BF}"/>
    <cellStyle name="Note 2 4 4 2 4 3" xfId="47749" xr:uid="{E5E34F31-16E5-42C7-8954-DF08F70643FA}"/>
    <cellStyle name="Note 2 4 4 2 5" xfId="34318" xr:uid="{1F7F9CC6-5081-4D05-9BB5-611D2560AC3B}"/>
    <cellStyle name="Note 2 4 4 2 5 2" xfId="52969" xr:uid="{0A7E6820-4CD7-4836-B44B-7C35EBDFA9A0}"/>
    <cellStyle name="Note 2 4 4 2 6" xfId="46138" xr:uid="{29841EBD-97D7-485E-ACF4-1027124CE481}"/>
    <cellStyle name="Note 2 4 4 3" xfId="3369" xr:uid="{F5F3A702-2B0D-4568-B533-A8D42A551440}"/>
    <cellStyle name="Note 2 4 4 3 2" xfId="27772" xr:uid="{E5153262-D768-4015-9AD2-42FF519AFFB8}"/>
    <cellStyle name="Note 2 4 4 3 2 2" xfId="56819" xr:uid="{2B47ADDA-13A2-4755-8FF5-9901582AE7C3}"/>
    <cellStyle name="Note 2 4 4 3 2 3" xfId="50037" xr:uid="{AC98CA28-B36E-409B-AEE1-B66EE71534CC}"/>
    <cellStyle name="Note 2 4 4 3 3" xfId="50855" xr:uid="{B0B19FE5-CC05-40C0-BAF2-C43B0193A7C3}"/>
    <cellStyle name="Note 2 4 4 3 3 2" xfId="57637" xr:uid="{DB57AD8F-B201-464F-8A0B-EE31F4FADA88}"/>
    <cellStyle name="Note 2 4 4 3 4" xfId="48154" xr:uid="{DF589953-27A2-4FA8-AE7B-7C913802912D}"/>
    <cellStyle name="Note 2 4 4 3 4 2" xfId="54946" xr:uid="{DF78BA20-FDBC-4F8D-A608-4F3ED2119DEC}"/>
    <cellStyle name="Note 2 4 4 3 5" xfId="53246" xr:uid="{6A3B1C6B-E329-4B17-87C4-ECD2C44F4AE2}"/>
    <cellStyle name="Note 2 4 4 3 6" xfId="46540" xr:uid="{E9552DE2-7555-4243-A2A0-0CDF008B47F6}"/>
    <cellStyle name="Note 2 4 4 4" xfId="25079" xr:uid="{2BA6F996-3122-4CA4-90B1-FB0D33A62D79}"/>
    <cellStyle name="Note 2 4 4 4 2" xfId="55942" xr:uid="{B0996E06-B864-4A90-8D6E-C0291BFDC64C}"/>
    <cellStyle name="Note 2 4 4 4 3" xfId="49160" xr:uid="{7801E0BE-FDEA-4BDC-9AEA-71D7FDB48A51}"/>
    <cellStyle name="Note 2 4 4 5" xfId="44337" xr:uid="{FA662E46-9333-4296-8FE3-95DB54C56E46}"/>
    <cellStyle name="Note 2 4 4 5 2" xfId="58272" xr:uid="{3EFACA8D-201B-4CEE-87F2-5758C4303466}"/>
    <cellStyle name="Note 2 4 4 5 3" xfId="51490" xr:uid="{11990CBB-1103-4548-97CE-9A716BEE5149}"/>
    <cellStyle name="Note 2 4 4 6" xfId="45627" xr:uid="{57DE7398-FB5B-458A-8F68-B4A0BA523FDC}"/>
    <cellStyle name="Note 2 4 4 6 2" xfId="54108" xr:uid="{A8B9C286-87E5-4A56-98C9-83C7C1F3494B}"/>
    <cellStyle name="Note 2 4 4 7" xfId="52706" xr:uid="{0306C372-5E1D-4D30-89A6-158280901383}"/>
    <cellStyle name="Note 2 4 5" xfId="1276" xr:uid="{3294CFC0-A4CA-402C-8FAC-225C3C4CDECE}"/>
    <cellStyle name="Note 2 4 5 2" xfId="5621" xr:uid="{D2D76528-AB09-41BD-A0B1-E38352BBE553}"/>
    <cellStyle name="Note 2 4 5 2 2" xfId="8207" xr:uid="{DF7DE258-20BB-4751-BFED-EE3CCB5AF05F}"/>
    <cellStyle name="Note 2 4 5 2 2 2" xfId="12540" xr:uid="{C2028AE3-4806-466B-B79B-A39255FA0FA2}"/>
    <cellStyle name="Note 2 4 5 2 2 2 2" xfId="21529" xr:uid="{DB97D83C-2428-464B-8BFD-AE4555FDE096}"/>
    <cellStyle name="Note 2 4 5 2 2 2 2 2" xfId="43319" xr:uid="{83377FB9-17FE-4FE2-9BDC-20EA5291B7FD}"/>
    <cellStyle name="Note 2 4 5 2 2 2 3" xfId="43491" xr:uid="{FD106012-BDB4-46EF-B7BB-B9E2B82290B0}"/>
    <cellStyle name="Note 2 4 5 2 2 2 4" xfId="56433" xr:uid="{3825B6AB-0873-4D86-AF92-49E5A98220F0}"/>
    <cellStyle name="Note 2 4 5 2 2 3" xfId="17196" xr:uid="{D476E8D9-2502-4739-BAF4-DA39446BE23D}"/>
    <cellStyle name="Note 2 4 5 2 2 3 2" xfId="30571" xr:uid="{8DC160AE-C862-48FC-A902-61D9E74CA3A3}"/>
    <cellStyle name="Note 2 4 5 2 2 4" xfId="34181" xr:uid="{8FC37B9D-5FF9-41CC-982D-D7DC70237626}"/>
    <cellStyle name="Note 2 4 5 2 2 5" xfId="49651" xr:uid="{59EED1CE-48EB-4131-B384-6551C5648DA2}"/>
    <cellStyle name="Note 2 4 5 2 3" xfId="10844" xr:uid="{25BADBF5-DAE4-4D19-A006-A09F68DC9C2B}"/>
    <cellStyle name="Note 2 4 5 2 3 2" xfId="19833" xr:uid="{7BAA5258-1462-440C-888C-105A8426F301}"/>
    <cellStyle name="Note 2 4 5 2 3 2 2" xfId="31200" xr:uid="{2A9BF34C-97BA-4F96-A7CC-7B839BA6D66A}"/>
    <cellStyle name="Note 2 4 5 2 3 2 3" xfId="58515" xr:uid="{0A18A9DF-B5E8-423E-AF77-D13963AC29C1}"/>
    <cellStyle name="Note 2 4 5 2 3 3" xfId="36170" xr:uid="{38121B42-2394-4FF3-B9A3-D4665BAA38D0}"/>
    <cellStyle name="Note 2 4 5 2 3 4" xfId="51734" xr:uid="{FB9383E8-8644-44C8-9B00-DD8990551B12}"/>
    <cellStyle name="Note 2 4 5 2 4" xfId="14610" xr:uid="{4CD635FA-0FB2-48AA-9D27-04F517A051C5}"/>
    <cellStyle name="Note 2 4 5 2 4 2" xfId="43282" xr:uid="{BBA09931-6E4A-4B1A-A284-5794A1FE645A}"/>
    <cellStyle name="Note 2 4 5 2 4 2 2" xfId="54572" xr:uid="{2B26AC37-57B6-47A7-A2CA-1F2A42020480}"/>
    <cellStyle name="Note 2 4 5 2 4 3" xfId="47768" xr:uid="{7003BD96-9CC8-4498-8223-92727605F912}"/>
    <cellStyle name="Note 2 4 5 2 5" xfId="23938" xr:uid="{B6ECB6D2-E7DF-45D8-83FA-A5FB0BC05B7A}"/>
    <cellStyle name="Note 2 4 5 2 5 2" xfId="52978" xr:uid="{09694D2B-AC78-4B6D-A4C0-ABDBB1D947E6}"/>
    <cellStyle name="Note 2 4 5 2 6" xfId="46154" xr:uid="{5BE072EB-092A-4552-A632-97A820EFC539}"/>
    <cellStyle name="Note 2 4 5 3" xfId="3713" xr:uid="{B123A126-A54F-4086-A95A-FA8F85F27508}"/>
    <cellStyle name="Note 2 4 5 3 2" xfId="25721" xr:uid="{403510FA-5A4E-4C33-B44D-D9E1A48104B3}"/>
    <cellStyle name="Note 2 4 5 3 2 2" xfId="56835" xr:uid="{9F8224E1-7EC1-410B-8918-1C00119BD0F0}"/>
    <cellStyle name="Note 2 4 5 3 2 3" xfId="50053" xr:uid="{A484E9C0-7BA7-47DE-9729-478A02BECE6B}"/>
    <cellStyle name="Note 2 4 5 3 3" xfId="51920" xr:uid="{C9DD9AF2-F718-4CD9-A5EC-843028B039D5}"/>
    <cellStyle name="Note 2 4 5 3 3 2" xfId="58701" xr:uid="{A778BADB-7C7A-41F8-92FC-ABD72DCC9F38}"/>
    <cellStyle name="Note 2 4 5 3 4" xfId="48170" xr:uid="{5E356EE8-CDFC-4DF6-A675-D3ADD82977AA}"/>
    <cellStyle name="Note 2 4 5 3 4 2" xfId="54962" xr:uid="{CABB31AD-387C-41F6-AA9A-683585B20C86}"/>
    <cellStyle name="Note 2 4 5 3 5" xfId="53262" xr:uid="{181BEA2C-4AD7-41D2-BA18-97B799BF9B30}"/>
    <cellStyle name="Note 2 4 5 3 6" xfId="46556" xr:uid="{17E96FD8-0647-4AB9-A530-FABAF1BEA4BE}"/>
    <cellStyle name="Note 2 4 5 4" xfId="30994" xr:uid="{6999A9A8-EED0-432A-844D-961872FBEC9B}"/>
    <cellStyle name="Note 2 4 5 4 2" xfId="55961" xr:uid="{C4CCCE59-11D5-4C7D-A318-150EB3CD262E}"/>
    <cellStyle name="Note 2 4 5 4 3" xfId="49179" xr:uid="{33639D84-1E6D-46A4-BEC5-E642AA0F295F}"/>
    <cellStyle name="Note 2 4 5 5" xfId="44365" xr:uid="{4E8A59F0-BE0A-4807-98DA-1702BC1DA1B9}"/>
    <cellStyle name="Note 2 4 5 5 2" xfId="55775" xr:uid="{18665E39-74BF-49F4-B24D-BEA67E9AD83F}"/>
    <cellStyle name="Note 2 4 5 5 3" xfId="48992" xr:uid="{8CF79517-ABF0-4803-8E17-BB2E12EA88C3}"/>
    <cellStyle name="Note 2 4 5 6" xfId="45646" xr:uid="{10BFB6EB-01D1-4AE4-9CC9-B6EA75482002}"/>
    <cellStyle name="Note 2 4 5 6 2" xfId="54124" xr:uid="{D645C0D3-CAA6-4039-A3F5-3C2B9C76EF05}"/>
    <cellStyle name="Note 2 4 5 7" xfId="52715" xr:uid="{A7ADDE32-5596-4D3C-B65F-7F2ABFFE9E81}"/>
    <cellStyle name="Note 2 4 6" xfId="1817" xr:uid="{ECCE6AB9-EE31-4B97-AF7C-9397564AE7AA}"/>
    <cellStyle name="Note 2 4 6 2" xfId="6134" xr:uid="{78940A79-2A6A-4BCD-A4F2-FEB0043B69EE}"/>
    <cellStyle name="Note 2 4 6 2 2" xfId="8720" xr:uid="{99C3BED5-E327-4128-B5B4-3D1A83C962ED}"/>
    <cellStyle name="Note 2 4 6 2 2 2" xfId="12694" xr:uid="{9D1D4404-C9A5-41CE-B94B-CABD864D2A4C}"/>
    <cellStyle name="Note 2 4 6 2 2 2 2" xfId="21683" xr:uid="{83EA643B-BF2B-49F7-8846-D58744087F01}"/>
    <cellStyle name="Note 2 4 6 2 2 2 2 2" xfId="31708" xr:uid="{FD942DC7-C952-4AB4-9D4A-8C5CB3F7AE19}"/>
    <cellStyle name="Note 2 4 6 2 2 2 3" xfId="37437" xr:uid="{B66F1FD9-A650-4DD5-B8E6-97331B737CAB}"/>
    <cellStyle name="Note 2 4 6 2 2 2 4" xfId="56469" xr:uid="{6AB433A4-B752-4B20-A9A2-22B3D69B8E7D}"/>
    <cellStyle name="Note 2 4 6 2 2 3" xfId="17709" xr:uid="{A0BE990F-DA82-4CB8-829C-AD1171242B04}"/>
    <cellStyle name="Note 2 4 6 2 2 3 2" xfId="43122" xr:uid="{79B97860-281B-4E1D-B846-290EB5E6BEBD}"/>
    <cellStyle name="Note 2 4 6 2 2 4" xfId="36950" xr:uid="{D37F8C86-AB15-41D4-969B-053D23030B83}"/>
    <cellStyle name="Note 2 4 6 2 2 5" xfId="49687" xr:uid="{FBEFADFA-2B8D-463A-B5F5-DC7B1632E786}"/>
    <cellStyle name="Note 2 4 6 2 3" xfId="11357" xr:uid="{DF64C425-6FEB-45FB-81B1-C3EEF0816AFF}"/>
    <cellStyle name="Note 2 4 6 2 3 2" xfId="20346" xr:uid="{049EECF9-9240-4A29-AFC2-41410F5BFC7C}"/>
    <cellStyle name="Note 2 4 6 2 3 2 2" xfId="24785" xr:uid="{B2AF8598-ACDB-448A-946A-367F97ADDB7B}"/>
    <cellStyle name="Note 2 4 6 2 3 2 3" xfId="57699" xr:uid="{A17A624E-BBAC-43B3-8244-9ED2D430CAB3}"/>
    <cellStyle name="Note 2 4 6 2 3 3" xfId="26530" xr:uid="{A63BB0AC-3A9B-4E67-9E39-767D872F9625}"/>
    <cellStyle name="Note 2 4 6 2 3 4" xfId="50917" xr:uid="{3705FF6F-D422-4BE4-9DD1-FFDEF78FBDC0}"/>
    <cellStyle name="Note 2 4 6 2 4" xfId="15123" xr:uid="{62C52AA2-18F8-4171-8F85-BB857FD4C686}"/>
    <cellStyle name="Note 2 4 6 2 4 2" xfId="28990" xr:uid="{68F667C5-97A6-4833-A34A-FFBA13002A7D}"/>
    <cellStyle name="Note 2 4 6 2 4 2 2" xfId="54608" xr:uid="{95C3A87C-DD46-4D3A-B561-24D69557DCB1}"/>
    <cellStyle name="Note 2 4 6 2 4 3" xfId="47804" xr:uid="{658C25DF-C6B2-42A4-AB2B-9E1E8F4FAA68}"/>
    <cellStyle name="Note 2 4 6 2 5" xfId="37440" xr:uid="{605A7EEF-AF0D-401C-BEF9-A39BC8E8B5C7}"/>
    <cellStyle name="Note 2 4 6 2 5 2" xfId="52999" xr:uid="{0A6C5750-E5F0-4C51-828F-0A6F0407B6F5}"/>
    <cellStyle name="Note 2 4 6 2 6" xfId="46190" xr:uid="{4981E276-67CC-4413-99FF-325BB3BA9562}"/>
    <cellStyle name="Note 2 4 6 3" xfId="4254" xr:uid="{1783904D-83A8-4EEE-A4A4-6A28ED39A8E3}"/>
    <cellStyle name="Note 2 4 6 3 2" xfId="36370" xr:uid="{F8FC1C37-4686-4370-8A54-3995055C5CAD}"/>
    <cellStyle name="Note 2 4 6 3 2 2" xfId="56871" xr:uid="{3C7A4937-207A-4472-9B78-90AFC1AFB00F}"/>
    <cellStyle name="Note 2 4 6 3 2 3" xfId="50089" xr:uid="{10EA1647-F58D-414B-9682-4ED2F8006C03}"/>
    <cellStyle name="Note 2 4 6 3 3" xfId="52181" xr:uid="{1F5E5034-C15C-43C6-8B37-54864E31DD60}"/>
    <cellStyle name="Note 2 4 6 3 3 2" xfId="58962" xr:uid="{E9838408-FF41-46FD-81BE-62787B5761E1}"/>
    <cellStyle name="Note 2 4 6 3 4" xfId="48206" xr:uid="{E44CEA68-024E-40A0-9AB0-41BE41C11A21}"/>
    <cellStyle name="Note 2 4 6 3 4 2" xfId="54998" xr:uid="{4DED89A1-7134-4E6C-AC5A-873FEEF037B5}"/>
    <cellStyle name="Note 2 4 6 3 5" xfId="53298" xr:uid="{D8BCA195-B60D-434A-9767-AD9B190A6191}"/>
    <cellStyle name="Note 2 4 6 3 6" xfId="46592" xr:uid="{11A2A050-E047-49CD-B00F-871231CD2E41}"/>
    <cellStyle name="Note 2 4 6 4" xfId="28400" xr:uid="{2849D93B-32ED-4A37-AF62-96974977CF14}"/>
    <cellStyle name="Note 2 4 6 4 2" xfId="55997" xr:uid="{24FC4DF0-9172-456D-912B-E30608B09F9C}"/>
    <cellStyle name="Note 2 4 6 4 3" xfId="49215" xr:uid="{C02D40A2-404C-4766-9C88-5EE50574A259}"/>
    <cellStyle name="Note 2 4 6 5" xfId="44443" xr:uid="{2ED0FC93-0C6F-4EAB-AB8E-2FDF4F050D4A}"/>
    <cellStyle name="Note 2 4 6 5 2" xfId="58971" xr:uid="{F6C8F602-A47D-41D8-8594-77F494F4EF7D}"/>
    <cellStyle name="Note 2 4 6 5 3" xfId="52190" xr:uid="{36D59CF0-547A-48B7-AADF-0D52E1646CAD}"/>
    <cellStyle name="Note 2 4 6 6" xfId="45682" xr:uid="{70F44986-3656-460F-9611-479452C9FD50}"/>
    <cellStyle name="Note 2 4 6 6 2" xfId="54160" xr:uid="{A17AE774-1C81-470C-8F69-868CA1F0960B}"/>
    <cellStyle name="Note 2 4 6 7" xfId="52736" xr:uid="{C971DC02-CB73-4EBB-8B5E-377762BB75C4}"/>
    <cellStyle name="Note 2 4 7" xfId="1797" xr:uid="{B4CD0CE0-EC05-4948-BB85-92540934AEE3}"/>
    <cellStyle name="Note 2 4 7 2" xfId="6114" xr:uid="{2774DBBC-125B-4DB7-8012-6209351CF472}"/>
    <cellStyle name="Note 2 4 7 2 2" xfId="8700" xr:uid="{5677FF9C-C401-4043-BA1E-3911C7AE3C03}"/>
    <cellStyle name="Note 2 4 7 2 2 2" xfId="12692" xr:uid="{F1841725-9759-4095-A1DB-6B46922BAA5D}"/>
    <cellStyle name="Note 2 4 7 2 2 2 2" xfId="21681" xr:uid="{09E6648F-67A8-4C4F-9486-16C75E17A901}"/>
    <cellStyle name="Note 2 4 7 2 2 2 2 2" xfId="30308" xr:uid="{2BAFEC49-16F7-4E6E-8F30-1A8571AB631E}"/>
    <cellStyle name="Note 2 4 7 2 2 2 3" xfId="41283" xr:uid="{AB0574A9-5001-4DB5-A3F8-58A6AB85E78D}"/>
    <cellStyle name="Note 2 4 7 2 2 2 4" xfId="56505" xr:uid="{B1854FCF-755E-43AE-AE69-330BD4F1208C}"/>
    <cellStyle name="Note 2 4 7 2 2 3" xfId="17689" xr:uid="{FD662259-8EA6-4BA2-9B9C-2D7B8CF15695}"/>
    <cellStyle name="Note 2 4 7 2 2 3 2" xfId="33581" xr:uid="{5A52F147-648C-47BB-B5F4-63F30DF8F261}"/>
    <cellStyle name="Note 2 4 7 2 2 4" xfId="32009" xr:uid="{39F04CE7-F7B6-4CA8-BDE6-4762C3F9AD94}"/>
    <cellStyle name="Note 2 4 7 2 2 5" xfId="49723" xr:uid="{C52E2FE3-87E3-4B97-A918-1507FDE51D43}"/>
    <cellStyle name="Note 2 4 7 2 3" xfId="11337" xr:uid="{0F34EADE-61F4-4A82-A56A-1FA7C5782B38}"/>
    <cellStyle name="Note 2 4 7 2 3 2" xfId="20326" xr:uid="{84612FBF-D6D0-4D8E-8BBB-47D76BB90CD1}"/>
    <cellStyle name="Note 2 4 7 2 3 2 2" xfId="23517" xr:uid="{A6301F4D-2DDF-4EDB-8CDA-57AEAF21A5DE}"/>
    <cellStyle name="Note 2 4 7 2 3 2 3" xfId="59103" xr:uid="{37BD25BB-5E2D-4DDE-8175-9343B34EFC03}"/>
    <cellStyle name="Note 2 4 7 2 3 3" xfId="35454" xr:uid="{30869344-1962-48B8-8B52-FB4DB196FE9F}"/>
    <cellStyle name="Note 2 4 7 2 3 4" xfId="52322" xr:uid="{3EC9F597-63FC-4CF8-BC99-BF0C76207507}"/>
    <cellStyle name="Note 2 4 7 2 4" xfId="15103" xr:uid="{AE099C7C-24E5-4186-B820-7DFDD618B7B4}"/>
    <cellStyle name="Note 2 4 7 2 4 2" xfId="41847" xr:uid="{AA146467-DF30-420A-AE61-65E8085EEA55}"/>
    <cellStyle name="Note 2 4 7 2 4 2 2" xfId="54644" xr:uid="{E44ADC84-B26B-498D-B81E-55ABDCA7BC38}"/>
    <cellStyle name="Note 2 4 7 2 4 3" xfId="47840" xr:uid="{AEFBDA1A-80DF-4BB7-B8FE-BA76483AC147}"/>
    <cellStyle name="Note 2 4 7 2 5" xfId="26909" xr:uid="{139363F9-A9C9-4197-875B-63A83E84C50F}"/>
    <cellStyle name="Note 2 4 7 2 5 2" xfId="53020" xr:uid="{31741C49-DFCF-450D-B6CD-3BB6B1B2AA95}"/>
    <cellStyle name="Note 2 4 7 2 6" xfId="46226" xr:uid="{2863458E-0E11-4DAE-9E57-909E4DBC256F}"/>
    <cellStyle name="Note 2 4 7 3" xfId="4234" xr:uid="{A9289A39-AE6C-493C-B56C-8C0FA1CF19F9}"/>
    <cellStyle name="Note 2 4 7 3 2" xfId="27220" xr:uid="{B1008D98-1484-446F-9701-6FEF0A91E00E}"/>
    <cellStyle name="Note 2 4 7 3 2 2" xfId="56907" xr:uid="{B6A1482D-884B-44F2-B23F-4480675A5447}"/>
    <cellStyle name="Note 2 4 7 3 2 3" xfId="50125" xr:uid="{A12E2A2B-5994-4246-8516-0841BEDE19E0}"/>
    <cellStyle name="Note 2 4 7 3 3" xfId="49897" xr:uid="{9FC46CD5-C702-42C2-930A-C4A261AF70BF}"/>
    <cellStyle name="Note 2 4 7 3 3 2" xfId="56679" xr:uid="{08C65692-1675-4DDE-993E-8818C4F91EE9}"/>
    <cellStyle name="Note 2 4 7 3 4" xfId="48242" xr:uid="{994F4A10-73F6-4EE2-A765-8E1DD23C21FC}"/>
    <cellStyle name="Note 2 4 7 3 4 2" xfId="55034" xr:uid="{BB661E37-AC58-458D-BE70-50BFD67535D4}"/>
    <cellStyle name="Note 2 4 7 3 5" xfId="53334" xr:uid="{B846C4EF-6086-4219-9CF4-5CCC51E27681}"/>
    <cellStyle name="Note 2 4 7 3 6" xfId="46628" xr:uid="{B36727A7-95E2-4B71-813B-21255E79EBF3}"/>
    <cellStyle name="Note 2 4 7 4" xfId="41177" xr:uid="{B6F66043-AE8E-459F-84AC-1061502E0B3B}"/>
    <cellStyle name="Note 2 4 7 4 2" xfId="56033" xr:uid="{1CDD9389-F989-4E52-A958-8E7E09403B29}"/>
    <cellStyle name="Note 2 4 7 4 3" xfId="49251" xr:uid="{4F34596D-2206-4292-8ABD-C48A1A7903F5}"/>
    <cellStyle name="Note 2 4 7 5" xfId="44492" xr:uid="{AD578C3D-9E85-4123-B15B-09FA8000FDA1}"/>
    <cellStyle name="Note 2 4 7 5 2" xfId="58048" xr:uid="{0731730D-B913-40A2-B7CD-335990D1F873}"/>
    <cellStyle name="Note 2 4 7 5 3" xfId="51266" xr:uid="{1636BCDE-98D6-46F1-AB51-6B40148AD091}"/>
    <cellStyle name="Note 2 4 7 6" xfId="45718" xr:uid="{E8DA6E7E-B9AC-4770-8D7D-9F16455E9A2E}"/>
    <cellStyle name="Note 2 4 7 6 2" xfId="54196" xr:uid="{F17291B0-499E-4316-81FB-1C0D0A5D39AB}"/>
    <cellStyle name="Note 2 4 7 7" xfId="52757" xr:uid="{B969C0A8-94F2-4051-8000-2F2C7D4594BB}"/>
    <cellStyle name="Note 2 4 8" xfId="2706" xr:uid="{B23EE65A-D4D3-4C62-AB5D-BBE29D21AF3C}"/>
    <cellStyle name="Note 2 4 8 2" xfId="6896" xr:uid="{3B3BF327-E49A-4841-A658-ECB948D5F361}"/>
    <cellStyle name="Note 2 4 8 2 2" xfId="12037" xr:uid="{F0519BA8-0D82-4F00-8530-78CC226B3A45}"/>
    <cellStyle name="Note 2 4 8 2 2 2" xfId="21026" xr:uid="{9EAC6BB7-4627-40FF-B673-E7A84390ABBD}"/>
    <cellStyle name="Note 2 4 8 2 2 2 2" xfId="30775" xr:uid="{D7B7D6E3-EB47-4925-8FD0-B787F95C628F}"/>
    <cellStyle name="Note 2 4 8 2 2 2 3" xfId="56554" xr:uid="{1A79763D-5EA3-40E6-8FAE-2BE1C463CDE0}"/>
    <cellStyle name="Note 2 4 8 2 2 3" xfId="35379" xr:uid="{49849F43-36D5-4161-AE3D-46121C2FD8FD}"/>
    <cellStyle name="Note 2 4 8 2 2 4" xfId="49772" xr:uid="{1A2A54B6-B0D0-4A65-AF46-2A061936C49B}"/>
    <cellStyle name="Note 2 4 8 2 3" xfId="15885" xr:uid="{5F715766-6BC1-4A21-ADF0-E36E055666F4}"/>
    <cellStyle name="Note 2 4 8 2 3 2" xfId="24670" xr:uid="{A5BEC23C-C1F2-4C63-91FC-85E152BD0704}"/>
    <cellStyle name="Note 2 4 8 2 3 2 2" xfId="57979" xr:uid="{2D6B633A-5F01-42FB-8C10-34EB2D53B3AE}"/>
    <cellStyle name="Note 2 4 8 2 3 3" xfId="51197" xr:uid="{D4928281-5755-40A2-A14C-FDDC5D956D08}"/>
    <cellStyle name="Note 2 4 8 2 4" xfId="37742" xr:uid="{0229C5EE-E724-476E-AA37-56D353B684A4}"/>
    <cellStyle name="Note 2 4 8 2 4 2" xfId="54690" xr:uid="{360091AC-3ACE-45C8-BB72-82D54469C8E1}"/>
    <cellStyle name="Note 2 4 8 2 4 3" xfId="47889" xr:uid="{D1AE77F6-5499-4066-B3CF-0349F1F68E3C}"/>
    <cellStyle name="Note 2 4 8 2 5" xfId="53046" xr:uid="{B4B3D310-3F70-40A8-BC9C-1FD6139E562A}"/>
    <cellStyle name="Note 2 4 8 2 6" xfId="46275" xr:uid="{3701C9C2-04D2-46D9-B392-B9352346A30C}"/>
    <cellStyle name="Note 2 4 8 3" xfId="9467" xr:uid="{5BA700F1-7005-4616-96E8-0D11B61BE1CE}"/>
    <cellStyle name="Note 2 4 8 3 2" xfId="18456" xr:uid="{CB88495E-4C4D-41BB-9A57-8857F3847A25}"/>
    <cellStyle name="Note 2 4 8 3 2 2" xfId="41275" xr:uid="{A3368BD5-CEB3-497A-9348-20503053B546}"/>
    <cellStyle name="Note 2 4 8 3 2 2 2" xfId="56953" xr:uid="{3CBD5625-FA32-4068-813D-A69CCDE7823F}"/>
    <cellStyle name="Note 2 4 8 3 2 3" xfId="50171" xr:uid="{7A4F50E9-49F3-447C-A43A-22F4150C35DC}"/>
    <cellStyle name="Note 2 4 8 3 3" xfId="22736" xr:uid="{D998FCE4-DF34-4367-9E49-68710D43CFB0}"/>
    <cellStyle name="Note 2 4 8 3 3 2" xfId="58149" xr:uid="{EB00B748-A71E-4275-A719-082A76C524BA}"/>
    <cellStyle name="Note 2 4 8 3 3 3" xfId="51367" xr:uid="{79A559D7-75D3-4FCF-AC0E-3E30981487EE}"/>
    <cellStyle name="Note 2 4 8 3 4" xfId="48288" xr:uid="{8F0484EC-44B8-42EC-9FF3-5C26C5272FEA}"/>
    <cellStyle name="Note 2 4 8 3 4 2" xfId="55080" xr:uid="{8BDDF6DC-D37A-49E5-A8FA-B2AB797755BA}"/>
    <cellStyle name="Note 2 4 8 3 5" xfId="53380" xr:uid="{67FB0BAB-FF3C-417F-AECC-15EAD18C2B57}"/>
    <cellStyle name="Note 2 4 8 3 6" xfId="46674" xr:uid="{BF451F3E-9F9C-4BD9-95ED-B721D8CE9860}"/>
    <cellStyle name="Note 2 4 8 4" xfId="37094" xr:uid="{F7D254E3-F203-4AD4-8912-44B438FB771D}"/>
    <cellStyle name="Note 2 4 8 4 2" xfId="56082" xr:uid="{25112F3B-3E18-40DA-93B7-72326F9A50D1}"/>
    <cellStyle name="Note 2 4 8 4 3" xfId="49300" xr:uid="{17D41CD5-7D78-4C27-82C8-5198770F60AC}"/>
    <cellStyle name="Note 2 4 8 5" xfId="44410" xr:uid="{E4042346-16A7-4EB5-850D-79BB18F9F194}"/>
    <cellStyle name="Note 2 4 8 5 2" xfId="58008" xr:uid="{A4232F02-925E-44F2-BF76-1CFD7F0B9035}"/>
    <cellStyle name="Note 2 4 8 5 3" xfId="51226" xr:uid="{0545D525-6256-4F25-8AFF-B4DF0CA1C3D4}"/>
    <cellStyle name="Note 2 4 8 6" xfId="45767" xr:uid="{DF4D804E-4A73-4A9D-9A84-BBBCF14054FF}"/>
    <cellStyle name="Note 2 4 8 6 2" xfId="54242" xr:uid="{BD3E0042-865F-4F81-90C2-B5E01C39C142}"/>
    <cellStyle name="Note 2 4 8 7" xfId="52783" xr:uid="{48707A71-4B41-4382-9142-5874CABE2B59}"/>
    <cellStyle name="Note 2 4 9" xfId="4652" xr:uid="{6249DCAE-E861-43FD-9F2D-76CB58FDA14D}"/>
    <cellStyle name="Note 2 4 9 2" xfId="7238" xr:uid="{DDDF9250-CF81-4FDA-A164-2902A3072BC2}"/>
    <cellStyle name="Note 2 4 9 2 2" xfId="12242" xr:uid="{9088B44E-5CA7-4AF9-B72B-D3075E1E45C9}"/>
    <cellStyle name="Note 2 4 9 2 2 2" xfId="21231" xr:uid="{2908C23F-1B58-4E8B-8911-8AC7E1686950}"/>
    <cellStyle name="Note 2 4 9 2 2 2 2" xfId="24742" xr:uid="{2871AACD-F1EB-4F73-8A64-8338019544DF}"/>
    <cellStyle name="Note 2 4 9 2 2 2 3" xfId="56594" xr:uid="{B2810B0A-1CD8-4C9F-9CCC-A7A745F28335}"/>
    <cellStyle name="Note 2 4 9 2 2 3" xfId="31053" xr:uid="{E3B5BA56-2DD1-4B8B-AC41-5B6BB2E0190C}"/>
    <cellStyle name="Note 2 4 9 2 2 4" xfId="49812" xr:uid="{539AB656-8734-45D3-8AFC-ABC323FFE410}"/>
    <cellStyle name="Note 2 4 9 2 3" xfId="16227" xr:uid="{0305E1D3-E221-40EB-B4C4-76BC0E096C2A}"/>
    <cellStyle name="Note 2 4 9 2 3 2" xfId="38881" xr:uid="{3941E36A-EF25-4856-AFEE-37A03ABD94B8}"/>
    <cellStyle name="Note 2 4 9 2 3 2 2" xfId="58948" xr:uid="{27F535B6-5018-4F12-AF2B-DCBD6F5DB698}"/>
    <cellStyle name="Note 2 4 9 2 3 3" xfId="52167" xr:uid="{974ED8EF-A844-49EA-813F-C5409A243491}"/>
    <cellStyle name="Note 2 4 9 2 4" xfId="22735" xr:uid="{5D6590BB-D382-489E-BD28-0E9A2171BFB4}"/>
    <cellStyle name="Note 2 4 9 2 4 2" xfId="54727" xr:uid="{E0281C25-36EB-4825-92E7-1EEB4FD91BA7}"/>
    <cellStyle name="Note 2 4 9 2 4 3" xfId="47929" xr:uid="{B95EA869-1AC6-4E4C-BCF9-6B058FE7DA35}"/>
    <cellStyle name="Note 2 4 9 2 5" xfId="53067" xr:uid="{AAF681D7-923D-4F85-9589-F1D8BC1F7C20}"/>
    <cellStyle name="Note 2 4 9 2 6" xfId="46315" xr:uid="{B630172E-53B7-4700-BB1E-3585E6F0C53B}"/>
    <cellStyle name="Note 2 4 9 3" xfId="9875" xr:uid="{E95A5373-32D9-4C38-8BE2-9E0DA8FE29A3}"/>
    <cellStyle name="Note 2 4 9 3 2" xfId="18864" xr:uid="{E7DF7FFE-9AD3-4B72-8CA4-F861C6F5EEB9}"/>
    <cellStyle name="Note 2 4 9 3 2 2" xfId="38328" xr:uid="{ED38FCB2-4D0F-4B33-BBF3-A4195824B93B}"/>
    <cellStyle name="Note 2 4 9 3 2 2 2" xfId="56990" xr:uid="{0C0C073E-0235-419F-899E-8768202BDFFD}"/>
    <cellStyle name="Note 2 4 9 3 2 3" xfId="50208" xr:uid="{D7DBB23A-4272-4A48-BD45-4A8A02153D5B}"/>
    <cellStyle name="Note 2 4 9 3 3" xfId="43890" xr:uid="{FDD4299D-D0B2-45B7-A8DD-FD080E9E8F85}"/>
    <cellStyle name="Note 2 4 9 3 3 2" xfId="58605" xr:uid="{43F9E9A9-2EAE-475B-8B3C-A6929A109186}"/>
    <cellStyle name="Note 2 4 9 3 3 3" xfId="51824" xr:uid="{596DB4A3-C01D-450D-8F45-B5984F8B88BA}"/>
    <cellStyle name="Note 2 4 9 3 4" xfId="48325" xr:uid="{C7B4C5AD-F019-4D9B-9236-37FFBADCCD8B}"/>
    <cellStyle name="Note 2 4 9 3 4 2" xfId="55117" xr:uid="{B697B5E4-5134-4755-A72B-51BD2509267F}"/>
    <cellStyle name="Note 2 4 9 3 5" xfId="53417" xr:uid="{D4158353-9D0D-49F1-B031-EDAA5EAAB584}"/>
    <cellStyle name="Note 2 4 9 3 6" xfId="46711" xr:uid="{9B5703C5-8908-4B4A-8B27-372A1F543454}"/>
    <cellStyle name="Note 2 4 9 4" xfId="13641" xr:uid="{45F63717-7294-4C2D-8434-FDF1BB3165E4}"/>
    <cellStyle name="Note 2 4 9 4 2" xfId="22764" xr:uid="{C85E4320-FBEB-4CB7-90D5-23EF0FD9E9A9}"/>
    <cellStyle name="Note 2 4 9 4 2 2" xfId="56122" xr:uid="{6A09D856-3E11-4721-92A5-DAEEE31CA5D3}"/>
    <cellStyle name="Note 2 4 9 4 3" xfId="49340" xr:uid="{186C418E-0232-43A3-BB3C-DB8FF6B8F3FF}"/>
    <cellStyle name="Note 2 4 9 5" xfId="23545" xr:uid="{96B4F405-15A8-45A4-9576-77A99FE0D361}"/>
    <cellStyle name="Note 2 4 9 5 2" xfId="58007" xr:uid="{D807D423-A5C7-4C94-9503-E4D6FD61FBFF}"/>
    <cellStyle name="Note 2 4 9 5 3" xfId="51225" xr:uid="{2DE89446-01D6-4A91-B853-F75EA0F1C676}"/>
    <cellStyle name="Note 2 4 9 6" xfId="44508" xr:uid="{592BC662-7469-47CA-91AA-A07D0CE4B24F}"/>
    <cellStyle name="Note 2 4 9 6 2" xfId="54279" xr:uid="{EAE00E5C-0E37-4006-A15A-1A2D287ABEAD}"/>
    <cellStyle name="Note 2 4 9 6 3" xfId="47466" xr:uid="{FF82CD98-18EA-46B6-B804-516BEAEE5A4B}"/>
    <cellStyle name="Note 2 4 9 7" xfId="45807" xr:uid="{D9B61378-ED39-4E54-98C1-215AB5D0A2D2}"/>
    <cellStyle name="Note 2 5" xfId="225" xr:uid="{DF110D81-C59E-42F1-B638-0EBD7F274999}"/>
    <cellStyle name="Note 2 5 10" xfId="9109" xr:uid="{34AA8BAD-2538-4361-A3E6-33CE579E278E}"/>
    <cellStyle name="Note 2 5 10 2" xfId="18098" xr:uid="{8C9ADE22-4A51-46D9-878C-D4D4968B09E0}"/>
    <cellStyle name="Note 2 5 10 2 2" xfId="24648" xr:uid="{8C7918FE-F043-487D-9976-5748A0DA1697}"/>
    <cellStyle name="Note 2 5 10 3" xfId="35613" xr:uid="{B9F4E0D3-2467-4ACD-9669-168A7C00E874}"/>
    <cellStyle name="Note 2 5 11" xfId="9859" xr:uid="{1B53F592-E824-460F-BA57-E0DCFD9CC8D9}"/>
    <cellStyle name="Note 2 5 11 2" xfId="18848" xr:uid="{EB51C7EF-0FD7-4DC0-A7DF-C73A30878982}"/>
    <cellStyle name="Note 2 5 11 2 2" xfId="43152" xr:uid="{06FDD6E2-6DD9-4B1A-A115-D63F0BCACE4C}"/>
    <cellStyle name="Note 2 5 11 3" xfId="39932" xr:uid="{16603CEE-751E-4A99-944F-D005DB96AC0F}"/>
    <cellStyle name="Note 2 5 12" xfId="2231" xr:uid="{FA6AC70B-725F-499E-AE93-95A4FF3B0736}"/>
    <cellStyle name="Note 2 5 12 2" xfId="42780" xr:uid="{A45C9DE1-1A5F-45D5-8763-8CDE7B53B397}"/>
    <cellStyle name="Note 2 5 13" xfId="13140" xr:uid="{DF6AA429-6E1A-427B-B729-C9FEA2BFBDC4}"/>
    <cellStyle name="Note 2 5 13 2" xfId="23309" xr:uid="{5ABC3FD8-3D88-4DAA-AA63-07CD70CB4607}"/>
    <cellStyle name="Note 2 5 14" xfId="29506" xr:uid="{9C30E426-EF6F-4122-A76D-0781A4858DC5}"/>
    <cellStyle name="Note 2 5 15" xfId="44288" xr:uid="{A8770388-F58B-47CC-8313-4F38B7857A9A}"/>
    <cellStyle name="Note 2 5 16" xfId="45533" xr:uid="{4FBEDB83-349E-4FDE-A490-D621DBF282E5}"/>
    <cellStyle name="Note 2 5 2" xfId="574" xr:uid="{4CF5A88B-5F2A-4485-A627-B81F8770DE61}"/>
    <cellStyle name="Note 2 5 2 2" xfId="4963" xr:uid="{EED27402-833B-4228-8E17-70D7758FADC3}"/>
    <cellStyle name="Note 2 5 2 2 2" xfId="7549" xr:uid="{A5E932CF-FA73-4C79-9CE3-EC95550913B8}"/>
    <cellStyle name="Note 2 5 2 2 2 2" xfId="12338" xr:uid="{EEB97B06-310A-4C26-B61D-8ECDD9041AA5}"/>
    <cellStyle name="Note 2 5 2 2 2 2 2" xfId="21327" xr:uid="{67723DF4-F914-46F9-83EC-CD7AA2EF26AD}"/>
    <cellStyle name="Note 2 5 2 2 2 2 2 2" xfId="29554" xr:uid="{2D8870D5-5258-489E-947D-7734BB74EA4A}"/>
    <cellStyle name="Note 2 5 2 2 2 2 3" xfId="38204" xr:uid="{22988953-881C-4E90-91FB-6F833F24531F}"/>
    <cellStyle name="Note 2 5 2 2 2 3" xfId="16538" xr:uid="{F792F5E1-5FFC-4672-98E9-9474B469DAD8}"/>
    <cellStyle name="Note 2 5 2 2 2 3 2" xfId="36929" xr:uid="{EA44CF71-6892-4CAB-9BD3-D3AA5A6A3573}"/>
    <cellStyle name="Note 2 5 2 2 2 4" xfId="23515" xr:uid="{7085D37A-BF79-4225-AA8B-8AA7B73751AB}"/>
    <cellStyle name="Note 2 5 2 2 2 5" xfId="56320" xr:uid="{39B0F944-E3C9-483B-BE45-791080AA7614}"/>
    <cellStyle name="Note 2 5 2 2 3" xfId="10186" xr:uid="{FE1194AF-3BD1-4A71-8A8C-C6BFEFAFE797}"/>
    <cellStyle name="Note 2 5 2 2 3 2" xfId="19175" xr:uid="{0342153D-B392-4E50-A39D-460EDF9DBA70}"/>
    <cellStyle name="Note 2 5 2 2 3 2 2" xfId="33982" xr:uid="{BCDD08D2-0EE1-4FD1-8C14-00EB58580FDA}"/>
    <cellStyle name="Note 2 5 2 2 3 3" xfId="43961" xr:uid="{4A5478C5-E3DF-42D9-AE1E-060B6F650AAC}"/>
    <cellStyle name="Note 2 5 2 2 4" xfId="13952" xr:uid="{A5B2BBB2-F7A2-4E1B-B298-4FC81152D35A}"/>
    <cellStyle name="Note 2 5 2 2 4 2" xfId="30251" xr:uid="{EA78C71B-4EAB-4B32-B773-00284BD6BBA1}"/>
    <cellStyle name="Note 2 5 2 2 5" xfId="42399" xr:uid="{2710FA8C-A5E2-4096-A473-47DF219AD153}"/>
    <cellStyle name="Note 2 5 2 2 6" xfId="49538" xr:uid="{CABE0139-1332-46B3-8A4C-59233FD640F7}"/>
    <cellStyle name="Note 2 5 2 3" xfId="3011" xr:uid="{D25DB5EA-C705-4A31-AE03-0B2275A9946B}"/>
    <cellStyle name="Note 2 5 2 3 2" xfId="31863" xr:uid="{737DC49B-3BF2-42C9-887D-8DAC1EE32593}"/>
    <cellStyle name="Note 2 5 2 3 2 2" xfId="57645" xr:uid="{F28BB6C8-23B1-4A9E-A9A5-88B3A9518A06}"/>
    <cellStyle name="Note 2 5 2 3 3" xfId="50863" xr:uid="{5F8B6B66-9953-4224-B47D-C90EB066DD8D}"/>
    <cellStyle name="Note 2 5 2 4" xfId="28918" xr:uid="{ABE8BE91-3063-429F-8D17-E65D272D1DC9}"/>
    <cellStyle name="Note 2 5 2 4 2" xfId="54465" xr:uid="{1B922F93-FBF9-4B6C-9BE6-F129A7AF5C29}"/>
    <cellStyle name="Note 2 5 2 4 3" xfId="47655" xr:uid="{7F509B2E-ABB5-43AE-BFC4-CF0DDB7B836B}"/>
    <cellStyle name="Note 2 5 2 5" xfId="52915" xr:uid="{BF9433A6-64C9-4580-A64F-3AE9179CB7CE}"/>
    <cellStyle name="Note 2 5 2 6" xfId="46047" xr:uid="{C020FEA1-CC94-4615-A54D-CE2E760D192E}"/>
    <cellStyle name="Note 2 5 3" xfId="919" xr:uid="{0C7F4C0E-5708-4DC7-A776-7116947F2A39}"/>
    <cellStyle name="Note 2 5 3 2" xfId="5284" xr:uid="{E4BB5585-2508-414E-B048-435E744D269C}"/>
    <cellStyle name="Note 2 5 3 2 2" xfId="7870" xr:uid="{645E7AA1-D6D9-4F24-AD56-5414955A305E}"/>
    <cellStyle name="Note 2 5 3 2 2 2" xfId="12438" xr:uid="{09215855-AB0B-4D47-B0E5-94EA60CD52CA}"/>
    <cellStyle name="Note 2 5 3 2 2 2 2" xfId="21427" xr:uid="{7839247E-8A3D-44A3-96D6-89C1FBB8EB8E}"/>
    <cellStyle name="Note 2 5 3 2 2 2 2 2" xfId="31869" xr:uid="{7A1CDF0D-FC95-42E5-ACF2-9886FDFD1592}"/>
    <cellStyle name="Note 2 5 3 2 2 2 3" xfId="42904" xr:uid="{67421B38-ACFA-40ED-B23C-3C5EE32B31EA}"/>
    <cellStyle name="Note 2 5 3 2 2 3" xfId="16859" xr:uid="{342089EF-3A75-482B-A3C5-6946DBD2B94A}"/>
    <cellStyle name="Note 2 5 3 2 2 3 2" xfId="42247" xr:uid="{1288AD42-B09C-4A3E-B044-D831DD0C580D}"/>
    <cellStyle name="Note 2 5 3 2 2 4" xfId="41025" xr:uid="{1CB5BA03-DDEA-49F2-8749-54B4FD740378}"/>
    <cellStyle name="Note 2 5 3 2 2 5" xfId="56728" xr:uid="{0647B8AB-8F71-49A9-BC6A-FAC3078E6243}"/>
    <cellStyle name="Note 2 5 3 2 3" xfId="10507" xr:uid="{D96D96B9-3302-4F09-8EEF-A21C49CD32CD}"/>
    <cellStyle name="Note 2 5 3 2 3 2" xfId="19496" xr:uid="{4FF4B7C1-CFB4-4778-9A45-D2A071CC09DD}"/>
    <cellStyle name="Note 2 5 3 2 3 2 2" xfId="23975" xr:uid="{F5E14267-8D08-44B2-8691-A88AD03293F4}"/>
    <cellStyle name="Note 2 5 3 2 3 3" xfId="40059" xr:uid="{3BD47821-83F6-4828-9A35-883AD7133A2E}"/>
    <cellStyle name="Note 2 5 3 2 4" xfId="14273" xr:uid="{ED4C2C28-B689-4D77-85B8-B44E7CB95AF6}"/>
    <cellStyle name="Note 2 5 3 2 4 2" xfId="22566" xr:uid="{655A2DC9-DC01-4A50-88B8-8285444ADD42}"/>
    <cellStyle name="Note 2 5 3 2 5" xfId="43503" xr:uid="{9E0F7043-B12A-455A-9EF1-CDF376730022}"/>
    <cellStyle name="Note 2 5 3 2 6" xfId="49946" xr:uid="{29C3B57C-2CB9-4908-B80E-DB3B749B89B4}"/>
    <cellStyle name="Note 2 5 3 3" xfId="3356" xr:uid="{1D54BA22-511F-4E6C-9EB1-E2350A5D364E}"/>
    <cellStyle name="Note 2 5 3 3 2" xfId="23229" xr:uid="{06D0D751-88EE-4B3C-87D1-8D6DEAB7A5E0}"/>
    <cellStyle name="Note 2 5 3 3 2 2" xfId="58573" xr:uid="{BBDF41AD-EBA2-4041-BFA3-F0813969AB88}"/>
    <cellStyle name="Note 2 5 3 3 3" xfId="51792" xr:uid="{F53AC731-FD08-475D-82D8-CACA527BDB6C}"/>
    <cellStyle name="Note 2 5 3 4" xfId="35392" xr:uid="{C71A0D5F-7E49-4FF0-989E-8E96AFEEF4B2}"/>
    <cellStyle name="Note 2 5 3 4 2" xfId="54855" xr:uid="{5DD338C9-2E9B-42C3-A7CC-C40DEA722C62}"/>
    <cellStyle name="Note 2 5 3 4 3" xfId="48063" xr:uid="{EDEFCA3C-3338-4C1D-8C3D-CBAD87D37653}"/>
    <cellStyle name="Note 2 5 3 5" xfId="53155" xr:uid="{B4114554-859B-47F4-BE31-7DC224DDAE8B}"/>
    <cellStyle name="Note 2 5 3 6" xfId="46449" xr:uid="{F229543D-23A4-45AC-A47D-05B32703A523}"/>
    <cellStyle name="Note 2 5 4" xfId="1263" xr:uid="{E73233F5-BEE6-468B-9D6E-94C59CD1C140}"/>
    <cellStyle name="Note 2 5 4 2" xfId="5608" xr:uid="{E6C0ECE8-52E0-46ED-92ED-D221A93231C9}"/>
    <cellStyle name="Note 2 5 4 2 2" xfId="8194" xr:uid="{630EA6CC-80FA-4101-B40B-FBF44D2AC32F}"/>
    <cellStyle name="Note 2 5 4 2 2 2" xfId="12536" xr:uid="{EE94B6CF-2154-4998-A9F1-478C7723059E}"/>
    <cellStyle name="Note 2 5 4 2 2 2 2" xfId="21525" xr:uid="{3399C72F-8AF0-44CE-AAFD-450CCB895FC6}"/>
    <cellStyle name="Note 2 5 4 2 2 2 2 2" xfId="29219" xr:uid="{B9195D96-1B97-4954-B83D-8E03EF9BBD00}"/>
    <cellStyle name="Note 2 5 4 2 2 2 3" xfId="29391" xr:uid="{7CEDAA15-133C-4920-AF94-3CA9A82DF8C9}"/>
    <cellStyle name="Note 2 5 4 2 2 3" xfId="17183" xr:uid="{88CA5C4D-BFF9-4EEA-AEAA-14B84A27BD92}"/>
    <cellStyle name="Note 2 5 4 2 2 3 2" xfId="33412" xr:uid="{9FF3730E-38B5-45C5-B724-AE67136D77FA}"/>
    <cellStyle name="Note 2 5 4 2 2 4" xfId="28706" xr:uid="{2ABCC944-2BCB-4CA8-BAAA-5F50A48C5A8A}"/>
    <cellStyle name="Note 2 5 4 2 3" xfId="10831" xr:uid="{8EC4DE81-0DE7-4D03-8BE2-944B0A08D0D0}"/>
    <cellStyle name="Note 2 5 4 2 3 2" xfId="19820" xr:uid="{9C8C40C5-F246-4F51-A83D-3DF248FDCCFC}"/>
    <cellStyle name="Note 2 5 4 2 3 2 2" xfId="38791" xr:uid="{F51004FA-6019-4EAD-8971-AD58991451EA}"/>
    <cellStyle name="Note 2 5 4 2 3 3" xfId="24240" xr:uid="{C964CA60-7B0C-4685-8E9D-6118E4D222C4}"/>
    <cellStyle name="Note 2 5 4 2 4" xfId="14597" xr:uid="{BAD5FF7B-3244-4A2A-B40B-34DE4ECB5BF8}"/>
    <cellStyle name="Note 2 5 4 2 4 2" xfId="37055" xr:uid="{12D3220E-201B-402C-9BA5-BA9FD40DB901}"/>
    <cellStyle name="Note 2 5 4 2 5" xfId="32049" xr:uid="{59CE70A3-822C-4F7D-A681-99DD7010D71A}"/>
    <cellStyle name="Note 2 5 4 2 6" xfId="55848" xr:uid="{D7C3084E-D80C-464B-BAB2-86E6CE462654}"/>
    <cellStyle name="Note 2 5 4 3" xfId="3700" xr:uid="{0E56831B-E83D-418A-A60C-176402572A8B}"/>
    <cellStyle name="Note 2 5 4 3 2" xfId="40743" xr:uid="{173EED1C-EC47-4C18-9983-84C2E4F95C14}"/>
    <cellStyle name="Note 2 5 4 4" xfId="22230" xr:uid="{C4B0246C-9CA5-49C3-8BB1-F20A913690D5}"/>
    <cellStyle name="Note 2 5 4 5" xfId="49066" xr:uid="{FFC7AD7E-1887-486B-A62D-B011A89D7333}"/>
    <cellStyle name="Note 2 5 5" xfId="1703" xr:uid="{9F57AFF9-0C6D-47BE-A46F-4BAB1EE24C66}"/>
    <cellStyle name="Note 2 5 5 2" xfId="6029" xr:uid="{90002914-CB55-4DC3-8947-064AEB7A1C50}"/>
    <cellStyle name="Note 2 5 5 2 2" xfId="8615" xr:uid="{26865AE2-FA57-4C40-B3A9-EF51B791A372}"/>
    <cellStyle name="Note 2 5 5 2 2 2" xfId="12664" xr:uid="{7D42FB68-FE23-4B85-B232-5543A74E36AB}"/>
    <cellStyle name="Note 2 5 5 2 2 2 2" xfId="21653" xr:uid="{AF67425E-F808-4C56-B6ED-4295956BEBEF}"/>
    <cellStyle name="Note 2 5 5 2 2 2 2 2" xfId="23590" xr:uid="{0166DC33-4347-4C4A-A7F0-0F8201B1646A}"/>
    <cellStyle name="Note 2 5 5 2 2 2 3" xfId="42216" xr:uid="{4BA7DDF6-B899-4DA9-991E-5C75176B0D14}"/>
    <cellStyle name="Note 2 5 5 2 2 3" xfId="17604" xr:uid="{863B716A-EDF3-491B-B6B0-38FB588EC9A4}"/>
    <cellStyle name="Note 2 5 5 2 2 3 2" xfId="29279" xr:uid="{2912CD2B-6837-477E-94B5-7E8A204AE8C9}"/>
    <cellStyle name="Note 2 5 5 2 2 4" xfId="37180" xr:uid="{C57E0552-D21F-44E3-BE9C-17EAD24B3934}"/>
    <cellStyle name="Note 2 5 5 2 3" xfId="11252" xr:uid="{33AE1040-B5D9-4814-856C-4AD862756637}"/>
    <cellStyle name="Note 2 5 5 2 3 2" xfId="20241" xr:uid="{399952DE-1F3B-42A8-BB92-0593A10651C2}"/>
    <cellStyle name="Note 2 5 5 2 3 2 2" xfId="34190" xr:uid="{99210FEC-2DCB-435D-97D3-B8EB4FA9363E}"/>
    <cellStyle name="Note 2 5 5 2 3 3" xfId="32260" xr:uid="{B65EE511-5374-4486-AA6A-E8071A11707B}"/>
    <cellStyle name="Note 2 5 5 2 4" xfId="15018" xr:uid="{0EDB7798-8798-47A4-89D5-221E2252F180}"/>
    <cellStyle name="Note 2 5 5 2 4 2" xfId="42229" xr:uid="{AB24DDA6-A138-4C24-820B-F06FFAC91B85}"/>
    <cellStyle name="Note 2 5 5 2 5" xfId="33139" xr:uid="{D4706C78-E65F-42FB-914C-3889A97B0750}"/>
    <cellStyle name="Note 2 5 5 2 6" xfId="58172" xr:uid="{4B84E32C-F111-4DCE-816E-B189E47535DF}"/>
    <cellStyle name="Note 2 5 5 3" xfId="4140" xr:uid="{30D78B16-721D-469E-9834-E2A218BE4955}"/>
    <cellStyle name="Note 2 5 5 3 2" xfId="28508" xr:uid="{CE5217F5-452C-4822-889E-4B922318F01A}"/>
    <cellStyle name="Note 2 5 5 4" xfId="34167" xr:uid="{8DBA5CE3-07A1-4873-AB09-AD1D85A0C366}"/>
    <cellStyle name="Note 2 5 5 5" xfId="51390" xr:uid="{6AFD4E7A-B7C5-4F82-9BBA-5DB3B0FF5712}"/>
    <cellStyle name="Note 2 5 6" xfId="1823" xr:uid="{E6CDB404-339F-452F-ADBE-5934C450E21E}"/>
    <cellStyle name="Note 2 5 6 2" xfId="6140" xr:uid="{7B186284-CD6C-4204-A12F-0CE1D290B963}"/>
    <cellStyle name="Note 2 5 6 2 2" xfId="8726" xr:uid="{DA50C104-5516-4133-9F00-4C1DFAAC1B3B}"/>
    <cellStyle name="Note 2 5 6 2 2 2" xfId="12695" xr:uid="{4D24D062-96AF-4EE9-863D-66163E1921A1}"/>
    <cellStyle name="Note 2 5 6 2 2 2 2" xfId="21684" xr:uid="{2453577E-63D8-4B30-A036-940A53FAA595}"/>
    <cellStyle name="Note 2 5 6 2 2 2 2 2" xfId="41117" xr:uid="{2AFF2A9D-B193-4397-893E-149EF43A042D}"/>
    <cellStyle name="Note 2 5 6 2 2 2 3" xfId="27675" xr:uid="{67945A6C-3C18-41E2-83FB-486151B60BE9}"/>
    <cellStyle name="Note 2 5 6 2 2 3" xfId="17715" xr:uid="{5D4479E6-56AD-45EE-8924-2C4BE0C52F2F}"/>
    <cellStyle name="Note 2 5 6 2 2 3 2" xfId="37031" xr:uid="{DBA910B6-BA75-4EB9-A46D-450B3D2A06A4}"/>
    <cellStyle name="Note 2 5 6 2 2 4" xfId="24663" xr:uid="{BCE943BC-272C-4B45-AFD8-F3DD765B5097}"/>
    <cellStyle name="Note 2 5 6 2 3" xfId="11363" xr:uid="{AB5DAA97-329F-4438-AD8E-25F2236F49DE}"/>
    <cellStyle name="Note 2 5 6 2 3 2" xfId="20352" xr:uid="{58249929-D6A3-40E7-BE1E-4F07E12602D6}"/>
    <cellStyle name="Note 2 5 6 2 3 2 2" xfId="33884" xr:uid="{1AF443CE-FEA1-40AB-B550-532753989D01}"/>
    <cellStyle name="Note 2 5 6 2 3 3" xfId="37581" xr:uid="{8AEAB0E9-17D8-480F-A598-BC097BB5DA9E}"/>
    <cellStyle name="Note 2 5 6 2 4" xfId="15129" xr:uid="{63B0171B-C17C-4B0B-B954-38F124AB4C64}"/>
    <cellStyle name="Note 2 5 6 2 4 2" xfId="39243" xr:uid="{118E2736-484E-4036-8D27-887183B1DFAC}"/>
    <cellStyle name="Note 2 5 6 2 5" xfId="26360" xr:uid="{687FAA59-3225-4A83-9085-77C3A09B0346}"/>
    <cellStyle name="Note 2 5 6 2 6" xfId="54017" xr:uid="{CD21E39D-581E-438B-AC5D-C5FDBF207F9D}"/>
    <cellStyle name="Note 2 5 6 3" xfId="4260" xr:uid="{48A780F7-B1C0-448C-B29D-6A0919EC5203}"/>
    <cellStyle name="Note 2 5 6 3 2" xfId="42243" xr:uid="{279CF249-800F-4C11-8B16-8B3E60EA4CEB}"/>
    <cellStyle name="Note 2 5 6 4" xfId="24148" xr:uid="{B5C11875-9349-41CB-AE3E-0C17C9325F7C}"/>
    <cellStyle name="Note 2 5 6 5" xfId="47349" xr:uid="{F8398D8C-4574-4CEF-909C-1651E9EDC3D3}"/>
    <cellStyle name="Note 2 5 7" xfId="2693" xr:uid="{59D73584-5763-4E01-A768-F86D3E2D73A8}"/>
    <cellStyle name="Note 2 5 7 2" xfId="6883" xr:uid="{DC151C42-958D-42EE-BB2B-F6A18D087BBD}"/>
    <cellStyle name="Note 2 5 7 2 2" xfId="12024" xr:uid="{0FC0B115-2430-4606-827F-CA56DAB21BD2}"/>
    <cellStyle name="Note 2 5 7 2 2 2" xfId="21013" xr:uid="{229C9D38-87DE-446F-A169-869E1F82914A}"/>
    <cellStyle name="Note 2 5 7 2 2 2 2" xfId="39776" xr:uid="{08C2C005-E844-4B4F-BF49-D5918F2CFB92}"/>
    <cellStyle name="Note 2 5 7 2 2 3" xfId="44081" xr:uid="{CF58AA93-CC62-4417-87BA-CAB5DFC91F80}"/>
    <cellStyle name="Note 2 5 7 2 3" xfId="15872" xr:uid="{D3CFFA7E-FC29-47CC-BD0C-B629FC4B4F9E}"/>
    <cellStyle name="Note 2 5 7 2 3 2" xfId="33638" xr:uid="{7DD1A9B9-B42E-4F28-BA96-2A734ADE1F30}"/>
    <cellStyle name="Note 2 5 7 2 4" xfId="26369" xr:uid="{71D423BA-1069-4A3E-BC55-A23CA85EACC7}"/>
    <cellStyle name="Note 2 5 7 3" xfId="9454" xr:uid="{1E32BA48-59F7-4220-BF34-976E8DE482AB}"/>
    <cellStyle name="Note 2 5 7 3 2" xfId="18443" xr:uid="{72D5E911-0232-421D-A7C3-47973E85CD67}"/>
    <cellStyle name="Note 2 5 7 3 2 2" xfId="23122" xr:uid="{C854738F-6C01-473E-A0FF-7828C335023A}"/>
    <cellStyle name="Note 2 5 7 3 3" xfId="38085" xr:uid="{38658D7A-38F9-4D24-9EAE-E9BEEB2273C5}"/>
    <cellStyle name="Note 2 5 7 4" xfId="24676" xr:uid="{F5A03EA6-A62B-4217-A673-6C054751A923}"/>
    <cellStyle name="Note 2 5 7 5" xfId="52652" xr:uid="{FF25C739-9BFF-4773-A7EF-AFD9305A11AF}"/>
    <cellStyle name="Note 2 5 8" xfId="4639" xr:uid="{52468914-E797-4178-9E44-42FCC275668A}"/>
    <cellStyle name="Note 2 5 8 2" xfId="7225" xr:uid="{A4AB7FFD-49A8-48DC-8D59-4A0D44E6143C}"/>
    <cellStyle name="Note 2 5 8 2 2" xfId="12238" xr:uid="{0DB5D1DB-17C8-48A1-B3A6-E799CDA30A66}"/>
    <cellStyle name="Note 2 5 8 2 2 2" xfId="21227" xr:uid="{78FB7942-78F5-4363-9E88-B06467E7DDF7}"/>
    <cellStyle name="Note 2 5 8 2 2 2 2" xfId="36217" xr:uid="{1E5920D6-E626-4C06-86B8-B2B2282AF8A5}"/>
    <cellStyle name="Note 2 5 8 2 2 3" xfId="33262" xr:uid="{D8743A9C-B89C-4D72-ACB9-E31B5A29D252}"/>
    <cellStyle name="Note 2 5 8 2 3" xfId="16214" xr:uid="{B59AAD08-DEC7-49DE-A8C5-B868D1DFF06F}"/>
    <cellStyle name="Note 2 5 8 2 3 2" xfId="30930" xr:uid="{DF5E07E3-57F9-4C75-A91B-424BEA57BAFD}"/>
    <cellStyle name="Note 2 5 8 2 4" xfId="38084" xr:uid="{1B39933B-F2A6-4AB5-8346-5D0DFC1B09A8}"/>
    <cellStyle name="Note 2 5 8 3" xfId="9862" xr:uid="{08E7758D-BC8F-4B5C-8D80-2ED6BE43EC60}"/>
    <cellStyle name="Note 2 5 8 3 2" xfId="18851" xr:uid="{0E6DC856-2877-4CC2-85FD-787E17284044}"/>
    <cellStyle name="Note 2 5 8 3 2 2" xfId="31498" xr:uid="{D9F53514-301F-44FB-95F7-6F309E6318D3}"/>
    <cellStyle name="Note 2 5 8 3 3" xfId="30880" xr:uid="{80D67304-2EDA-49E0-8333-A410C184FC62}"/>
    <cellStyle name="Note 2 5 8 4" xfId="13628" xr:uid="{562BB5B8-A2E0-4F1F-ACDF-959AE38559AF}"/>
    <cellStyle name="Note 2 5 8 4 2" xfId="38111" xr:uid="{09DBCA0B-058F-4CB1-AAAC-5C1BE30ACDD0}"/>
    <cellStyle name="Note 2 5 8 5" xfId="25659" xr:uid="{819C8C31-3E49-4B78-88EB-741C3446F78B}"/>
    <cellStyle name="Note 2 5 9" xfId="6527" xr:uid="{2AE16F9D-2C11-41AE-98D7-2F93E88A7207}"/>
    <cellStyle name="Note 2 5 9 2" xfId="11746" xr:uid="{AEA83A2E-1F51-4DD1-B820-CBE2E41880D0}"/>
    <cellStyle name="Note 2 5 9 2 2" xfId="20735" xr:uid="{8DCA707A-39A0-49DB-AD8C-1C393131D2C0}"/>
    <cellStyle name="Note 2 5 9 2 2 2" xfId="41430" xr:uid="{69B4AA1C-5A82-4ED6-8892-1FFD183C8F9F}"/>
    <cellStyle name="Note 2 5 9 2 3" xfId="39940" xr:uid="{E5329746-1E40-4DD8-ABD2-69E3D933F191}"/>
    <cellStyle name="Note 2 5 9 3" xfId="15516" xr:uid="{2950307C-BDFA-4AAA-808D-B003788CB0D9}"/>
    <cellStyle name="Note 2 5 9 3 2" xfId="39848" xr:uid="{8F6419F1-F947-4F5C-B757-7254469CB5BC}"/>
    <cellStyle name="Note 2 5 9 4" xfId="41068" xr:uid="{8E500F0A-C634-432F-BEE7-5A4748B8E8C3}"/>
    <cellStyle name="Note 2 6" xfId="363" xr:uid="{58106C73-7F07-488B-9DCB-18BDBB6D67D1}"/>
    <cellStyle name="Note 2 6 10" xfId="9234" xr:uid="{E9017F2A-6BD2-44C9-81B2-4D5E167C43D3}"/>
    <cellStyle name="Note 2 6 10 2" xfId="18223" xr:uid="{47824873-5F2E-4FDA-AD62-5F55C757D216}"/>
    <cellStyle name="Note 2 6 10 2 2" xfId="41863" xr:uid="{1DDDD714-B524-46A6-A401-EE7DA8C7A60B}"/>
    <cellStyle name="Note 2 6 10 3" xfId="23841" xr:uid="{05C4CE6B-1EAC-4F05-BDAB-385EAEBBDA9C}"/>
    <cellStyle name="Note 2 6 11" xfId="12726" xr:uid="{925DA9C5-43B8-44BC-8555-45EA8DC696DE}"/>
    <cellStyle name="Note 2 6 11 2" xfId="21715" xr:uid="{4D31CCB0-C804-4B1B-9BC5-8502D2253E9E}"/>
    <cellStyle name="Note 2 6 11 2 2" xfId="36153" xr:uid="{CBC7A111-D244-4889-AEE1-F0C86A470864}"/>
    <cellStyle name="Note 2 6 11 3" xfId="25494" xr:uid="{6BC1CA22-4CEB-4543-B2F4-371199D3A98D}"/>
    <cellStyle name="Note 2 6 12" xfId="2369" xr:uid="{6DCE1835-D9EF-4805-9661-F8523BFA51DF}"/>
    <cellStyle name="Note 2 6 12 2" xfId="27803" xr:uid="{AD5EAF19-43BC-4E7A-B69A-67EDB8A03DBD}"/>
    <cellStyle name="Note 2 6 13" xfId="13278" xr:uid="{9EC6A77B-4A5A-42B2-BB85-872CF8CD9299}"/>
    <cellStyle name="Note 2 6 13 2" xfId="31935" xr:uid="{6F0351C6-FD56-48C1-8029-900EF149AF87}"/>
    <cellStyle name="Note 2 6 14" xfId="34090" xr:uid="{F7C61376-D62F-498E-8E18-05D0A7ADC15A}"/>
    <cellStyle name="Note 2 6 15" xfId="44275" xr:uid="{B814CD14-3E52-4CF4-A3FB-0BAA9A486B15}"/>
    <cellStyle name="Note 2 6 16" xfId="45544" xr:uid="{731D90E2-E700-4E64-9A59-342825F2B0A0}"/>
    <cellStyle name="Note 2 6 2" xfId="712" xr:uid="{87D406B5-8952-4AC8-B4E5-E3E127893CF1}"/>
    <cellStyle name="Note 2 6 2 2" xfId="5088" xr:uid="{4A47F022-1A91-40AC-83CD-EDD277EC80D5}"/>
    <cellStyle name="Note 2 6 2 2 2" xfId="7674" xr:uid="{B2179112-D5C7-44FA-B04B-C030883AEAFC}"/>
    <cellStyle name="Note 2 6 2 2 2 2" xfId="12373" xr:uid="{FAA91086-1563-47BA-8C78-3146C954B150}"/>
    <cellStyle name="Note 2 6 2 2 2 2 2" xfId="21362" xr:uid="{DE65B031-A32B-479A-AD71-9A32795DC23B}"/>
    <cellStyle name="Note 2 6 2 2 2 2 2 2" xfId="42031" xr:uid="{6A0646BE-A254-4B21-8401-A99E8C12A036}"/>
    <cellStyle name="Note 2 6 2 2 2 2 3" xfId="32933" xr:uid="{C408941B-E0F5-42CD-BAAF-1A56D138F6D4}"/>
    <cellStyle name="Note 2 6 2 2 2 3" xfId="16663" xr:uid="{01DF1F01-473C-4686-B196-3249EF07B44D}"/>
    <cellStyle name="Note 2 6 2 2 2 3 2" xfId="28563" xr:uid="{52E413FF-35D6-4B90-B501-8A4CF52CFAC4}"/>
    <cellStyle name="Note 2 6 2 2 2 4" xfId="32453" xr:uid="{52976A63-1262-4031-AE53-B892A8F75AD9}"/>
    <cellStyle name="Note 2 6 2 2 2 5" xfId="56331" xr:uid="{F5CCBF1C-92F3-4F5B-969F-821CD58416B9}"/>
    <cellStyle name="Note 2 6 2 2 3" xfId="10311" xr:uid="{84B9FED1-0E12-4C0E-930A-1B6CF5EA06BC}"/>
    <cellStyle name="Note 2 6 2 2 3 2" xfId="19300" xr:uid="{13BF0051-3636-47D2-853A-304F324B9488}"/>
    <cellStyle name="Note 2 6 2 2 3 2 2" xfId="43314" xr:uid="{1A13472A-7B6F-418F-9D20-6DD1BBF93E40}"/>
    <cellStyle name="Note 2 6 2 2 3 3" xfId="34627" xr:uid="{A022FDB7-50C1-40E4-9A6C-0E5553E4C166}"/>
    <cellStyle name="Note 2 6 2 2 4" xfId="14077" xr:uid="{87CE34D7-FC9E-4439-8D1D-6A3353766DE8}"/>
    <cellStyle name="Note 2 6 2 2 4 2" xfId="24681" xr:uid="{8FEC9C2B-0E49-4C55-920D-1AACDC09DAA5}"/>
    <cellStyle name="Note 2 6 2 2 5" xfId="38376" xr:uid="{99E1F854-43FB-4A55-9493-894A3C2247BB}"/>
    <cellStyle name="Note 2 6 2 2 6" xfId="49549" xr:uid="{B4D31E8E-E364-469A-B08B-2A91ED31C318}"/>
    <cellStyle name="Note 2 6 2 3" xfId="3149" xr:uid="{024C5102-83B0-4266-A84D-DC12645B42F5}"/>
    <cellStyle name="Note 2 6 2 3 2" xfId="33975" xr:uid="{9436E056-4882-4084-BA4F-148E34C2507F}"/>
    <cellStyle name="Note 2 6 2 3 2 2" xfId="58376" xr:uid="{8AD5BAD4-51C7-4C30-ADBC-C6CAA307B9DE}"/>
    <cellStyle name="Note 2 6 2 3 3" xfId="51594" xr:uid="{32157BF1-15E0-4B66-A3D8-A777E0055399}"/>
    <cellStyle name="Note 2 6 2 4" xfId="22594" xr:uid="{72E0C5EA-BF1B-4C7C-9AFD-EF12B889FA35}"/>
    <cellStyle name="Note 2 6 2 4 2" xfId="54476" xr:uid="{11692072-AC50-44D6-B3F5-91A8069A8356}"/>
    <cellStyle name="Note 2 6 2 4 3" xfId="47666" xr:uid="{66D950EC-8492-47E4-AD22-523B8BB88CA4}"/>
    <cellStyle name="Note 2 6 2 5" xfId="52922" xr:uid="{4D4F98B4-4C6D-44EB-8C90-1212DE9AAFFA}"/>
    <cellStyle name="Note 2 6 2 6" xfId="46058" xr:uid="{38312157-5730-44D8-82BF-2F23F0003D71}"/>
    <cellStyle name="Note 2 6 3" xfId="1057" xr:uid="{2A7ACF28-FB88-4AF1-BC15-E0E455D25306}"/>
    <cellStyle name="Note 2 6 3 2" xfId="5409" xr:uid="{E6B6ADFF-2DBA-4586-955C-AF07C17BA7E2}"/>
    <cellStyle name="Note 2 6 3 2 2" xfId="7995" xr:uid="{B99B6B4F-F56D-47C5-8E5E-CE9A59CAF7B8}"/>
    <cellStyle name="Note 2 6 3 2 2 2" xfId="12477" xr:uid="{5441113A-8675-4210-8611-90BEFAAFFB56}"/>
    <cellStyle name="Note 2 6 3 2 2 2 2" xfId="21466" xr:uid="{2D37FFF8-05AC-4B4C-AD72-D039F3D69A2F}"/>
    <cellStyle name="Note 2 6 3 2 2 2 2 2" xfId="39038" xr:uid="{B7E9022C-423B-48CC-A1C3-D145C8E5F8E7}"/>
    <cellStyle name="Note 2 6 3 2 2 2 3" xfId="32591" xr:uid="{1C421745-0899-458B-8163-A9C4391102FA}"/>
    <cellStyle name="Note 2 6 3 2 2 3" xfId="16984" xr:uid="{66BDE6F1-CE0E-4C78-808C-688AA2F4D98A}"/>
    <cellStyle name="Note 2 6 3 2 2 3 2" xfId="30288" xr:uid="{CEAFB16F-2162-4D4A-9423-BC3C74437EAB}"/>
    <cellStyle name="Note 2 6 3 2 2 4" xfId="28073" xr:uid="{DE91AD67-B4AD-4435-B2BE-B1DD39F31659}"/>
    <cellStyle name="Note 2 6 3 2 2 5" xfId="56739" xr:uid="{11390ACE-75C6-4ACA-869D-33BA430A296E}"/>
    <cellStyle name="Note 2 6 3 2 3" xfId="10632" xr:uid="{9CCA9214-D3A6-4E8A-8592-DC31337316F9}"/>
    <cellStyle name="Note 2 6 3 2 3 2" xfId="19621" xr:uid="{C3AB7AA0-F590-44B7-9F6A-CDB5BC512DD8}"/>
    <cellStyle name="Note 2 6 3 2 3 2 2" xfId="23815" xr:uid="{994F1DEC-88AB-4FE0-BC78-B33193AAA907}"/>
    <cellStyle name="Note 2 6 3 2 3 3" xfId="40459" xr:uid="{00526D38-202A-4DB0-9F77-647BCA1662B6}"/>
    <cellStyle name="Note 2 6 3 2 4" xfId="14398" xr:uid="{F182D12A-A4A5-4D9F-8C99-0EE89EA78035}"/>
    <cellStyle name="Note 2 6 3 2 4 2" xfId="42899" xr:uid="{B8AD7756-B4F8-4EF3-A24D-58E7C233E13F}"/>
    <cellStyle name="Note 2 6 3 2 5" xfId="39522" xr:uid="{37B37AA1-6F26-46AF-89F1-CA2CB1F8042C}"/>
    <cellStyle name="Note 2 6 3 2 6" xfId="49957" xr:uid="{8FF9AFBB-9270-4D85-9F51-F4A0809815E6}"/>
    <cellStyle name="Note 2 6 3 3" xfId="3494" xr:uid="{1FF6B7DC-AFC5-4A8A-A8A1-53E8B46030D1}"/>
    <cellStyle name="Note 2 6 3 3 2" xfId="42617" xr:uid="{D656A5CB-4C11-4D7D-8C57-8C699292D99B}"/>
    <cellStyle name="Note 2 6 3 3 2 2" xfId="57692" xr:uid="{CCB7F164-4DAE-44E5-AB8F-AADDDABE617C}"/>
    <cellStyle name="Note 2 6 3 3 3" xfId="50910" xr:uid="{494B4912-1C95-4849-992D-5716D4703402}"/>
    <cellStyle name="Note 2 6 3 4" xfId="35584" xr:uid="{4514E21F-0EE3-4729-A2AD-CDC0263C1F5E}"/>
    <cellStyle name="Note 2 6 3 4 2" xfId="54866" xr:uid="{F78A0351-C5A2-4BBC-9322-7B49AA1BF527}"/>
    <cellStyle name="Note 2 6 3 4 3" xfId="48074" xr:uid="{136DA3BD-F284-4D17-953E-9FEB18929458}"/>
    <cellStyle name="Note 2 6 3 5" xfId="53166" xr:uid="{6059474E-656A-4C3E-A5B7-85A69C484F0E}"/>
    <cellStyle name="Note 2 6 3 6" xfId="46460" xr:uid="{AEBEA9B6-049E-42EF-81FD-3DD2A3E48348}"/>
    <cellStyle name="Note 2 6 4" xfId="1401" xr:uid="{1010D9D5-0633-4BBF-B40C-BAEBD0421940}"/>
    <cellStyle name="Note 2 6 4 2" xfId="5746" xr:uid="{A380F2AC-35AF-4D0C-A32B-B0DBE0407803}"/>
    <cellStyle name="Note 2 6 4 2 2" xfId="8332" xr:uid="{62751AEF-4C74-4EE8-AB79-F52598B6D64F}"/>
    <cellStyle name="Note 2 6 4 2 2 2" xfId="12578" xr:uid="{3DBCD665-A2BF-425A-B913-09EDF0778D58}"/>
    <cellStyle name="Note 2 6 4 2 2 2 2" xfId="21567" xr:uid="{82E10109-286E-41D8-82F0-FC99FEF683B0}"/>
    <cellStyle name="Note 2 6 4 2 2 2 2 2" xfId="43560" xr:uid="{CF95FDAC-E9B0-4403-AB47-8AE02FDB3F1D}"/>
    <cellStyle name="Note 2 6 4 2 2 2 3" xfId="25458" xr:uid="{4F5FB6D5-DC1A-450F-BC02-E15FEACD38CD}"/>
    <cellStyle name="Note 2 6 4 2 2 3" xfId="17321" xr:uid="{7F691BD5-E799-481E-96E9-21B0237245BD}"/>
    <cellStyle name="Note 2 6 4 2 2 3 2" xfId="31890" xr:uid="{73314B3C-8005-4C47-A095-F527B9B78136}"/>
    <cellStyle name="Note 2 6 4 2 2 4" xfId="32700" xr:uid="{F78CC5B3-9873-4D81-89BB-F3FD8BA197DE}"/>
    <cellStyle name="Note 2 6 4 2 3" xfId="10969" xr:uid="{8652104B-2103-4FA7-9B56-445025F5046F}"/>
    <cellStyle name="Note 2 6 4 2 3 2" xfId="19958" xr:uid="{7EC49B19-FB99-4C56-8041-06F9F81B7824}"/>
    <cellStyle name="Note 2 6 4 2 3 2 2" xfId="30844" xr:uid="{B13BAF05-A668-45C0-97E5-3B42941B57D7}"/>
    <cellStyle name="Note 2 6 4 2 3 3" xfId="31132" xr:uid="{4136D09D-5EE8-4A20-962F-51A9D2EF0557}"/>
    <cellStyle name="Note 2 6 4 2 4" xfId="14735" xr:uid="{A5BAC0B2-DF17-4537-AF20-6C8713356A41}"/>
    <cellStyle name="Note 2 6 4 2 4 2" xfId="30131" xr:uid="{EB0773C5-235C-422C-8621-AAB49A54E1ED}"/>
    <cellStyle name="Note 2 6 4 2 5" xfId="43721" xr:uid="{C0987E24-C0CB-4214-95C1-2AE39B265839}"/>
    <cellStyle name="Note 2 6 4 2 6" xfId="55859" xr:uid="{948CFA46-459C-444A-8675-A61D599DC378}"/>
    <cellStyle name="Note 2 6 4 3" xfId="3838" xr:uid="{A363BCA2-8363-4966-B4D8-EC1FD12C0F0B}"/>
    <cellStyle name="Note 2 6 4 3 2" xfId="33636" xr:uid="{0702DC8C-3C5A-4FAF-B9F1-28BEBE54E6FA}"/>
    <cellStyle name="Note 2 6 4 4" xfId="37942" xr:uid="{CD5AD1E9-31ED-40C6-A0D3-ECAAE626A754}"/>
    <cellStyle name="Note 2 6 4 5" xfId="49077" xr:uid="{EEEB8CF5-740F-4975-8976-7DCC0F576877}"/>
    <cellStyle name="Note 2 6 5" xfId="178" xr:uid="{D1D3F532-10E6-4A66-B30D-761FD90ECD67}"/>
    <cellStyle name="Note 2 6 5 2" xfId="2599" xr:uid="{8885C296-0E04-46F3-B512-F128176EA04A}"/>
    <cellStyle name="Note 2 6 5 2 2" xfId="6840" xr:uid="{42EC329F-3C82-4315-AE3D-630282D4743A}"/>
    <cellStyle name="Note 2 6 5 2 2 2" xfId="12008" xr:uid="{F94A0B88-7BC0-4E63-9B83-789900861E54}"/>
    <cellStyle name="Note 2 6 5 2 2 2 2" xfId="20997" xr:uid="{5E855176-9CE0-493D-88FE-F7BCF7B75BFC}"/>
    <cellStyle name="Note 2 6 5 2 2 2 2 2" xfId="26497" xr:uid="{6190789A-C22C-4A44-84AB-715E7F3A445C}"/>
    <cellStyle name="Note 2 6 5 2 2 2 3" xfId="32227" xr:uid="{140846DE-3D06-490A-894A-EDAB62FBF038}"/>
    <cellStyle name="Note 2 6 5 2 2 3" xfId="15829" xr:uid="{84B3EBAF-7629-4469-BE20-3A8C18B4FF0A}"/>
    <cellStyle name="Note 2 6 5 2 2 3 2" xfId="41540" xr:uid="{39220224-ADC1-4955-BA41-5BC086823E6A}"/>
    <cellStyle name="Note 2 6 5 2 2 4" xfId="27402" xr:uid="{20A493E2-E5CD-49EE-9FF1-67F4EA0E1DFA}"/>
    <cellStyle name="Note 2 6 5 2 3" xfId="9410" xr:uid="{F1E60C77-5BC7-4D62-A85B-34677A6F2BFA}"/>
    <cellStyle name="Note 2 6 5 2 3 2" xfId="18399" xr:uid="{66CFA0B5-280B-456A-965D-0AB92F18FBAB}"/>
    <cellStyle name="Note 2 6 5 2 3 2 2" xfId="40897" xr:uid="{B295B0CF-F544-4758-AE5A-F239A0647425}"/>
    <cellStyle name="Note 2 6 5 2 3 3" xfId="30837" xr:uid="{4685596E-D696-4CA5-9B09-C747596D2983}"/>
    <cellStyle name="Note 2 6 5 2 4" xfId="13453" xr:uid="{ABD9591A-9FF8-49FA-AB5E-1EE3B7185161}"/>
    <cellStyle name="Note 2 6 5 2 4 2" xfId="28539" xr:uid="{FB77318D-F833-4DC9-8A91-F691F904CE9D}"/>
    <cellStyle name="Note 2 6 5 2 5" xfId="41142" xr:uid="{84878042-EDF3-44DD-8053-412BEE774616}"/>
    <cellStyle name="Note 2 6 5 2 6" xfId="58401" xr:uid="{ED141069-C262-463E-820F-0A20AEC39211}"/>
    <cellStyle name="Note 2 6 5 3" xfId="2646" xr:uid="{498EB745-E0CC-484C-A2CA-8BF7339A7E1A}"/>
    <cellStyle name="Note 2 6 5 3 2" xfId="23247" xr:uid="{10E8B5C9-065A-47C5-B828-E4B711644074}"/>
    <cellStyle name="Note 2 6 5 4" xfId="23071" xr:uid="{3B85B179-D8A6-45BB-9310-34DAD15E9774}"/>
    <cellStyle name="Note 2 6 5 5" xfId="51620" xr:uid="{82EC4FA3-F8D4-4F39-BA42-A01A015EE82A}"/>
    <cellStyle name="Note 2 6 6" xfId="2020" xr:uid="{B54B7E41-9894-4E9F-A461-CB5FDD14B5FC}"/>
    <cellStyle name="Note 2 6 6 2" xfId="6328" xr:uid="{CC065741-7098-4CE7-BE8B-12C978169320}"/>
    <cellStyle name="Note 2 6 6 2 2" xfId="8914" xr:uid="{BBB0B49E-FA23-4608-8687-51DA40B5E900}"/>
    <cellStyle name="Note 2 6 6 2 2 2" xfId="12755" xr:uid="{4DC438E6-7630-465B-AA61-CC8ACD8E9E9B}"/>
    <cellStyle name="Note 2 6 6 2 2 2 2" xfId="21744" xr:uid="{9B8DE4BB-FC81-46CC-8065-207442D79121}"/>
    <cellStyle name="Note 2 6 6 2 2 2 2 2" xfId="26282" xr:uid="{20AA58FC-0C37-4FBC-8FFA-50973A3C0071}"/>
    <cellStyle name="Note 2 6 6 2 2 2 3" xfId="43057" xr:uid="{F5854688-B8DB-42C7-8C92-78CA65FA19C2}"/>
    <cellStyle name="Note 2 6 6 2 2 3" xfId="17903" xr:uid="{1740EEDA-AA4D-499F-A4C1-C428C2697C6D}"/>
    <cellStyle name="Note 2 6 6 2 2 3 2" xfId="33024" xr:uid="{A9AE7F9B-5367-4511-964B-F39B606E772A}"/>
    <cellStyle name="Note 2 6 6 2 2 4" xfId="22919" xr:uid="{66D701F2-EB86-479F-BBD2-6B782B0FA442}"/>
    <cellStyle name="Note 2 6 6 2 3" xfId="11551" xr:uid="{BD6F666C-4FBC-4705-82A5-F8525A1AC3FA}"/>
    <cellStyle name="Note 2 6 6 2 3 2" xfId="20540" xr:uid="{3C9617D1-9BC1-413A-A8E3-089C69C7C5D2}"/>
    <cellStyle name="Note 2 6 6 2 3 2 2" xfId="27626" xr:uid="{5F2810CF-99AF-4517-A0D2-8CBFDDFB045F}"/>
    <cellStyle name="Note 2 6 6 2 3 3" xfId="31157" xr:uid="{7FE049D2-DA86-4CC5-ADEC-141F7B2EAD4C}"/>
    <cellStyle name="Note 2 6 6 2 4" xfId="15317" xr:uid="{F252675D-224E-4247-BCA5-A33F814697B0}"/>
    <cellStyle name="Note 2 6 6 2 4 2" xfId="38304" xr:uid="{66ECFF7D-C481-4A4E-9320-CE31365BE97D}"/>
    <cellStyle name="Note 2 6 6 2 5" xfId="26828" xr:uid="{04C48B59-147C-4291-BA33-42FC6F3FCE6A}"/>
    <cellStyle name="Note 2 6 6 2 6" xfId="54028" xr:uid="{44C135EA-9CF5-4950-BC0D-E35833451A22}"/>
    <cellStyle name="Note 2 6 6 3" xfId="4457" xr:uid="{542CE83A-85A6-4237-A2D2-2C42D1211F1F}"/>
    <cellStyle name="Note 2 6 6 3 2" xfId="35870" xr:uid="{C74A3F86-B6B1-45E1-8C4D-E5F7DBD99948}"/>
    <cellStyle name="Note 2 6 6 4" xfId="34923" xr:uid="{6AD3AB2E-6F99-4D01-9ABE-268C917DA634}"/>
    <cellStyle name="Note 2 6 6 5" xfId="47360" xr:uid="{264E7A4B-7AB2-460C-B7A6-B537ED0756D1}"/>
    <cellStyle name="Note 2 6 7" xfId="2831" xr:uid="{AE081A1C-E85D-4076-A5D6-16CB9408EEB1}"/>
    <cellStyle name="Note 2 6 7 2" xfId="6981" xr:uid="{9B51121E-37F7-44FB-837D-AFCA3BE5B34E}"/>
    <cellStyle name="Note 2 6 7 2 2" xfId="12110" xr:uid="{4952EE70-DFE2-477D-8631-DC79A486B213}"/>
    <cellStyle name="Note 2 6 7 2 2 2" xfId="21099" xr:uid="{9726DCF8-5993-410B-BFE9-D474C0C719C2}"/>
    <cellStyle name="Note 2 6 7 2 2 2 2" xfId="31648" xr:uid="{892FBFFC-B063-4DB0-A470-3424586DDE79}"/>
    <cellStyle name="Note 2 6 7 2 2 3" xfId="27966" xr:uid="{3B3FE070-3BA8-4C66-9886-280A1E7DF746}"/>
    <cellStyle name="Note 2 6 7 2 3" xfId="15970" xr:uid="{FEA9ED8F-22DB-40A1-B5BE-B62938A2E172}"/>
    <cellStyle name="Note 2 6 7 2 3 2" xfId="31266" xr:uid="{9D21978F-4767-400E-95EE-6769EB04A672}"/>
    <cellStyle name="Note 2 6 7 2 4" xfId="37158" xr:uid="{48F47D70-894D-4798-A59B-863026D4B7CA}"/>
    <cellStyle name="Note 2 6 7 3" xfId="9544" xr:uid="{1D8A46ED-AE9D-4CFE-9998-AD1DCF887FD7}"/>
    <cellStyle name="Note 2 6 7 3 2" xfId="18533" xr:uid="{E7CAE647-6A9D-4388-8F4B-5E7AA10791FA}"/>
    <cellStyle name="Note 2 6 7 3 2 2" xfId="42066" xr:uid="{F6D289D7-9F9F-4CC0-8A93-EFD4D47E2C51}"/>
    <cellStyle name="Note 2 6 7 3 3" xfId="24407" xr:uid="{D865D88D-78FF-49BB-9686-7B626E22BFD1}"/>
    <cellStyle name="Note 2 6 7 4" xfId="33686" xr:uid="{AAD2AFF9-52A9-4B3C-8518-61EF334B8EF9}"/>
    <cellStyle name="Note 2 6 7 5" xfId="52659" xr:uid="{54D50C3A-7DB4-48DD-A770-96D824210F15}"/>
    <cellStyle name="Note 2 6 8" xfId="4764" xr:uid="{1319425A-6F0F-4256-B000-16FFCA76EDE1}"/>
    <cellStyle name="Note 2 6 8 2" xfId="7350" xr:uid="{5E6B942D-8FC9-4266-8841-EE8FF6986E33}"/>
    <cellStyle name="Note 2 6 8 2 2" xfId="12277" xr:uid="{8CFEAB63-EF37-4E34-85BA-A9AA95193332}"/>
    <cellStyle name="Note 2 6 8 2 2 2" xfId="21266" xr:uid="{00513934-2A77-4397-B0B3-93DB0F395D8D}"/>
    <cellStyle name="Note 2 6 8 2 2 2 2" xfId="34757" xr:uid="{829B7A9D-807B-4F6A-AD27-4DC87E29486C}"/>
    <cellStyle name="Note 2 6 8 2 2 3" xfId="39775" xr:uid="{786558C6-23D3-46CA-8106-E58C3F646580}"/>
    <cellStyle name="Note 2 6 8 2 3" xfId="16339" xr:uid="{2FF71999-BB66-437E-A76E-9297CE84FB9E}"/>
    <cellStyle name="Note 2 6 8 2 3 2" xfId="40171" xr:uid="{ADF342C6-AAFD-41B1-AB4F-9C3BDA2371FA}"/>
    <cellStyle name="Note 2 6 8 2 4" xfId="34796" xr:uid="{99DC5127-0758-4845-BB8E-7DDA66AE71D3}"/>
    <cellStyle name="Note 2 6 8 3" xfId="9987" xr:uid="{CBA273CC-765A-4529-A716-D7E31C174C89}"/>
    <cellStyle name="Note 2 6 8 3 2" xfId="18976" xr:uid="{991889D0-AA2D-45E4-87FD-D0599D07BF7B}"/>
    <cellStyle name="Note 2 6 8 3 2 2" xfId="27874" xr:uid="{3984EA4D-48D5-41FF-81E6-AE638CDDDA01}"/>
    <cellStyle name="Note 2 6 8 3 3" xfId="34630" xr:uid="{7D40BEBE-EA02-48FF-B96B-F87F8C284C21}"/>
    <cellStyle name="Note 2 6 8 4" xfId="13753" xr:uid="{E1690064-73F5-4878-911C-E8ADA2476D2E}"/>
    <cellStyle name="Note 2 6 8 4 2" xfId="42716" xr:uid="{5EA82834-0490-4DE2-8C9A-B8ACCD863EDE}"/>
    <cellStyle name="Note 2 6 8 5" xfId="22496" xr:uid="{8F48A80C-EEFF-4F1D-AFF0-AEAE6D30A07A}"/>
    <cellStyle name="Note 2 6 9" xfId="6665" xr:uid="{E895128E-E11B-4690-953B-4195F136EAD9}"/>
    <cellStyle name="Note 2 6 9 2" xfId="11871" xr:uid="{D2F3BE59-3B07-4644-836A-FA08714BBBCA}"/>
    <cellStyle name="Note 2 6 9 2 2" xfId="20860" xr:uid="{32FB0BE7-01B7-434A-BE90-BCE8EE9DBF57}"/>
    <cellStyle name="Note 2 6 9 2 2 2" xfId="33423" xr:uid="{A12F9FA7-6585-43D9-8DB7-853CD071B3B1}"/>
    <cellStyle name="Note 2 6 9 2 3" xfId="26756" xr:uid="{DA42B276-8033-41BD-8C13-168781CBE29C}"/>
    <cellStyle name="Note 2 6 9 3" xfId="15654" xr:uid="{8B8CFBEB-2159-4FEE-8906-081D6EBF036D}"/>
    <cellStyle name="Note 2 6 9 3 2" xfId="37273" xr:uid="{12A2FDBC-F099-49AA-B217-F5C7A61E79B8}"/>
    <cellStyle name="Note 2 6 9 4" xfId="22947" xr:uid="{D4A6C987-BDA1-49AF-8BF3-65BD57F3ED1E}"/>
    <cellStyle name="Note 2 7" xfId="491" xr:uid="{A48E9DD7-6B5C-4005-8B05-C633CCB76C1A}"/>
    <cellStyle name="Note 2 7 10" xfId="44358" xr:uid="{9475C02C-81D7-442A-8A65-5F4A40672EE6}"/>
    <cellStyle name="Note 2 7 11" xfId="45595" xr:uid="{C346A21F-8032-4EC5-8883-8D75EDABA20E}"/>
    <cellStyle name="Note 2 7 2" xfId="840" xr:uid="{DD7671F2-DB3E-4114-9A3E-0D0F78F83539}"/>
    <cellStyle name="Note 2 7 2 2" xfId="5209" xr:uid="{19253875-3F92-4A56-92B0-8EFE60E8525B}"/>
    <cellStyle name="Note 2 7 2 2 2" xfId="7795" xr:uid="{A6E2C0D6-1FE6-403B-A844-A9CEBDBB1585}"/>
    <cellStyle name="Note 2 7 2 2 2 2" xfId="12415" xr:uid="{04E621E1-BF44-4CF8-9FE7-A728A75DC749}"/>
    <cellStyle name="Note 2 7 2 2 2 2 2" xfId="21404" xr:uid="{4AF5BE8B-32EF-4F72-B308-561CDC01C5AD}"/>
    <cellStyle name="Note 2 7 2 2 2 2 2 2" xfId="33287" xr:uid="{9C6F8BA0-3221-4D70-978C-8F21EC842DFE}"/>
    <cellStyle name="Note 2 7 2 2 2 2 3" xfId="26631" xr:uid="{F90F71F7-5392-48FD-A932-58F0346C61B6}"/>
    <cellStyle name="Note 2 7 2 2 2 3" xfId="16784" xr:uid="{9FB2F530-04FA-4B70-B444-B1246B501237}"/>
    <cellStyle name="Note 2 7 2 2 2 3 2" xfId="28741" xr:uid="{89199601-43C8-470A-9158-B83B69628662}"/>
    <cellStyle name="Note 2 7 2 2 2 4" xfId="33436" xr:uid="{27A4AE4A-951C-423F-A74E-D5F5572E9374}"/>
    <cellStyle name="Note 2 7 2 2 2 5" xfId="56382" xr:uid="{17AC1AAE-BA32-4886-9E0D-BD04003ADB2E}"/>
    <cellStyle name="Note 2 7 2 2 3" xfId="10432" xr:uid="{EC50AA81-F94D-46E5-9B15-4B894540C346}"/>
    <cellStyle name="Note 2 7 2 2 3 2" xfId="19421" xr:uid="{09562684-0D0D-4467-9778-26F018A15AE6}"/>
    <cellStyle name="Note 2 7 2 2 3 2 2" xfId="36183" xr:uid="{B8A5480F-BAC6-4F00-B52B-F5006ECD4A56}"/>
    <cellStyle name="Note 2 7 2 2 3 3" xfId="40488" xr:uid="{B35854B2-2D07-4A01-8198-DDF4D404EECD}"/>
    <cellStyle name="Note 2 7 2 2 4" xfId="14198" xr:uid="{40AE80CE-4F6C-461A-ADA9-FF5BF9A1F279}"/>
    <cellStyle name="Note 2 7 2 2 4 2" xfId="33172" xr:uid="{D52EB90D-3131-4E1C-9BAB-7E5DE838E490}"/>
    <cellStyle name="Note 2 7 2 2 5" xfId="29943" xr:uid="{606C8B24-032F-4A94-877C-EF7C17865851}"/>
    <cellStyle name="Note 2 7 2 2 6" xfId="49600" xr:uid="{2FFED36E-28D2-4EED-9CC4-134A415F36E1}"/>
    <cellStyle name="Note 2 7 2 3" xfId="3277" xr:uid="{CBA15C7C-65E4-4A45-913D-62608367B0FF}"/>
    <cellStyle name="Note 2 7 2 3 2" xfId="22826" xr:uid="{4B0B835D-D2AF-4AA0-B161-2615EC9B4CB0}"/>
    <cellStyle name="Note 2 7 2 3 2 2" xfId="57911" xr:uid="{9FA794B3-4010-4DD5-8214-ABBB2BDC6095}"/>
    <cellStyle name="Note 2 7 2 3 3" xfId="51129" xr:uid="{B9BA2A4F-53AE-4B59-AC86-C70C3DC10D91}"/>
    <cellStyle name="Note 2 7 2 4" xfId="36748" xr:uid="{01317536-DB16-462B-A907-CECBE5C13162}"/>
    <cellStyle name="Note 2 7 2 4 2" xfId="54524" xr:uid="{68AEB71E-40B4-4F38-9362-578DB579BB21}"/>
    <cellStyle name="Note 2 7 2 4 3" xfId="47717" xr:uid="{75B2AE5C-F2FC-4083-827E-9DF2C6E52B7D}"/>
    <cellStyle name="Note 2 7 2 5" xfId="52951" xr:uid="{EEC9C5E0-D28C-43ED-8658-17E9D75E47D8}"/>
    <cellStyle name="Note 2 7 2 6" xfId="46106" xr:uid="{159DC9A5-E5E7-4E82-B4E5-3FD5E022CAEC}"/>
    <cellStyle name="Note 2 7 3" xfId="1185" xr:uid="{0BE8810D-9193-4919-B299-ACD091C97F3C}"/>
    <cellStyle name="Note 2 7 3 2" xfId="5530" xr:uid="{99324770-624D-4D84-8E68-D0958DE0AA45}"/>
    <cellStyle name="Note 2 7 3 2 2" xfId="8116" xr:uid="{DBDC94E8-3C02-4F3A-8705-233640D32FAB}"/>
    <cellStyle name="Note 2 7 3 2 2 2" xfId="12514" xr:uid="{A018696A-D982-40AF-9BAB-6C848EBBA12A}"/>
    <cellStyle name="Note 2 7 3 2 2 2 2" xfId="21503" xr:uid="{F18713A8-241E-460F-A98D-E2087FC8DAD4}"/>
    <cellStyle name="Note 2 7 3 2 2 2 2 2" xfId="24674" xr:uid="{E82F7D12-2054-4279-A017-FD2D6E468532}"/>
    <cellStyle name="Note 2 7 3 2 2 2 3" xfId="24848" xr:uid="{7EA32F7D-BAB1-4757-B76A-32C22C385BE9}"/>
    <cellStyle name="Note 2 7 3 2 2 3" xfId="17105" xr:uid="{0ABE32D3-7B42-4882-AD89-AB4ACFF7BD0D}"/>
    <cellStyle name="Note 2 7 3 2 2 3 2" xfId="33804" xr:uid="{B4FB2756-EBFA-432C-A722-03FCFA6DC1C2}"/>
    <cellStyle name="Note 2 7 3 2 2 4" xfId="32560" xr:uid="{325B1BA6-FBC6-465E-8CBE-DF356DEA0CDB}"/>
    <cellStyle name="Note 2 7 3 2 2 5" xfId="56787" xr:uid="{1A3FCE8C-6D6D-451B-B675-CEC7FD51E2D1}"/>
    <cellStyle name="Note 2 7 3 2 3" xfId="10753" xr:uid="{12971B53-3CAF-4A89-9011-20D5A52229F1}"/>
    <cellStyle name="Note 2 7 3 2 3 2" xfId="19742" xr:uid="{2077F32B-9F3A-462E-B36E-C25D82DA4EA3}"/>
    <cellStyle name="Note 2 7 3 2 3 2 2" xfId="35143" xr:uid="{4AD1BA06-A5B8-4DBA-BB91-87AE1A3CEB8C}"/>
    <cellStyle name="Note 2 7 3 2 3 3" xfId="43867" xr:uid="{6E0EE132-A658-4DD2-8A00-4FC9259BFD19}"/>
    <cellStyle name="Note 2 7 3 2 4" xfId="14519" xr:uid="{7F4AD50F-1DDE-4B93-87B6-CBADC4E90C24}"/>
    <cellStyle name="Note 2 7 3 2 4 2" xfId="43972" xr:uid="{7A139B99-D1CF-490B-BA38-3E35114E97B3}"/>
    <cellStyle name="Note 2 7 3 2 5" xfId="32677" xr:uid="{C2B74E47-A7A4-4271-A0DB-CDBCC6983371}"/>
    <cellStyle name="Note 2 7 3 2 6" xfId="50005" xr:uid="{07387BCA-663F-4777-BE17-88A7D3A78EB9}"/>
    <cellStyle name="Note 2 7 3 3" xfId="3622" xr:uid="{08C7DC35-AFA8-45EF-8ADB-B0FBC5F94C91}"/>
    <cellStyle name="Note 2 7 3 3 2" xfId="36535" xr:uid="{015E7901-594A-4EE9-AC83-DB79BE31DA00}"/>
    <cellStyle name="Note 2 7 3 3 2 2" xfId="59115" xr:uid="{71640CE0-002C-41FA-87B1-57FA89A5FB03}"/>
    <cellStyle name="Note 2 7 3 3 3" xfId="52334" xr:uid="{49E06265-BA91-4640-8C4B-0D23B38DAAEE}"/>
    <cellStyle name="Note 2 7 3 4" xfId="42353" xr:uid="{7367D172-D963-406E-9564-F597E9AFFA23}"/>
    <cellStyle name="Note 2 7 3 4 2" xfId="54914" xr:uid="{E875427B-6BA8-4127-9769-6C74C593A168}"/>
    <cellStyle name="Note 2 7 3 4 3" xfId="48122" xr:uid="{91241814-890F-4E34-BB42-6A1B09E3E924}"/>
    <cellStyle name="Note 2 7 3 5" xfId="53214" xr:uid="{1EF7AD5B-64B6-4551-9176-715EBD295C85}"/>
    <cellStyle name="Note 2 7 3 6" xfId="46508" xr:uid="{01AE6634-9FB1-4426-B456-5D0D0EEB55DD}"/>
    <cellStyle name="Note 2 7 4" xfId="1529" xr:uid="{6ACC829D-C989-48A7-B1D5-D36C656722BA}"/>
    <cellStyle name="Note 2 7 4 2" xfId="5874" xr:uid="{52CE12D4-3789-49FE-81E3-B55104A30D2E}"/>
    <cellStyle name="Note 2 7 4 2 2" xfId="8460" xr:uid="{E8640A08-48C8-42B2-9031-9FA42D0FD8EC}"/>
    <cellStyle name="Note 2 7 4 2 2 2" xfId="12622" xr:uid="{44594226-284E-41F2-B1D9-87E1A14C1A1C}"/>
    <cellStyle name="Note 2 7 4 2 2 2 2" xfId="21611" xr:uid="{CB97D53F-3D8E-458E-A6B8-998AF9A84E45}"/>
    <cellStyle name="Note 2 7 4 2 2 2 2 2" xfId="26960" xr:uid="{33B0B6F6-4456-4629-A489-1BA25EAF7CCA}"/>
    <cellStyle name="Note 2 7 4 2 2 2 3" xfId="22711" xr:uid="{0C99432D-8226-466C-AE4B-E8956DFA6CF5}"/>
    <cellStyle name="Note 2 7 4 2 2 3" xfId="17449" xr:uid="{5A1631CF-67E7-492B-8CF4-7B413AB2590A}"/>
    <cellStyle name="Note 2 7 4 2 2 3 2" xfId="35850" xr:uid="{C8B963A0-93E4-4076-8C20-5A7C5C8AB2CC}"/>
    <cellStyle name="Note 2 7 4 2 2 4" xfId="33797" xr:uid="{3BEB1661-542B-4085-9FE1-5A55B403A2AA}"/>
    <cellStyle name="Note 2 7 4 2 3" xfId="11097" xr:uid="{D2A3A57F-FDE7-4344-9A03-9C1D16E7103E}"/>
    <cellStyle name="Note 2 7 4 2 3 2" xfId="20086" xr:uid="{402E0188-61A3-4C9A-81FA-BEDC381167CD}"/>
    <cellStyle name="Note 2 7 4 2 3 2 2" xfId="28462" xr:uid="{128D30AD-BF11-4408-9C3B-C44D543960D9}"/>
    <cellStyle name="Note 2 7 4 2 3 3" xfId="43677" xr:uid="{D91BEAFA-DFEC-4FEE-982B-2B61429169A8}"/>
    <cellStyle name="Note 2 7 4 2 4" xfId="14863" xr:uid="{82025C56-3A19-4640-89DF-CF7FE91180C4}"/>
    <cellStyle name="Note 2 7 4 2 4 2" xfId="38136" xr:uid="{EB4189A9-6A38-4F04-A9D8-EBBDC00E067C}"/>
    <cellStyle name="Note 2 7 4 2 5" xfId="34140" xr:uid="{BF37B973-84B1-4AB9-A490-0E3F40332CF1}"/>
    <cellStyle name="Note 2 7 4 2 6" xfId="55910" xr:uid="{05EEC3E7-9225-41CE-A6E6-6336EAD5ED31}"/>
    <cellStyle name="Note 2 7 4 3" xfId="3966" xr:uid="{7FF8EF0A-EF13-4397-9971-D301BDE6BFBB}"/>
    <cellStyle name="Note 2 7 4 3 2" xfId="41818" xr:uid="{45A2CCF8-7C28-490A-B458-A7444664606F}"/>
    <cellStyle name="Note 2 7 4 4" xfId="41534" xr:uid="{6DA11153-8001-4411-8459-734ED6B65FED}"/>
    <cellStyle name="Note 2 7 4 5" xfId="49128" xr:uid="{B08CC033-0903-4B23-8831-F174BFC3C2B7}"/>
    <cellStyle name="Note 2 7 5" xfId="1841" xr:uid="{F7CB7111-10A1-4F19-A8E3-538DA9526347}"/>
    <cellStyle name="Note 2 7 5 2" xfId="6157" xr:uid="{49B30DB1-5717-4DD5-9C6E-1F83767D146C}"/>
    <cellStyle name="Note 2 7 5 2 2" xfId="8743" xr:uid="{FED00CA7-9807-4E8F-B91F-D1D4DD6F37DB}"/>
    <cellStyle name="Note 2 7 5 2 2 2" xfId="12703" xr:uid="{4DD75C54-673A-4455-8A8E-42144EC41695}"/>
    <cellStyle name="Note 2 7 5 2 2 2 2" xfId="21692" xr:uid="{5299E51E-3F47-4366-816E-21259FDEEACE}"/>
    <cellStyle name="Note 2 7 5 2 2 2 2 2" xfId="22111" xr:uid="{13A2D8F2-6F5C-4AE9-BBB2-39834A4876E0}"/>
    <cellStyle name="Note 2 7 5 2 2 2 3" xfId="30696" xr:uid="{186C4E49-1AA9-409D-AE1C-75B3E4AA6BE3}"/>
    <cellStyle name="Note 2 7 5 2 2 3" xfId="17732" xr:uid="{F849AAD6-2F8F-4907-8F16-1BACD4848D38}"/>
    <cellStyle name="Note 2 7 5 2 2 3 2" xfId="41014" xr:uid="{8A41E9B8-687E-4C5C-97D9-1EC605A50F28}"/>
    <cellStyle name="Note 2 7 5 2 2 4" xfId="22869" xr:uid="{03753590-4047-432A-87AC-99B98A5DAADE}"/>
    <cellStyle name="Note 2 7 5 2 3" xfId="11380" xr:uid="{6A376DE8-7160-49E3-A84E-0B81C12FD5D1}"/>
    <cellStyle name="Note 2 7 5 2 3 2" xfId="20369" xr:uid="{D9908941-8825-4CFB-A54B-5EF55AF6A755}"/>
    <cellStyle name="Note 2 7 5 2 3 2 2" xfId="38490" xr:uid="{E66E5EC2-8E5D-429A-A4C9-1CC895CF10F7}"/>
    <cellStyle name="Note 2 7 5 2 3 3" xfId="37672" xr:uid="{C726558C-B2F6-4AAF-B540-8B0C0444E550}"/>
    <cellStyle name="Note 2 7 5 2 4" xfId="15146" xr:uid="{8CED6A7B-585D-461D-9138-6FAE80D1FCC0}"/>
    <cellStyle name="Note 2 7 5 2 4 2" xfId="43224" xr:uid="{80FDFB97-D3A2-4A0E-8B7B-747EEFE3E6AF}"/>
    <cellStyle name="Note 2 7 5 2 5" xfId="29687" xr:uid="{8DD1305F-F829-4D88-9CA5-315234BB8711}"/>
    <cellStyle name="Note 2 7 5 2 6" xfId="58039" xr:uid="{2C89ED6F-6798-41E4-AED6-FFF3AD0A864C}"/>
    <cellStyle name="Note 2 7 5 3" xfId="4278" xr:uid="{E669F414-6FE6-4C26-9C80-F3A3B9908610}"/>
    <cellStyle name="Note 2 7 5 3 2" xfId="32978" xr:uid="{D7E5CF8D-DE67-4E94-95CB-B7922D0FE53E}"/>
    <cellStyle name="Note 2 7 5 4" xfId="29651" xr:uid="{24BADF8D-66B1-4B90-9BDC-171873ECE6E5}"/>
    <cellStyle name="Note 2 7 5 5" xfId="51257" xr:uid="{B14C1B8A-B678-4501-B0BA-627317D15188}"/>
    <cellStyle name="Note 2 7 6" xfId="2148" xr:uid="{E5A90431-BE26-4D7E-A854-9A917C894E65}"/>
    <cellStyle name="Note 2 7 6 2" xfId="6449" xr:uid="{81D05C26-A340-4872-9C24-A803E68F8A99}"/>
    <cellStyle name="Note 2 7 6 2 2" xfId="9035" xr:uid="{4B02E4D7-07F4-43DA-845E-E582C810C707}"/>
    <cellStyle name="Note 2 7 6 2 2 2" xfId="12795" xr:uid="{4426982B-9139-4924-A092-B2D9DEAC82E3}"/>
    <cellStyle name="Note 2 7 6 2 2 2 2" xfId="21784" xr:uid="{C45728E1-275A-4A9C-91B9-BEE73CF1B7E5}"/>
    <cellStyle name="Note 2 7 6 2 2 2 2 2" xfId="28230" xr:uid="{28197E18-967C-4CB0-BAB6-E255B3C3919C}"/>
    <cellStyle name="Note 2 7 6 2 2 2 3" xfId="39477" xr:uid="{47469033-36A7-49F6-879C-314A4297B13B}"/>
    <cellStyle name="Note 2 7 6 2 2 3" xfId="18024" xr:uid="{C93DEFC0-78CB-4E77-A19A-5A47337FEFAA}"/>
    <cellStyle name="Note 2 7 6 2 2 3 2" xfId="38639" xr:uid="{854D2709-F247-4881-8351-120601F93D64}"/>
    <cellStyle name="Note 2 7 6 2 2 4" xfId="23513" xr:uid="{17A5B864-548B-497B-A5CE-C20DCEC87318}"/>
    <cellStyle name="Note 2 7 6 2 3" xfId="11672" xr:uid="{F7D2888B-8638-4795-8B49-790CDF6CFA64}"/>
    <cellStyle name="Note 2 7 6 2 3 2" xfId="20661" xr:uid="{66994AC4-A8FB-4853-884F-A2772B2939B9}"/>
    <cellStyle name="Note 2 7 6 2 3 2 2" xfId="33920" xr:uid="{01DE1261-7747-4431-97B8-A898DF1ACF88}"/>
    <cellStyle name="Note 2 7 6 2 3 3" xfId="22140" xr:uid="{D0F66DF6-1177-4F76-A052-A1A7716B0217}"/>
    <cellStyle name="Note 2 7 6 2 4" xfId="15438" xr:uid="{F317E03D-55A1-4376-9EB9-45C68DE387D6}"/>
    <cellStyle name="Note 2 7 6 2 4 2" xfId="41964" xr:uid="{698686E1-64A1-4AA6-AE6B-316E678ABC11}"/>
    <cellStyle name="Note 2 7 6 2 5" xfId="35947" xr:uid="{2B1E4715-011C-4A9D-A177-9E5C9A63BD9E}"/>
    <cellStyle name="Note 2 7 6 2 6" xfId="54076" xr:uid="{BFCB3CAD-0D8A-497C-A755-1C270FF12A43}"/>
    <cellStyle name="Note 2 7 6 3" xfId="4585" xr:uid="{9FB3B227-A558-4904-B09B-EE60322EF3D1}"/>
    <cellStyle name="Note 2 7 6 3 2" xfId="24179" xr:uid="{2BF3AC0D-1868-43A2-A64D-BB6B676A1BA5}"/>
    <cellStyle name="Note 2 7 6 4" xfId="30420" xr:uid="{46D8267D-3CE0-445A-859F-92DB10E0D425}"/>
    <cellStyle name="Note 2 7 6 5" xfId="47399" xr:uid="{FB9F7B60-2BC4-4CA0-9DF7-02C9AF4A7F68}"/>
    <cellStyle name="Note 2 7 7" xfId="4885" xr:uid="{8B746988-9FE2-4701-84F8-9140D26C561F}"/>
    <cellStyle name="Note 2 7 7 2" xfId="7471" xr:uid="{C4BE52DA-BEA6-4683-8FDE-955A1D254F73}"/>
    <cellStyle name="Note 2 7 7 2 2" xfId="12314" xr:uid="{765CCCF8-E60D-4F92-ADCF-AF3A3391A99E}"/>
    <cellStyle name="Note 2 7 7 2 2 2" xfId="21303" xr:uid="{8946BDC8-04F1-4D18-B3CC-243C057DD1E1}"/>
    <cellStyle name="Note 2 7 7 2 2 2 2" xfId="33230" xr:uid="{FE6119B3-2AFE-426B-83E4-500E92ACBE2D}"/>
    <cellStyle name="Note 2 7 7 2 2 3" xfId="23393" xr:uid="{7A84DE80-1AFD-41A8-B772-2E300AAF0942}"/>
    <cellStyle name="Note 2 7 7 2 3" xfId="16460" xr:uid="{56D975C8-D163-4FCE-BDE9-F6AD4039E92A}"/>
    <cellStyle name="Note 2 7 7 2 3 2" xfId="43482" xr:uid="{A0EE21BF-2EE4-4E87-82F3-A660B47F7CF6}"/>
    <cellStyle name="Note 2 7 7 2 4" xfId="37506" xr:uid="{4BD211B2-1FEE-4D5B-BDA3-C5C0F3DB74F6}"/>
    <cellStyle name="Note 2 7 7 3" xfId="10108" xr:uid="{81B82168-92D8-4940-9981-CFA7B6B5ECD3}"/>
    <cellStyle name="Note 2 7 7 3 2" xfId="19097" xr:uid="{43212703-46AC-426D-A2D7-E9910A8EC932}"/>
    <cellStyle name="Note 2 7 7 3 2 2" xfId="42536" xr:uid="{6988EF21-3F99-424A-B86C-E8E7F2CA6F3F}"/>
    <cellStyle name="Note 2 7 7 3 3" xfId="40484" xr:uid="{2610E852-2895-41C5-BD71-FACA20593A47}"/>
    <cellStyle name="Note 2 7 7 4" xfId="13874" xr:uid="{0A422995-4A8A-46BE-8CC5-13953B7A294A}"/>
    <cellStyle name="Note 2 7 7 4 2" xfId="42646" xr:uid="{92DB3279-8748-4590-BE8E-5850A65E1C2B}"/>
    <cellStyle name="Note 2 7 7 5" xfId="24496" xr:uid="{ADC911D1-F2CA-4666-A920-60989FAE9C12}"/>
    <cellStyle name="Note 2 7 7 6" xfId="52688" xr:uid="{A0096D00-0066-460C-99DA-6757DB59B824}"/>
    <cellStyle name="Note 2 7 8" xfId="2497" xr:uid="{45D534DB-6D81-490C-8CF6-E96371DB2DF0}"/>
    <cellStyle name="Note 2 7 8 2" xfId="35918" xr:uid="{71959E14-972E-45AB-9604-97C2A8107A9F}"/>
    <cellStyle name="Note 2 7 9" xfId="41087" xr:uid="{392125E1-A374-4224-9A73-0A0152BE72E7}"/>
    <cellStyle name="Note 2 8" xfId="208" xr:uid="{1188C86D-39A1-457E-9A32-A061AC2CC73B}"/>
    <cellStyle name="Note 2 8 2" xfId="2563" xr:uid="{BB01A8D1-227D-40DA-B736-F80ED0F1D0A0}"/>
    <cellStyle name="Note 2 8 2 2" xfId="6804" xr:uid="{EBE15870-80A1-475C-B047-A4440971E627}"/>
    <cellStyle name="Note 2 8 2 2 2" xfId="11994" xr:uid="{5500929B-93BB-42F0-8F64-C3EEA91A79B0}"/>
    <cellStyle name="Note 2 8 2 2 2 2" xfId="20983" xr:uid="{31727291-7C3E-4DF4-B023-3B9DCC71CFC7}"/>
    <cellStyle name="Note 2 8 2 2 2 2 2" xfId="26205" xr:uid="{EC1FEC79-4D22-4E3D-91B3-D798F5F8AAA9}"/>
    <cellStyle name="Note 2 8 2 2 2 3" xfId="34482" xr:uid="{E2DC1502-3782-40CD-B3DA-C6A486A99A07}"/>
    <cellStyle name="Note 2 8 2 2 2 4" xfId="56402" xr:uid="{00D9F2E1-E045-4645-812D-AAC504A72E40}"/>
    <cellStyle name="Note 2 8 2 2 3" xfId="15793" xr:uid="{DE8ECEBC-EDDE-47DC-9C2E-6CD952DD1ECD}"/>
    <cellStyle name="Note 2 8 2 2 3 2" xfId="37303" xr:uid="{62349095-6F4C-4FCD-8956-518AB13CC476}"/>
    <cellStyle name="Note 2 8 2 2 4" xfId="35045" xr:uid="{1602ACB2-6D07-45F9-8336-162CFB2834A8}"/>
    <cellStyle name="Note 2 8 2 2 5" xfId="49620" xr:uid="{D6B7B25F-6C62-474E-94EC-F903ADC1EB77}"/>
    <cellStyle name="Note 2 8 2 3" xfId="9374" xr:uid="{5A123563-2532-4A2D-BAF9-0DB0AEDFFCCF}"/>
    <cellStyle name="Note 2 8 2 3 2" xfId="18363" xr:uid="{9B674F70-02BC-47FB-8C83-C1CA0B06DE34}"/>
    <cellStyle name="Note 2 8 2 3 2 2" xfId="35757" xr:uid="{2ECC9BA3-9946-4486-A388-58CB7667891C}"/>
    <cellStyle name="Note 2 8 2 3 2 3" xfId="58436" xr:uid="{9FE210C6-66BD-446F-ABCD-2D47FC8C81FD}"/>
    <cellStyle name="Note 2 8 2 3 3" xfId="31738" xr:uid="{2A816132-657A-4382-AA81-08BC67D25828}"/>
    <cellStyle name="Note 2 8 2 3 4" xfId="51655" xr:uid="{2611C1C9-DE1C-4071-AF0A-6CAD29CA4676}"/>
    <cellStyle name="Note 2 8 2 4" xfId="13417" xr:uid="{F45934D8-380F-4F98-8A8C-D521B59B07CE}"/>
    <cellStyle name="Note 2 8 2 4 2" xfId="43990" xr:uid="{CD7C6ABD-9746-47FB-8248-B8898FD8DB04}"/>
    <cellStyle name="Note 2 8 2 4 2 2" xfId="54544" xr:uid="{7605B9DC-1C11-4AFA-AE21-1A74BB6B99D5}"/>
    <cellStyle name="Note 2 8 2 4 3" xfId="47737" xr:uid="{E745DE99-AEA9-497C-BB8C-BD137D32ED16}"/>
    <cellStyle name="Note 2 8 2 5" xfId="37056" xr:uid="{D0FB55E3-9FA4-4C12-B354-E29A84681777}"/>
    <cellStyle name="Note 2 8 2 5 2" xfId="52962" xr:uid="{63FA679D-B9EE-430A-B85E-1B5285B8B711}"/>
    <cellStyle name="Note 2 8 2 6" xfId="46126" xr:uid="{7B973073-3EC2-4A3B-88C2-9933E1D8722F}"/>
    <cellStyle name="Note 2 8 3" xfId="2676" xr:uid="{DD9ED03D-02F9-4A52-B1AF-C6CFE081B77C}"/>
    <cellStyle name="Note 2 8 3 2" xfId="41941" xr:uid="{211E3E4E-65F3-437A-9433-168ADA2FF9C5}"/>
    <cellStyle name="Note 2 8 3 2 2" xfId="56807" xr:uid="{C07D0FBE-0BF1-4D48-BD1B-6B0D980FE83B}"/>
    <cellStyle name="Note 2 8 3 2 3" xfId="50025" xr:uid="{35A1EEA0-6A99-42A4-81F9-03F560B39147}"/>
    <cellStyle name="Note 2 8 3 3" xfId="51039" xr:uid="{63AA4577-2A55-4FFD-949C-7B0C607BFC64}"/>
    <cellStyle name="Note 2 8 3 3 2" xfId="57821" xr:uid="{B5DE5DED-837A-4699-8B99-8B108FD0C894}"/>
    <cellStyle name="Note 2 8 3 4" xfId="48142" xr:uid="{6A412BE3-4A81-48C3-A61F-418F219C385B}"/>
    <cellStyle name="Note 2 8 3 4 2" xfId="54934" xr:uid="{1E9B6160-E5EE-4375-ACD7-78E81D56FC6D}"/>
    <cellStyle name="Note 2 8 3 5" xfId="53234" xr:uid="{0F06DC07-DFC5-48BF-A185-6830C00D66E3}"/>
    <cellStyle name="Note 2 8 3 6" xfId="46528" xr:uid="{37ED5144-61B9-4D13-93B7-807E94752468}"/>
    <cellStyle name="Note 2 8 4" xfId="31020" xr:uid="{05A78A23-596C-49F6-8B2A-DDB748AC7E0F}"/>
    <cellStyle name="Note 2 8 4 2" xfId="55930" xr:uid="{97988C56-59C6-481E-A72B-9EF855421864}"/>
    <cellStyle name="Note 2 8 4 3" xfId="49148" xr:uid="{7A6BFAD2-CD6A-417E-8441-7F81BAE9AFEE}"/>
    <cellStyle name="Note 2 8 5" xfId="44412" xr:uid="{BD555D53-DC83-4630-9098-DE9FDB425C7F}"/>
    <cellStyle name="Note 2 8 5 2" xfId="57867" xr:uid="{734974E8-69BE-4543-92DE-1C04D007DA3D}"/>
    <cellStyle name="Note 2 8 5 3" xfId="51085" xr:uid="{FA3EFF5D-A40D-4131-AA81-F53D90CDE343}"/>
    <cellStyle name="Note 2 8 6" xfId="45615" xr:uid="{99DBA417-E5E2-4AF7-A9D7-0184D0649D9D}"/>
    <cellStyle name="Note 2 8 6 2" xfId="54096" xr:uid="{B69B1676-00F3-48AB-8D9C-1A6E90BEDAF8}"/>
    <cellStyle name="Note 2 8 7" xfId="52699" xr:uid="{D19DB0AB-AFCA-4086-8A18-66E26F6E1F8E}"/>
    <cellStyle name="Note 2 9" xfId="557" xr:uid="{37DCD950-D716-4BDC-B78F-7ED46F9E02EF}"/>
    <cellStyle name="Note 2 9 2" xfId="4948" xr:uid="{623CBD47-C498-46BC-987E-879C4916A22D}"/>
    <cellStyle name="Note 2 9 2 2" xfId="7534" xr:uid="{14C2B01C-13AA-4ED4-B110-9860795F1E8B}"/>
    <cellStyle name="Note 2 9 2 2 2" xfId="12334" xr:uid="{430593EB-03CC-400B-9924-3BEC7EC44165}"/>
    <cellStyle name="Note 2 9 2 2 2 2" xfId="21323" xr:uid="{0112CF2B-4333-4FEA-8728-50EFC19840C2}"/>
    <cellStyle name="Note 2 9 2 2 2 2 2" xfId="22213" xr:uid="{107C64E9-35B1-4839-A6D4-7762DC40BB47}"/>
    <cellStyle name="Note 2 9 2 2 2 3" xfId="24655" xr:uid="{DFA935AF-6D32-4E68-B0FA-028D7355EFE3}"/>
    <cellStyle name="Note 2 9 2 2 2 4" xfId="56445" xr:uid="{7937B153-6715-4784-8E66-23E82F5F1B8E}"/>
    <cellStyle name="Note 2 9 2 2 3" xfId="16523" xr:uid="{1570C612-E927-4B8C-B7C9-FABB7E5B34AC}"/>
    <cellStyle name="Note 2 9 2 2 3 2" xfId="22558" xr:uid="{5FF4BED8-8195-4F14-BAD6-CD96F5ECA2B8}"/>
    <cellStyle name="Note 2 9 2 2 4" xfId="28925" xr:uid="{0F35AE21-7F38-47CE-98F4-2C4C69B8B314}"/>
    <cellStyle name="Note 2 9 2 2 5" xfId="49663" xr:uid="{E09F6A28-5AA2-4D77-8134-EB5A906707FA}"/>
    <cellStyle name="Note 2 9 2 3" xfId="10171" xr:uid="{7130AFD4-4279-4D0A-8AD2-26C661E8876B}"/>
    <cellStyle name="Note 2 9 2 3 2" xfId="19160" xr:uid="{EF3BC552-4EF5-4C7F-99F9-39CDD4DE8585}"/>
    <cellStyle name="Note 2 9 2 3 2 2" xfId="31623" xr:uid="{A9C503C8-2F04-4BA1-93C4-E4B3F3A22CA1}"/>
    <cellStyle name="Note 2 9 2 3 2 3" xfId="58389" xr:uid="{88EF4D49-28F5-4DC4-81B2-74BC29D4828B}"/>
    <cellStyle name="Note 2 9 2 3 3" xfId="37516" xr:uid="{7DBEA526-FA35-4648-BD70-EB44CE802B9E}"/>
    <cellStyle name="Note 2 9 2 3 4" xfId="51608" xr:uid="{77E2F53C-84DB-4A43-991E-7B7D46AE28A8}"/>
    <cellStyle name="Note 2 9 2 4" xfId="13937" xr:uid="{2FE32FD9-8E99-45F4-871F-AA09BA2F3F4B}"/>
    <cellStyle name="Note 2 9 2 4 2" xfId="28070" xr:uid="{45EC1027-6F27-4877-9965-E08AD91C53E8}"/>
    <cellStyle name="Note 2 9 2 4 2 2" xfId="54584" xr:uid="{9324D67C-EDDC-4520-A21D-6A5AAFB0F2EB}"/>
    <cellStyle name="Note 2 9 2 4 3" xfId="47780" xr:uid="{3887D257-FFC8-406E-BC46-95DE41216FAC}"/>
    <cellStyle name="Note 2 9 2 5" xfId="33956" xr:uid="{4FF24A8C-4BA2-4882-BC2F-1E1D784226E3}"/>
    <cellStyle name="Note 2 9 2 5 2" xfId="52985" xr:uid="{801415F2-2517-474C-A394-CE747A2F6EA4}"/>
    <cellStyle name="Note 2 9 2 6" xfId="46166" xr:uid="{A2D3E897-9E00-4C75-A9B2-B481CFC180F8}"/>
    <cellStyle name="Note 2 9 3" xfId="2994" xr:uid="{B9AF2930-4352-4750-9635-337B7B4F1E3F}"/>
    <cellStyle name="Note 2 9 3 2" xfId="28276" xr:uid="{E9FC0E0A-E739-4D88-A0DC-45475D3D8205}"/>
    <cellStyle name="Note 2 9 3 2 2" xfId="56847" xr:uid="{ACF87B6A-6895-47EF-971E-A25E7D2A9300}"/>
    <cellStyle name="Note 2 9 3 2 3" xfId="50065" xr:uid="{9AB9398D-5125-4D1E-9DDA-0C85F0BB5586}"/>
    <cellStyle name="Note 2 9 3 3" xfId="51031" xr:uid="{3DB075FD-7347-4271-92AC-809AFCCAD08C}"/>
    <cellStyle name="Note 2 9 3 3 2" xfId="57813" xr:uid="{AF41C2DB-0979-4FC2-BC7F-353CA3AAC4C8}"/>
    <cellStyle name="Note 2 9 3 4" xfId="48182" xr:uid="{015F70F7-D7F4-4B1C-B38F-BA249019CCCF}"/>
    <cellStyle name="Note 2 9 3 4 2" xfId="54974" xr:uid="{43A92F16-6813-4BBF-891A-851527C11E14}"/>
    <cellStyle name="Note 2 9 3 5" xfId="53274" xr:uid="{7C916F65-2210-46D0-8CED-9C0C29D3C384}"/>
    <cellStyle name="Note 2 9 3 6" xfId="46568" xr:uid="{A4A6E418-7BF1-48AF-9294-97477FD39625}"/>
    <cellStyle name="Note 2 9 4" xfId="29558" xr:uid="{98D31446-5BF7-403D-8887-EEC8B20E6D20}"/>
    <cellStyle name="Note 2 9 4 2" xfId="55973" xr:uid="{1F05BEAE-5181-48C7-8880-5BECF93FCA09}"/>
    <cellStyle name="Note 2 9 4 3" xfId="49191" xr:uid="{37DF3D2C-E8DD-4B4B-8DC7-B1F059F0CB5E}"/>
    <cellStyle name="Note 2 9 5" xfId="44419" xr:uid="{CD2EA06D-440C-4148-B305-7E2B5F8BB3FE}"/>
    <cellStyle name="Note 2 9 5 2" xfId="58545" xr:uid="{7FABEE3A-1B28-4C39-91F4-F4834F36BD64}"/>
    <cellStyle name="Note 2 9 5 3" xfId="51764" xr:uid="{9ADC1CB3-FD85-4A97-92AE-D7026CD771DD}"/>
    <cellStyle name="Note 2 9 6" xfId="45658" xr:uid="{EA578502-2F68-4C75-8430-96CAA9074B7B}"/>
    <cellStyle name="Note 2 9 6 2" xfId="54136" xr:uid="{5C3AA95A-B568-4DCB-99BB-ECC924F37AF9}"/>
    <cellStyle name="Note 2 9 7" xfId="52722" xr:uid="{64FE65F1-7DC2-425E-BAC3-B20988052F15}"/>
    <cellStyle name="Note 3" xfId="119" xr:uid="{40592F30-72A5-4E54-A115-12CB82647895}"/>
    <cellStyle name="Note 3 10" xfId="907" xr:uid="{A1FCC07D-95FA-41F5-8DB6-24AD359E120A}"/>
    <cellStyle name="Note 3 10 2" xfId="5274" xr:uid="{F9EBCDFF-1963-41BD-9BF6-D8079A955CE2}"/>
    <cellStyle name="Note 3 10 2 2" xfId="7860" xr:uid="{B96F6158-AE0E-4AE2-8D0D-5A7219995DD0}"/>
    <cellStyle name="Note 3 10 2 2 2" xfId="12435" xr:uid="{AB469BD0-2AB3-4010-924D-DF71E78FBFB0}"/>
    <cellStyle name="Note 3 10 2 2 2 2" xfId="21424" xr:uid="{92CA021D-99EA-443B-9857-5F95E3CBF6AF}"/>
    <cellStyle name="Note 3 10 2 2 2 2 2" xfId="43522" xr:uid="{EFD4FA03-126F-406D-B8A6-969987C177F7}"/>
    <cellStyle name="Note 3 10 2 2 2 3" xfId="37945" xr:uid="{C017026D-B086-4847-B578-038990C24C20}"/>
    <cellStyle name="Note 3 10 2 2 2 4" xfId="56617" xr:uid="{E9C0919B-209C-4C41-A819-BE393576EB70}"/>
    <cellStyle name="Note 3 10 2 2 3" xfId="16849" xr:uid="{020AE73D-2147-4278-BCF2-2C27AE1E3347}"/>
    <cellStyle name="Note 3 10 2 2 3 2" xfId="40993" xr:uid="{670AE846-6E57-47EC-9958-CADCBAFFA980}"/>
    <cellStyle name="Note 3 10 2 2 4" xfId="32746" xr:uid="{6B97ACEF-972B-4EEC-98D1-A1B6325D0541}"/>
    <cellStyle name="Note 3 10 2 2 5" xfId="49835" xr:uid="{5E7CAFDA-4CEF-4710-84FE-8D5CFC554457}"/>
    <cellStyle name="Note 3 10 2 3" xfId="10497" xr:uid="{9C196E42-56FB-4218-855B-0B4ADE34C6C5}"/>
    <cellStyle name="Note 3 10 2 3 2" xfId="19486" xr:uid="{620280B0-A4CD-4DD6-A54A-22E475A6B901}"/>
    <cellStyle name="Note 3 10 2 3 2 2" xfId="37758" xr:uid="{9FB92982-31EB-4718-8499-916D92ABA202}"/>
    <cellStyle name="Note 3 10 2 3 2 3" xfId="58580" xr:uid="{A4D083BD-70AA-46EA-88E1-179084BBDD34}"/>
    <cellStyle name="Note 3 10 2 3 3" xfId="34368" xr:uid="{40F0DC03-F8EB-497D-A928-BC0E03557488}"/>
    <cellStyle name="Note 3 10 2 3 4" xfId="51799" xr:uid="{F99C9E79-CFDD-4222-A4F4-81411EF26B18}"/>
    <cellStyle name="Note 3 10 2 4" xfId="14263" xr:uid="{00D13605-9261-488E-8900-E9F5364DE570}"/>
    <cellStyle name="Note 3 10 2 4 2" xfId="25341" xr:uid="{22366051-C494-45AC-9432-65072B0DE20D}"/>
    <cellStyle name="Note 3 10 2 4 2 2" xfId="54750" xr:uid="{68DE6F39-E71A-42E2-8B3A-0DE24FB3909A}"/>
    <cellStyle name="Note 3 10 2 4 3" xfId="47952" xr:uid="{8E2672AC-2D5F-4BD9-9E6B-6646B2599E81}"/>
    <cellStyle name="Note 3 10 2 5" xfId="35265" xr:uid="{B759EC3F-D008-44E3-9BE0-4F26DB65BDF6}"/>
    <cellStyle name="Note 3 10 2 5 2" xfId="53078" xr:uid="{CC5A1F62-27ED-4B2A-AE4C-D1B16A470056}"/>
    <cellStyle name="Note 3 10 2 6" xfId="46338" xr:uid="{A65F6D71-6A01-4FF2-A318-6A434F80BAC0}"/>
    <cellStyle name="Note 3 10 3" xfId="3344" xr:uid="{D5A362A0-5D8D-4F6A-A1A9-626440C00FF4}"/>
    <cellStyle name="Note 3 10 3 2" xfId="30829" xr:uid="{EBDE0CB3-55EC-4ED2-A818-0B860837A84C}"/>
    <cellStyle name="Note 3 10 3 2 2" xfId="57013" xr:uid="{C0A39754-05E3-41F9-B996-C4F9969B21D8}"/>
    <cellStyle name="Note 3 10 3 2 3" xfId="50231" xr:uid="{C83732EC-F8FC-4566-B427-400C713FAB3D}"/>
    <cellStyle name="Note 3 10 3 3" xfId="52325" xr:uid="{322F4198-79BB-4648-9204-3EE67AC065E4}"/>
    <cellStyle name="Note 3 10 3 3 2" xfId="59106" xr:uid="{FA2A4D7C-0001-4C07-B811-F5F99BFE93B4}"/>
    <cellStyle name="Note 3 10 3 4" xfId="48348" xr:uid="{9E347745-C7BA-41A1-858F-C0D7ED5C3383}"/>
    <cellStyle name="Note 3 10 3 4 2" xfId="55140" xr:uid="{2083243C-DE52-41B8-BAD3-FC5BB547FFE2}"/>
    <cellStyle name="Note 3 10 3 5" xfId="53438" xr:uid="{2223C83B-501A-4F3E-A33B-77AB3B657E6E}"/>
    <cellStyle name="Note 3 10 3 6" xfId="46734" xr:uid="{9D821FAF-BF1E-44A8-9709-97AA2F397327}"/>
    <cellStyle name="Note 3 10 4" xfId="38385" xr:uid="{9A1E0C93-8349-4E65-AB0D-A96748F13A20}"/>
    <cellStyle name="Note 3 10 4 2" xfId="56145" xr:uid="{0CC5CA2A-C05A-40BC-B9C8-F901FA635AA2}"/>
    <cellStyle name="Note 3 10 4 3" xfId="49363" xr:uid="{4FC44C19-68B3-41E0-827D-D29D53D67032}"/>
    <cellStyle name="Note 3 10 5" xfId="44583" xr:uid="{4C655E5B-4426-48C9-8D0C-F513AC2EA4CD}"/>
    <cellStyle name="Note 3 10 5 2" xfId="57606" xr:uid="{70EB45F7-4B0C-472E-9310-457915E5FF70}"/>
    <cellStyle name="Note 3 10 5 3" xfId="50824" xr:uid="{1CE7E252-D02A-420A-AE06-10F1E12B7297}"/>
    <cellStyle name="Note 3 10 6" xfId="47483" xr:uid="{19F3776C-5AAA-43FA-867D-EDFCA7B38017}"/>
    <cellStyle name="Note 3 10 6 2" xfId="54302" xr:uid="{052DF012-B6C4-40EC-B543-CF00A1E87A1B}"/>
    <cellStyle name="Note 3 10 7" xfId="52811" xr:uid="{924B04BC-39F0-4BB1-9DB1-618953254A99}"/>
    <cellStyle name="Note 3 10 8" xfId="45875" xr:uid="{DF0E7C90-EE58-4A44-9DC3-0377EF7CFCE8}"/>
    <cellStyle name="Note 3 11" xfId="1251" xr:uid="{82DD59E8-4CF6-498A-95E3-DBE4EE10AA41}"/>
    <cellStyle name="Note 3 11 2" xfId="5596" xr:uid="{0B1FB494-E6FA-4657-B0A6-215C194452B7}"/>
    <cellStyle name="Note 3 11 2 2" xfId="8182" xr:uid="{1E500ED7-1B8E-47AF-8AFD-D1C1B6DFA567}"/>
    <cellStyle name="Note 3 11 2 2 2" xfId="12534" xr:uid="{AEE1B3AF-5AD4-4C86-960A-678932062B27}"/>
    <cellStyle name="Note 3 11 2 2 2 2" xfId="21523" xr:uid="{F0484CA9-989C-4AEE-8076-17B1305FFF88}"/>
    <cellStyle name="Note 3 11 2 2 2 2 2" xfId="32796" xr:uid="{8F9D7C3C-3D11-4CE4-97F8-04CF7A980C35}"/>
    <cellStyle name="Note 3 11 2 2 2 3" xfId="32968" xr:uid="{643359E8-EC89-414D-A7BE-1629709B9741}"/>
    <cellStyle name="Note 3 11 2 2 2 4" xfId="56656" xr:uid="{746BD059-9A4D-4A1C-95AA-77A4EA1DC814}"/>
    <cellStyle name="Note 3 11 2 2 3" xfId="17171" xr:uid="{433906E8-DAA3-4360-9663-A1BD486B4C7A}"/>
    <cellStyle name="Note 3 11 2 2 3 2" xfId="33210" xr:uid="{5E5002AD-5AEF-4173-8C8C-AADFEC5EC68C}"/>
    <cellStyle name="Note 3 11 2 2 4" xfId="39486" xr:uid="{48199AC7-3936-43C4-9DD6-030FC492D1C5}"/>
    <cellStyle name="Note 3 11 2 2 5" xfId="49874" xr:uid="{9479A4C3-F322-48CD-A022-FA0A07EADA72}"/>
    <cellStyle name="Note 3 11 2 3" xfId="10819" xr:uid="{E9241B2D-B41E-4745-8619-1765A0079258}"/>
    <cellStyle name="Note 3 11 2 3 2" xfId="19808" xr:uid="{C79AD412-200E-4AE6-BA6D-D5C91465E5E5}"/>
    <cellStyle name="Note 3 11 2 3 2 2" xfId="34566" xr:uid="{4271C99B-AD90-4770-9401-E69F9E2E98D8}"/>
    <cellStyle name="Note 3 11 2 3 2 3" xfId="58227" xr:uid="{AE96C8E5-3532-435B-BA63-481B8D8B1FB5}"/>
    <cellStyle name="Note 3 11 2 3 3" xfId="41611" xr:uid="{2157A72E-24D5-4B29-A94F-C2084EE40905}"/>
    <cellStyle name="Note 3 11 2 3 4" xfId="51445" xr:uid="{A4DEDFE9-8B40-4A17-A7B8-0E4CDD4C4FE3}"/>
    <cellStyle name="Note 3 11 2 4" xfId="14585" xr:uid="{C0AD5DB5-31D5-4FFA-975A-5DA8E5A0DD36}"/>
    <cellStyle name="Note 3 11 2 4 2" xfId="32623" xr:uid="{6EE26CA0-EEB6-49D7-8342-A42B05EC413C}"/>
    <cellStyle name="Note 3 11 2 4 2 2" xfId="54786" xr:uid="{C93F9A21-036D-426F-8F92-240729D4C4E7}"/>
    <cellStyle name="Note 3 11 2 4 3" xfId="47991" xr:uid="{73DAA196-1BA3-42D6-A055-BF6A74BB4692}"/>
    <cellStyle name="Note 3 11 2 5" xfId="32086" xr:uid="{06FD0755-1E96-4F02-B4E8-6E96DF44806E}"/>
    <cellStyle name="Note 3 11 2 5 2" xfId="53099" xr:uid="{D9FF756D-5BB4-4B6F-BF16-0B61374722E0}"/>
    <cellStyle name="Note 3 11 2 6" xfId="46377" xr:uid="{605C4242-8FC3-43CC-A01E-FAD044968A08}"/>
    <cellStyle name="Note 3 11 3" xfId="3688" xr:uid="{DE63218C-81AC-4DE2-BE8A-CCFD1DD2B212}"/>
    <cellStyle name="Note 3 11 3 2" xfId="23347" xr:uid="{0D3904CE-9851-4D77-9A32-2D020C3AC8EF}"/>
    <cellStyle name="Note 3 11 3 2 2" xfId="57049" xr:uid="{614BC888-F0AA-4AA3-B357-3D8A3818C06F}"/>
    <cellStyle name="Note 3 11 3 2 3" xfId="50267" xr:uid="{07B0D095-8AB7-4124-90A3-15E7B4721AF8}"/>
    <cellStyle name="Note 3 11 3 3" xfId="51251" xr:uid="{6D1F957C-1D53-4C43-8FEE-2318429CF8FF}"/>
    <cellStyle name="Note 3 11 3 3 2" xfId="58033" xr:uid="{571299C1-A364-4CF4-9969-D222ADA20BD4}"/>
    <cellStyle name="Note 3 11 3 4" xfId="48384" xr:uid="{0DAB6469-3EE9-4B33-8330-A1E59FF95A01}"/>
    <cellStyle name="Note 3 11 3 4 2" xfId="55176" xr:uid="{E6D803BE-0859-48BC-856D-AA6D64EABDA9}"/>
    <cellStyle name="Note 3 11 3 5" xfId="53466" xr:uid="{0B2AC468-A0CA-4E44-8738-EA983BDA1DE3}"/>
    <cellStyle name="Note 3 11 3 6" xfId="46770" xr:uid="{95E702F3-288D-4D99-998A-78D543E1B916}"/>
    <cellStyle name="Note 3 11 4" xfId="29519" xr:uid="{868C0310-E171-4B90-9366-C4197FA5024C}"/>
    <cellStyle name="Note 3 11 4 2" xfId="56184" xr:uid="{3C0011F2-48D8-426B-804D-D009FACA470C}"/>
    <cellStyle name="Note 3 11 4 3" xfId="49402" xr:uid="{725A42AF-6D43-43A0-A03F-926F7F2F21C2}"/>
    <cellStyle name="Note 3 11 5" xfId="44589" xr:uid="{AC3EE65C-B13D-46CC-BF87-C5EB69EFE48E}"/>
    <cellStyle name="Note 3 11 5 2" xfId="57907" xr:uid="{C222AEC5-0B4F-412D-B714-A64E9386C2F9}"/>
    <cellStyle name="Note 3 11 5 3" xfId="51125" xr:uid="{C82FCFAE-6996-40EB-B86C-BEE61BDADC49}"/>
    <cellStyle name="Note 3 11 6" xfId="47522" xr:uid="{06E5D74E-0BF1-4062-8C24-280ED5856B70}"/>
    <cellStyle name="Note 3 11 6 2" xfId="54338" xr:uid="{1A9A97E2-9C5F-468B-A606-D7E6F3A729CE}"/>
    <cellStyle name="Note 3 11 7" xfId="52832" xr:uid="{3077D4BB-073E-45E3-80E6-2A8B528D6716}"/>
    <cellStyle name="Note 3 11 8" xfId="45911" xr:uid="{9377E502-0C71-4AFF-94B4-ADDF81A9EC09}"/>
    <cellStyle name="Note 3 12" xfId="1684" xr:uid="{F41C5BB9-D78B-47F8-835D-C04EB3BC0480}"/>
    <cellStyle name="Note 3 12 2" xfId="6011" xr:uid="{A320F263-DF9D-4B6F-B235-8343AD2B402E}"/>
    <cellStyle name="Note 3 12 2 2" xfId="8597" xr:uid="{BAA478DB-B03E-4040-A01F-567BBC37CA25}"/>
    <cellStyle name="Note 3 12 2 2 2" xfId="12659" xr:uid="{AC95FF48-DCDD-4462-9C1A-A77AC9D60709}"/>
    <cellStyle name="Note 3 12 2 2 2 2" xfId="21648" xr:uid="{A7ABF5C5-B1BD-401B-98AA-01700A114CC6}"/>
    <cellStyle name="Note 3 12 2 2 2 2 2" xfId="37004" xr:uid="{8D891E88-440D-4A2B-B61B-AE60410B79BC}"/>
    <cellStyle name="Note 3 12 2 2 2 3" xfId="35324" xr:uid="{3F15EA1E-52B2-40BF-94E6-D0FC41809CC1}"/>
    <cellStyle name="Note 3 12 2 2 3" xfId="17586" xr:uid="{7253B833-8F3C-49BC-BEC1-92B2B68E299F}"/>
    <cellStyle name="Note 3 12 2 2 3 2" xfId="38464" xr:uid="{9B580FC5-0DFA-4714-8E29-7DB29EB61D6A}"/>
    <cellStyle name="Note 3 12 2 2 4" xfId="27232" xr:uid="{9220D868-A36F-4624-A85F-53B9D5C7E8C9}"/>
    <cellStyle name="Note 3 12 2 2 5" xfId="56257" xr:uid="{4741AA2C-7710-4408-88A3-733B6BB6FD36}"/>
    <cellStyle name="Note 3 12 2 3" xfId="11234" xr:uid="{437BD873-3646-4143-8A4C-68E8280DED4E}"/>
    <cellStyle name="Note 3 12 2 3 2" xfId="20223" xr:uid="{E487E966-C6A8-45A1-8F12-7BFAF1D00982}"/>
    <cellStyle name="Note 3 12 2 3 2 2" xfId="35541" xr:uid="{83FA390F-4A8D-41BE-93C3-F442AAC55478}"/>
    <cellStyle name="Note 3 12 2 3 3" xfId="32253" xr:uid="{A74211DF-3402-46EA-818C-332E979F7305}"/>
    <cellStyle name="Note 3 12 2 4" xfId="15000" xr:uid="{8110128C-8F79-46C2-B9D1-A890CFAF1A9A}"/>
    <cellStyle name="Note 3 12 2 4 2" xfId="29177" xr:uid="{2ADE85E2-1B60-495D-AE89-CE92264B9AE2}"/>
    <cellStyle name="Note 3 12 2 5" xfId="37538" xr:uid="{1C237B3D-6510-4BF5-85B4-72A18FF69B0C}"/>
    <cellStyle name="Note 3 12 2 6" xfId="49475" xr:uid="{D5BFE8CF-9237-418D-B7B4-CE6C8AAFAEAF}"/>
    <cellStyle name="Note 3 12 3" xfId="4121" xr:uid="{2AEBB3D8-6221-4DFC-92B3-52FDD10C7AFB}"/>
    <cellStyle name="Note 3 12 3 2" xfId="28661" xr:uid="{89AB02D5-A959-49AA-A3E7-C640C451150F}"/>
    <cellStyle name="Note 3 12 3 2 2" xfId="59125" xr:uid="{42ABAD66-653E-4097-A693-7178944F28FE}"/>
    <cellStyle name="Note 3 12 3 3" xfId="52344" xr:uid="{DA00FE49-2366-4242-B807-AD805C292F98}"/>
    <cellStyle name="Note 3 12 4" xfId="38760" xr:uid="{63AC0A37-781D-4470-987E-385155B9F0E1}"/>
    <cellStyle name="Note 3 12 4 2" xfId="54405" xr:uid="{96822351-E39D-4649-AA06-42429D437DEF}"/>
    <cellStyle name="Note 3 12 4 3" xfId="47593" xr:uid="{B37F9F7F-11EC-45C3-94B1-1F3AAF3C023B}"/>
    <cellStyle name="Note 3 12 5" xfId="44654" xr:uid="{403B9023-C936-40F8-843D-36C6332F2B95}"/>
    <cellStyle name="Note 3 12 5 2" xfId="52879" xr:uid="{63D7D31B-687A-4195-B6AD-B456AF99171F}"/>
    <cellStyle name="Note 3 12 6" xfId="45984" xr:uid="{E88439A9-52A0-47C8-93CD-503B6AB657E0}"/>
    <cellStyle name="Note 3 13" xfId="1617" xr:uid="{AFAC207C-28A9-4148-AEC7-D84D6D021BA6}"/>
    <cellStyle name="Note 3 13 2" xfId="5959" xr:uid="{63538523-CBCC-4E4A-AF77-3185260DBF11}"/>
    <cellStyle name="Note 3 13 2 2" xfId="8545" xr:uid="{51AF81F8-FE89-45C0-B90F-5466BFC613BE}"/>
    <cellStyle name="Note 3 13 2 2 2" xfId="12643" xr:uid="{6C7C7FB9-9740-4458-9390-4349B5EFF31E}"/>
    <cellStyle name="Note 3 13 2 2 2 2" xfId="21632" xr:uid="{8C5D8654-B1CD-42C4-882A-D66D5E18C832}"/>
    <cellStyle name="Note 3 13 2 2 2 2 2" xfId="34969" xr:uid="{09BA5C27-ED2F-4BE7-A8C1-85CB200D1B6F}"/>
    <cellStyle name="Note 3 13 2 2 2 3" xfId="24777" xr:uid="{7A36A943-38E8-44E7-84B7-1A371097CE95}"/>
    <cellStyle name="Note 3 13 2 2 3" xfId="17534" xr:uid="{8C6A8DEA-BACB-48E9-8759-33B8A21D29D6}"/>
    <cellStyle name="Note 3 13 2 2 3 2" xfId="39094" xr:uid="{4D5144F5-B379-404D-B7FB-FA8848F610BC}"/>
    <cellStyle name="Note 3 13 2 2 4" xfId="36724" xr:uid="{C69668DA-0F3A-4B2F-AA1D-3E843EB56F28}"/>
    <cellStyle name="Note 3 13 2 2 5" xfId="56267" xr:uid="{68EDF411-03CF-4AAE-9624-959E0FA7DD92}"/>
    <cellStyle name="Note 3 13 2 3" xfId="11182" xr:uid="{555046FB-7CC9-43C8-98A3-C0A192C86AA8}"/>
    <cellStyle name="Note 3 13 2 3 2" xfId="20171" xr:uid="{0A5FA1EB-2449-4D96-BF37-A9EE555F06B8}"/>
    <cellStyle name="Note 3 13 2 3 2 2" xfId="29129" xr:uid="{406AC64B-3C21-4BBD-8886-A3EA7C384C01}"/>
    <cellStyle name="Note 3 13 2 3 3" xfId="37671" xr:uid="{E8FB665C-A1FF-4B3D-826B-9570EAA99D8B}"/>
    <cellStyle name="Note 3 13 2 4" xfId="14948" xr:uid="{95E3941F-6272-430F-BDDA-46BE3E11A401}"/>
    <cellStyle name="Note 3 13 2 4 2" xfId="33340" xr:uid="{0CAC46FD-0338-4917-99AB-1FA6590C4821}"/>
    <cellStyle name="Note 3 13 2 5" xfId="36449" xr:uid="{28747160-EFF5-467C-90C0-BF51FD1AF63F}"/>
    <cellStyle name="Note 3 13 2 6" xfId="49485" xr:uid="{CEB1524C-6D66-4414-9DB4-E1F3683D75D7}"/>
    <cellStyle name="Note 3 13 3" xfId="4054" xr:uid="{91171592-4BEC-40AC-A3F6-9F33FDB7F742}"/>
    <cellStyle name="Note 3 13 3 2" xfId="37378" xr:uid="{1455D05A-F0B0-47ED-9869-93A206FB59E7}"/>
    <cellStyle name="Note 3 13 3 2 2" xfId="57962" xr:uid="{4D39580B-FD31-464E-AAFB-C102E693A00C}"/>
    <cellStyle name="Note 3 13 3 3" xfId="51180" xr:uid="{5EDA52C8-8939-4A21-90ED-1F55F6B70DDC}"/>
    <cellStyle name="Note 3 13 4" xfId="30148" xr:uid="{1BC5E00D-9982-4EE5-B77C-406007155D98}"/>
    <cellStyle name="Note 3 13 4 2" xfId="54413" xr:uid="{742D38E4-E847-4AB4-B845-A8290CD0B4A8}"/>
    <cellStyle name="Note 3 13 4 3" xfId="47602" xr:uid="{28863D84-89B4-4114-B03E-973A106F1FDA}"/>
    <cellStyle name="Note 3 13 5" xfId="44647" xr:uid="{71C0C22E-B04B-447B-9961-12C477E31CEC}"/>
    <cellStyle name="Note 3 13 5 2" xfId="52884" xr:uid="{979FA043-3D6F-429A-A0EA-6732C4880B7B}"/>
    <cellStyle name="Note 3 13 6" xfId="45994" xr:uid="{9F58EAC2-B35B-427E-A18A-58E58FE27B48}"/>
    <cellStyle name="Note 3 14" xfId="2584" xr:uid="{E8797173-DF3B-4D11-AC45-D53DF8F7905F}"/>
    <cellStyle name="Note 3 14 2" xfId="6825" xr:uid="{AA99740F-68F9-41B4-8C6B-966F3CEBE97B}"/>
    <cellStyle name="Note 3 14 2 2" xfId="12001" xr:uid="{29663554-9854-488E-8767-9FF0BEE0DD1E}"/>
    <cellStyle name="Note 3 14 2 2 2" xfId="20990" xr:uid="{BFACED0E-1BC2-4E67-B6FC-F286FC4A41B5}"/>
    <cellStyle name="Note 3 14 2 2 2 2" xfId="28505" xr:uid="{CB5C4D6E-2D49-4999-A0CA-BE4BE2C6AD5F}"/>
    <cellStyle name="Note 3 14 2 2 3" xfId="34946" xr:uid="{5C7EF271-8CA8-4254-9C5D-3129E5DA6F3E}"/>
    <cellStyle name="Note 3 14 2 2 4" xfId="57135" xr:uid="{B333C4B1-5564-4C87-895E-227EF9F7CCA7}"/>
    <cellStyle name="Note 3 14 2 3" xfId="15814" xr:uid="{0BBA0C79-4CA0-44AA-B212-1AB0C630128B}"/>
    <cellStyle name="Note 3 14 2 3 2" xfId="36641" xr:uid="{C1B609AA-88B0-420D-B60E-5F17B1E01F95}"/>
    <cellStyle name="Note 3 14 2 4" xfId="23658" xr:uid="{1F9ADFB2-8654-40AD-84A7-B9413DE4707D}"/>
    <cellStyle name="Note 3 14 2 5" xfId="50353" xr:uid="{6F675C41-44E5-4FC4-A827-CA7E0A10AB08}"/>
    <cellStyle name="Note 3 14 3" xfId="9395" xr:uid="{3DCD29B0-B376-4B0F-91B3-7FC1EBD61DDD}"/>
    <cellStyle name="Note 3 14 3 2" xfId="18384" xr:uid="{D0A4DE46-2A19-4AB0-BB45-7C1CE3F72E1D}"/>
    <cellStyle name="Note 3 14 3 2 2" xfId="36095" xr:uid="{E2A77B2E-B811-4B1D-9357-4158607D4254}"/>
    <cellStyle name="Note 3 14 3 2 3" xfId="58142" xr:uid="{FEC37D1C-8D60-4771-AD76-00763E168DFB}"/>
    <cellStyle name="Note 3 14 3 3" xfId="28417" xr:uid="{57C96BD7-28C2-4959-9720-6E0259CB8FDF}"/>
    <cellStyle name="Note 3 14 3 4" xfId="51360" xr:uid="{EBE2293B-6670-410C-853A-1970E134A4CD}"/>
    <cellStyle name="Note 3 14 4" xfId="13438" xr:uid="{2353546E-3261-46FC-9C73-93780AE4C8DD}"/>
    <cellStyle name="Note 3 14 4 2" xfId="42867" xr:uid="{50987D58-924A-44B4-9CFA-C30C50585CDE}"/>
    <cellStyle name="Note 3 14 4 2 2" xfId="55262" xr:uid="{941CEA2B-DDEF-4092-9F05-1A0CD64B7E1E}"/>
    <cellStyle name="Note 3 14 4 3" xfId="48470" xr:uid="{68104EAA-CB5A-4F20-887F-8A66FA2DF993}"/>
    <cellStyle name="Note 3 14 5" xfId="36393" xr:uid="{12DE8020-1AD2-4884-BA5B-D358A64AD09E}"/>
    <cellStyle name="Note 3 14 5 2" xfId="53548" xr:uid="{DAEDDFA8-95F1-4129-AFD1-64E1EF1CF490}"/>
    <cellStyle name="Note 3 14 6" xfId="44764" xr:uid="{51AFFFE8-04E6-4536-85CF-E684ABB4EE7A}"/>
    <cellStyle name="Note 3 14 7" xfId="46856" xr:uid="{DA00E327-5750-4D32-8BCA-379EB2A6EB1A}"/>
    <cellStyle name="Note 3 15" xfId="6515" xr:uid="{9B0C5427-41A6-4967-89F0-3178B530D9DF}"/>
    <cellStyle name="Note 3 15 2" xfId="11736" xr:uid="{23F48DFF-037A-4AF3-9376-84B30FAD583C}"/>
    <cellStyle name="Note 3 15 2 2" xfId="20725" xr:uid="{4BE33FEC-D2B0-484F-949B-E91A3B74C22B}"/>
    <cellStyle name="Note 3 15 2 2 2" xfId="40639" xr:uid="{981E48D2-3C73-458D-ABED-9D4362E77E3B}"/>
    <cellStyle name="Note 3 15 2 2 3" xfId="57166" xr:uid="{DE8C165D-5FB8-41EF-8031-BE3F5BBA228B}"/>
    <cellStyle name="Note 3 15 2 3" xfId="26722" xr:uid="{D05CF0C4-1B0A-4BD5-B72E-529775C8C822}"/>
    <cellStyle name="Note 3 15 2 4" xfId="50384" xr:uid="{269473BC-1659-4815-BF53-2CD22CB6DFA2}"/>
    <cellStyle name="Note 3 15 3" xfId="15504" xr:uid="{50A0A863-1EE9-4E82-B462-9024FA443E78}"/>
    <cellStyle name="Note 3 15 3 2" xfId="41218" xr:uid="{6E81C337-CDEB-4E45-A70F-6F752103462F}"/>
    <cellStyle name="Note 3 15 3 2 2" xfId="58767" xr:uid="{B3C94469-A22A-4223-8006-E7501CCF7757}"/>
    <cellStyle name="Note 3 15 3 3" xfId="51986" xr:uid="{4E00A36B-DD2F-45F5-B212-1AB8FBDB4A7A}"/>
    <cellStyle name="Note 3 15 4" xfId="23672" xr:uid="{1A3684CF-F63F-41A9-9F98-C22AA7220DCE}"/>
    <cellStyle name="Note 3 15 4 2" xfId="58250" xr:uid="{A3A13B3D-40E0-4A49-9C79-30A0EDA87279}"/>
    <cellStyle name="Note 3 15 4 3" xfId="51468" xr:uid="{213824FE-11FE-46E5-9A19-029AF03EDDD2}"/>
    <cellStyle name="Note 3 15 5" xfId="44752" xr:uid="{4D892191-B2A8-4479-88ED-CFB3F79C9D04}"/>
    <cellStyle name="Note 3 15 5 2" xfId="55293" xr:uid="{F1C99A04-BDB8-4D3B-9A0C-EA45A8653AF3}"/>
    <cellStyle name="Note 3 15 5 3" xfId="48501" xr:uid="{6CFA1B2A-A405-4CF1-9260-67AD6E58DBD0}"/>
    <cellStyle name="Note 3 15 6" xfId="53579" xr:uid="{A6A2499E-B86A-410B-9140-EA7D983174BC}"/>
    <cellStyle name="Note 3 15 7" xfId="46887" xr:uid="{A082C58D-C532-46DD-9B9B-DF93BA2B5493}"/>
    <cellStyle name="Note 3 16" xfId="9099" xr:uid="{63F9AD6C-1167-4812-92EA-510D8423F23E}"/>
    <cellStyle name="Note 3 16 2" xfId="18088" xr:uid="{7D3A7EE7-AF88-44C2-BBB0-CCAA8CC30323}"/>
    <cellStyle name="Note 3 16 2 2" xfId="39179" xr:uid="{A4266B86-A043-4D34-9B68-81AD5BD65F65}"/>
    <cellStyle name="Note 3 16 2 2 2" xfId="57080" xr:uid="{CB980F88-A9B4-4F78-8CF0-91862349943E}"/>
    <cellStyle name="Note 3 16 2 3" xfId="50298" xr:uid="{FC9C7ADC-F6C1-414C-853B-6BC506CB205B}"/>
    <cellStyle name="Note 3 16 3" xfId="34121" xr:uid="{8F7B5A0A-3470-4110-8883-D411CC46F632}"/>
    <cellStyle name="Note 3 16 3 2" xfId="58685" xr:uid="{88390150-BA6B-4E11-AFA7-890043435591}"/>
    <cellStyle name="Note 3 16 3 3" xfId="51904" xr:uid="{61FD2DC0-37D4-48B7-B1D4-34C3270DF3EF}"/>
    <cellStyle name="Note 3 16 4" xfId="44790" xr:uid="{6BAB31F3-1805-4E32-8DC2-47791AEF3B76}"/>
    <cellStyle name="Note 3 16 4 2" xfId="58130" xr:uid="{BD5C6DE0-B17E-4A7B-B4E8-45CADEF74283}"/>
    <cellStyle name="Note 3 16 4 3" xfId="51348" xr:uid="{11207ABB-6C23-48BA-BDF8-E86FB4B3E298}"/>
    <cellStyle name="Note 3 16 5" xfId="48415" xr:uid="{EAB6AA0C-8660-4EC8-BD25-A0337550B8D0}"/>
    <cellStyle name="Note 3 16 5 2" xfId="55207" xr:uid="{F134BF7E-E7FC-462E-A8D1-FF331B929776}"/>
    <cellStyle name="Note 3 16 6" xfId="53493" xr:uid="{17712AD2-DCB1-4AE5-A8EF-C68DAC9EB918}"/>
    <cellStyle name="Note 3 16 7" xfId="46801" xr:uid="{4C2DA893-18B9-4BB1-B515-BADB482B4EF8}"/>
    <cellStyle name="Note 3 17" xfId="12663" xr:uid="{AEB11AF5-CE8D-4B04-AF6C-3068E5AF6A64}"/>
    <cellStyle name="Note 3 17 2" xfId="21652" xr:uid="{7A5C14B7-759B-4A41-85FD-84E1EE5FB6AC}"/>
    <cellStyle name="Note 3 17 2 2" xfId="22791" xr:uid="{AF04F91E-A07F-4219-AA1C-894BA6B7A555}"/>
    <cellStyle name="Note 3 17 2 2 2" xfId="57090" xr:uid="{8D360AE4-FC14-458E-90F8-1985E6C650D9}"/>
    <cellStyle name="Note 3 17 2 3" xfId="50308" xr:uid="{17F368A4-FBB1-4AFD-B16D-77FC5B445476}"/>
    <cellStyle name="Note 3 17 3" xfId="32806" xr:uid="{6F2038C5-A89C-4654-8040-24A95F223DC6}"/>
    <cellStyle name="Note 3 17 3 2" xfId="58695" xr:uid="{DDF9938A-FFC9-4C86-A919-A05B67063ADB}"/>
    <cellStyle name="Note 3 17 3 3" xfId="51914" xr:uid="{D5E2FCB2-717C-4494-B1D5-2A1683127EF5}"/>
    <cellStyle name="Note 3 17 4" xfId="44847" xr:uid="{4ED2519E-0AD4-468A-9EB9-1B073BD55631}"/>
    <cellStyle name="Note 3 17 4 2" xfId="57613" xr:uid="{B24F2A36-F15B-48B2-B2B0-5A41BD984165}"/>
    <cellStyle name="Note 3 17 4 3" xfId="50831" xr:uid="{38928BBF-58FA-434A-9A17-1BE352F32AE4}"/>
    <cellStyle name="Note 3 17 5" xfId="48425" xr:uid="{0E5668E5-631F-41D1-8C89-A1CDDA7375DA}"/>
    <cellStyle name="Note 3 17 5 2" xfId="55217" xr:uid="{F6F5A0AE-9B47-41A6-B9CB-9C4942A1864A}"/>
    <cellStyle name="Note 3 17 6" xfId="53503" xr:uid="{003250E7-DBC4-4C11-A830-777CC17FF01F}"/>
    <cellStyle name="Note 3 17 7" xfId="46811" xr:uid="{B649676E-BDA4-4DF8-847A-8A68756229EB}"/>
    <cellStyle name="Note 3 18" xfId="2219" xr:uid="{E6DA080F-4A85-4341-8D7E-3DFF9F763435}"/>
    <cellStyle name="Note 3 18 2" xfId="35719" xr:uid="{984924CE-9A04-4EF8-8F46-C24F7C04E99B}"/>
    <cellStyle name="Note 3 18 2 2" xfId="57217" xr:uid="{C3685E41-C492-4F05-9459-9480E7D79869}"/>
    <cellStyle name="Note 3 18 2 3" xfId="50435" xr:uid="{F0D159AD-11A7-41F0-906D-89284E8934E9}"/>
    <cellStyle name="Note 3 18 3" xfId="44879" xr:uid="{9DDED37F-15AB-480E-A4FE-7D466FC81D1D}"/>
    <cellStyle name="Note 3 18 3 2" xfId="58818" xr:uid="{A4DE078F-4FAC-4DA1-9D35-FE3B958C9A86}"/>
    <cellStyle name="Note 3 18 3 3" xfId="52037" xr:uid="{3CE82B66-7605-4960-8714-6830788D5D03}"/>
    <cellStyle name="Note 3 18 4" xfId="51740" xr:uid="{461EC152-054D-4B1E-A3C0-DE255ABD5E5E}"/>
    <cellStyle name="Note 3 18 4 2" xfId="58521" xr:uid="{BD259811-72CA-433A-835B-3452F12685C0}"/>
    <cellStyle name="Note 3 18 5" xfId="48552" xr:uid="{5FB147B0-5BEB-4C15-80F1-C3017C0E5935}"/>
    <cellStyle name="Note 3 18 5 2" xfId="55341" xr:uid="{8E07FC12-0C0B-4E85-BE37-B8BB0BF78556}"/>
    <cellStyle name="Note 3 18 6" xfId="53627" xr:uid="{DC14F7F3-01E7-4032-8E6A-A17C988A967E}"/>
    <cellStyle name="Note 3 18 7" xfId="46938" xr:uid="{DEA37E27-BCB5-4558-8D35-022C0295442E}"/>
    <cellStyle name="Note 3 19" xfId="13128" xr:uid="{02912CE8-A329-484A-B074-F74911F23E41}"/>
    <cellStyle name="Note 3 19 2" xfId="36779" xr:uid="{A16F11F9-613A-4652-8246-B1D37ECD9154}"/>
    <cellStyle name="Note 3 19 2 2" xfId="57289" xr:uid="{B61167F1-1DE3-47C5-BED8-6C88C66972C1}"/>
    <cellStyle name="Note 3 19 2 3" xfId="50507" xr:uid="{18AD54DD-C1A6-4A0A-AEF2-ED1FDD92D905}"/>
    <cellStyle name="Note 3 19 3" xfId="44936" xr:uid="{34B841E2-53D4-40AF-9959-09B03DDF6D65}"/>
    <cellStyle name="Note 3 19 3 2" xfId="58890" xr:uid="{647511A8-BA71-42AE-BC7F-B3CC76E615C8}"/>
    <cellStyle name="Note 3 19 3 3" xfId="52109" xr:uid="{62C4C0AE-757F-42B8-A4C2-95C3C79F8B4B}"/>
    <cellStyle name="Note 3 19 4" xfId="48889" xr:uid="{6B9215C1-CC67-4B54-828D-516E062AF863}"/>
    <cellStyle name="Note 3 19 4 2" xfId="55670" xr:uid="{A17A0AE8-3406-4958-9282-D3D868930D6C}"/>
    <cellStyle name="Note 3 19 5" xfId="48624" xr:uid="{99A04401-C79B-4769-A7CD-2C39EE8B86E2}"/>
    <cellStyle name="Note 3 19 5 2" xfId="55413" xr:uid="{CAC3FA15-1E2E-4660-A700-361E34AF2023}"/>
    <cellStyle name="Note 3 19 6" xfId="53699" xr:uid="{13F06C8D-4805-4674-B914-A428D82FD02A}"/>
    <cellStyle name="Note 3 19 7" xfId="47010" xr:uid="{28812D77-4163-4AE9-BE0D-F6959F292254}"/>
    <cellStyle name="Note 3 2" xfId="157" xr:uid="{5A0DA8BE-6DC3-4C82-9609-C91A14B71627}"/>
    <cellStyle name="Note 3 2 10" xfId="1968" xr:uid="{CDB81766-50EC-4ED3-87F7-728D4788F746}"/>
    <cellStyle name="Note 3 2 10 2" xfId="6276" xr:uid="{B91CF092-BDE0-478E-959B-FD2A44DE2093}"/>
    <cellStyle name="Note 3 2 10 2 2" xfId="8862" xr:uid="{F42AC305-2DB3-4F0F-A76F-33C310A73F42}"/>
    <cellStyle name="Note 3 2 10 2 2 2" xfId="12740" xr:uid="{8CE29E1D-9BBE-4C29-9F68-9E6FAB578896}"/>
    <cellStyle name="Note 3 2 10 2 2 2 2" xfId="21729" xr:uid="{8905457B-E693-4E6C-8FD8-37F186E8F08B}"/>
    <cellStyle name="Note 3 2 10 2 2 2 2 2" xfId="25800" xr:uid="{6EFB65D8-AA2E-483D-94D3-8A125B488EFD}"/>
    <cellStyle name="Note 3 2 10 2 2 2 3" xfId="39812" xr:uid="{400B9727-502F-446F-9F70-B41DD5E2F8E0}"/>
    <cellStyle name="Note 3 2 10 2 2 3" xfId="17851" xr:uid="{68058C4B-2626-402D-BAC6-7E690BE8477C}"/>
    <cellStyle name="Note 3 2 10 2 2 3 2" xfId="33759" xr:uid="{CE45F43D-9CC6-49B7-828B-B7F98252F817}"/>
    <cellStyle name="Note 3 2 10 2 2 4" xfId="38124" xr:uid="{C18F9BED-0AE0-49CC-A597-C4C59694DCE5}"/>
    <cellStyle name="Note 3 2 10 2 3" xfId="11499" xr:uid="{167F3634-E0B6-4DF8-9366-C11DCF2B4CF9}"/>
    <cellStyle name="Note 3 2 10 2 3 2" xfId="20488" xr:uid="{17F457BD-87D2-4549-BA05-93AB6E91F229}"/>
    <cellStyle name="Note 3 2 10 2 3 2 2" xfId="24735" xr:uid="{FECB1E72-C09D-46AB-94F5-4D2F021959CE}"/>
    <cellStyle name="Note 3 2 10 2 3 3" xfId="35026" xr:uid="{C0E09354-A04A-4F00-852F-BACCE4E1E31C}"/>
    <cellStyle name="Note 3 2 10 2 4" xfId="15265" xr:uid="{7CF64403-502A-4CFB-98BB-3E1CF099EEBF}"/>
    <cellStyle name="Note 3 2 10 2 4 2" xfId="42738" xr:uid="{CACF0BEE-B978-4F3E-84E2-BED18EB3B45A}"/>
    <cellStyle name="Note 3 2 10 2 5" xfId="37390" xr:uid="{4729C15B-3092-4914-A30E-A6CC4D3EAEFD}"/>
    <cellStyle name="Note 3 2 10 3" xfId="4405" xr:uid="{57C9C05C-8D2F-4DC1-9AE8-335F8C8876B0}"/>
    <cellStyle name="Note 3 2 10 3 2" xfId="25998" xr:uid="{2C6BCE62-F5DC-4937-AC4B-7AD3CC814909}"/>
    <cellStyle name="Note 3 2 10 4" xfId="41796" xr:uid="{CA9560F4-D868-419F-BB36-BE5648A29354}"/>
    <cellStyle name="Note 3 2 11" xfId="2856" xr:uid="{9CEB915B-D592-4FAC-A0BF-E000FA508A66}"/>
    <cellStyle name="Note 3 2 11 2" xfId="7006" xr:uid="{57D6269F-8E6F-4FDC-8416-084AC2B7C308}"/>
    <cellStyle name="Note 3 2 11 2 2" xfId="12135" xr:uid="{EAED8F8A-64E3-4038-B799-C0163E039878}"/>
    <cellStyle name="Note 3 2 11 2 2 2" xfId="21124" xr:uid="{6D5A488D-31F8-4613-885C-606F99EF28E2}"/>
    <cellStyle name="Note 3 2 11 2 2 2 2" xfId="35524" xr:uid="{6681DAB3-D118-4C2A-AC9F-CC9C9D845717}"/>
    <cellStyle name="Note 3 2 11 2 2 3" xfId="23719" xr:uid="{2B3285BA-A0B8-404A-88D9-1296D237C4A7}"/>
    <cellStyle name="Note 3 2 11 2 3" xfId="15995" xr:uid="{1FA56ED8-E577-424D-A3BE-9809D1FF1561}"/>
    <cellStyle name="Note 3 2 11 2 3 2" xfId="34765" xr:uid="{892CFB8B-0026-4B04-9AF7-785572CA4840}"/>
    <cellStyle name="Note 3 2 11 2 4" xfId="24980" xr:uid="{B2CC5E50-2FED-44EC-AF7B-BAA18DDEA4A6}"/>
    <cellStyle name="Note 3 2 11 3" xfId="9569" xr:uid="{5E31818D-902B-4060-900B-042EA6F178A4}"/>
    <cellStyle name="Note 3 2 11 3 2" xfId="18558" xr:uid="{CC900DBB-5D69-491F-B98A-D6D65C37F30B}"/>
    <cellStyle name="Note 3 2 11 3 2 2" xfId="30263" xr:uid="{E442C990-17BA-4581-A42A-235D04FC9F67}"/>
    <cellStyle name="Note 3 2 11 3 3" xfId="33417" xr:uid="{06CAED28-09E2-44AC-8F39-13B97F36A4DC}"/>
    <cellStyle name="Note 3 2 11 4" xfId="13503" xr:uid="{1C3BF248-83B2-4674-9C51-248A6B503C42}"/>
    <cellStyle name="Note 3 2 11 4 2" xfId="30156" xr:uid="{42FC6453-E0DD-4290-BEC7-DCE7D38530A2}"/>
    <cellStyle name="Note 3 2 11 5" xfId="28135" xr:uid="{F544E847-C8C8-45F3-B3D4-965AA7A927B0}"/>
    <cellStyle name="Note 3 2 12" xfId="6613" xr:uid="{0E4547AE-9E47-4744-91D1-E08533DCBDFD}"/>
    <cellStyle name="Note 3 2 12 2" xfId="11819" xr:uid="{B7AC7D63-4E9C-4B87-91AE-9436B2FD4C77}"/>
    <cellStyle name="Note 3 2 12 2 2" xfId="20808" xr:uid="{EBEF9B48-6749-4DEB-884D-F70F8DF0AF05}"/>
    <cellStyle name="Note 3 2 12 2 2 2" xfId="31787" xr:uid="{FB269DE3-F8E5-49AB-86EE-C249EC2E66B7}"/>
    <cellStyle name="Note 3 2 12 2 3" xfId="31098" xr:uid="{6249E173-82E7-4CCE-A63B-EC0E2C57C7D2}"/>
    <cellStyle name="Note 3 2 12 3" xfId="15602" xr:uid="{260FE78E-3080-4402-8B9F-DBF6A85E4276}"/>
    <cellStyle name="Note 3 2 12 3 2" xfId="23558" xr:uid="{FDB624DA-EEB2-4D04-8DF9-BFF0E76533F3}"/>
    <cellStyle name="Note 3 2 12 4" xfId="28857" xr:uid="{BDD49972-2EF9-4E60-8BB6-E5A87F7379E3}"/>
    <cellStyle name="Note 3 2 13" xfId="9182" xr:uid="{8E7D8E38-D2F9-4FF4-90D2-222D34EDCD02}"/>
    <cellStyle name="Note 3 2 13 2" xfId="18171" xr:uid="{379762B6-8E5C-49E4-886A-D2308B8808A2}"/>
    <cellStyle name="Note 3 2 13 2 2" xfId="35616" xr:uid="{E1067460-4556-44E6-96FF-853C2B80DA5B}"/>
    <cellStyle name="Note 3 2 13 3" xfId="38144" xr:uid="{84097FC9-FE33-49DB-94EF-99A385D82D8E}"/>
    <cellStyle name="Note 3 2 14" xfId="12475" xr:uid="{0F5AB300-904B-419B-B361-ABECFF036D42}"/>
    <cellStyle name="Note 3 2 14 2" xfId="21464" xr:uid="{C147EB1C-54AD-4D37-87B2-5D8A20F9C621}"/>
    <cellStyle name="Note 3 2 14 2 2" xfId="42885" xr:uid="{0F56274D-AF2B-4AAC-A9FB-E3AC7920C7AC}"/>
    <cellStyle name="Note 3 2 14 3" xfId="23473" xr:uid="{48CFF597-BBCC-4CDD-9C9F-95C657EDB6F9}"/>
    <cellStyle name="Note 3 2 15" xfId="2317" xr:uid="{4B2185E7-B049-4158-9011-9EEEA136D72D}"/>
    <cellStyle name="Note 3 2 15 2" xfId="25028" xr:uid="{624AACE7-AE0C-4099-9947-8038B8380155}"/>
    <cellStyle name="Note 3 2 16" xfId="13226" xr:uid="{CEBFC2B0-26CC-4567-A39B-D418A67C9BF1}"/>
    <cellStyle name="Note 3 2 16 2" xfId="39616" xr:uid="{CDB821BD-3655-4482-8BA3-2E69D7EE5FF9}"/>
    <cellStyle name="Note 3 2 17" xfId="30517" xr:uid="{DF99EC9D-37D9-4BFC-A4BB-55DD27B9F7CF}"/>
    <cellStyle name="Note 3 2 18" xfId="44297" xr:uid="{C4A9F3A3-89A9-4734-884D-DDC436E5B07A}"/>
    <cellStyle name="Note 3 2 19" xfId="45524" xr:uid="{26A45125-8013-480D-8047-A64D6DCE58C0}"/>
    <cellStyle name="Note 3 2 2" xfId="340" xr:uid="{B37BBC88-612D-4F6E-A9FA-D9A06C1EA1B0}"/>
    <cellStyle name="Note 3 2 2 10" xfId="6642" xr:uid="{F9BCFFCB-C9C2-4DC3-BF0D-23960C6C4897}"/>
    <cellStyle name="Note 3 2 2 10 2" xfId="11848" xr:uid="{B485520A-322F-49DF-98C6-4D18E1107B1F}"/>
    <cellStyle name="Note 3 2 2 10 2 2" xfId="20837" xr:uid="{020EBACC-DEEA-4FBF-8570-137A9F64D3F8}"/>
    <cellStyle name="Note 3 2 2 10 2 2 2" xfId="41808" xr:uid="{A4A06296-3C5F-4ABE-9325-44720A8FB415}"/>
    <cellStyle name="Note 3 2 2 10 2 3" xfId="37822" xr:uid="{9A850BB3-E486-48A5-A1CE-ABCF0618A0B2}"/>
    <cellStyle name="Note 3 2 2 10 3" xfId="15631" xr:uid="{717532E0-2202-4052-88B7-53E6F952CA78}"/>
    <cellStyle name="Note 3 2 2 10 3 2" xfId="39515" xr:uid="{08079CF6-FEF7-4956-B260-7407AB69C1FC}"/>
    <cellStyle name="Note 3 2 2 10 4" xfId="36997" xr:uid="{63FD4852-6122-4AC4-AF02-551E0D976EB5}"/>
    <cellStyle name="Note 3 2 2 11" xfId="9211" xr:uid="{CCD47300-D694-4109-8F4C-A4826EC500AD}"/>
    <cellStyle name="Note 3 2 2 11 2" xfId="18200" xr:uid="{6D6938E1-02DE-4FF9-BF2B-B9762F6A5F23}"/>
    <cellStyle name="Note 3 2 2 11 2 2" xfId="25501" xr:uid="{77A771E2-DE9F-4A6A-8BF3-6A3D58E81D07}"/>
    <cellStyle name="Note 3 2 2 11 3" xfId="27344" xr:uid="{B3C5BB08-2FD0-4C07-AACA-839276AD8653}"/>
    <cellStyle name="Note 3 2 2 12" xfId="12800" xr:uid="{129D3B23-C381-44C8-AE55-CD7FA1907CB0}"/>
    <cellStyle name="Note 3 2 2 12 2" xfId="21789" xr:uid="{BCF15DFB-77F1-4BC8-8C63-30FE01B67EF7}"/>
    <cellStyle name="Note 3 2 2 12 2 2" xfId="22275" xr:uid="{E01A109B-582A-450E-AF01-37A97B55A4B9}"/>
    <cellStyle name="Note 3 2 2 12 3" xfId="27428" xr:uid="{95019569-6B0E-4EB7-9571-55B66844C784}"/>
    <cellStyle name="Note 3 2 2 13" xfId="2346" xr:uid="{F7757981-6D47-4B4A-9B36-7C4838CE8C0C}"/>
    <cellStyle name="Note 3 2 2 13 2" xfId="32177" xr:uid="{CC0F14D9-854F-4C50-9789-6E919FEEC7B0}"/>
    <cellStyle name="Note 3 2 2 14" xfId="13255" xr:uid="{586310FF-CF65-44DA-BF18-330095E2D378}"/>
    <cellStyle name="Note 3 2 2 14 2" xfId="35876" xr:uid="{3176782F-3C61-45F1-AB17-4C84315A593E}"/>
    <cellStyle name="Note 3 2 2 15" xfId="42261" xr:uid="{4CB90562-18D1-405A-BCCE-3A6C45D9D827}"/>
    <cellStyle name="Note 3 2 2 16" xfId="46038" xr:uid="{4FC31048-9755-47D9-B5FE-1139CA7B10F8}"/>
    <cellStyle name="Note 3 2 2 2" xfId="472" xr:uid="{0B6EBE7D-61E3-424F-8DCC-B210CA188B45}"/>
    <cellStyle name="Note 3 2 2 2 10" xfId="9336" xr:uid="{B0B8558A-D22D-44C8-B523-36CF4C2C1A95}"/>
    <cellStyle name="Note 3 2 2 2 10 2" xfId="18325" xr:uid="{8C2B3E9F-59E2-487E-826B-DEB01B235037}"/>
    <cellStyle name="Note 3 2 2 2 10 2 2" xfId="40123" xr:uid="{3EDA6663-EE8F-4348-9D85-6036FC11881C}"/>
    <cellStyle name="Note 3 2 2 2 10 3" xfId="31483" xr:uid="{BF63AAA8-DA4E-4FF6-BF1C-BE8805107DA6}"/>
    <cellStyle name="Note 3 2 2 2 11" xfId="12241" xr:uid="{2631821D-F993-4B42-BD11-5D71525744A6}"/>
    <cellStyle name="Note 3 2 2 2 11 2" xfId="21230" xr:uid="{31106CCF-CE4E-44C1-9039-2B0D8D17A6E6}"/>
    <cellStyle name="Note 3 2 2 2 11 2 2" xfId="23611" xr:uid="{4EEB534B-D939-4A20-B1BE-61499C43357C}"/>
    <cellStyle name="Note 3 2 2 2 11 3" xfId="38825" xr:uid="{8D67C550-5B76-4BB0-8CD2-3DC3A7EB475A}"/>
    <cellStyle name="Note 3 2 2 2 12" xfId="2478" xr:uid="{8AF69AB6-72E9-4A91-8BB4-BD7B6BFD81CE}"/>
    <cellStyle name="Note 3 2 2 2 12 2" xfId="26316" xr:uid="{A00A73CE-D381-4927-90BA-1F6C1A5184A8}"/>
    <cellStyle name="Note 3 2 2 2 13" xfId="13387" xr:uid="{2F98546A-3CD9-451F-AF7D-7B0F1A78AA3D}"/>
    <cellStyle name="Note 3 2 2 2 13 2" xfId="36336" xr:uid="{7A64A909-DB34-4B7D-AEF2-0E0DBE9B94B3}"/>
    <cellStyle name="Note 3 2 2 2 14" xfId="40961" xr:uid="{A00865C6-6FE2-418D-AB7E-9773F8414976}"/>
    <cellStyle name="Note 3 2 2 2 15" xfId="49529" xr:uid="{E82BACBD-ED01-4BA8-8A20-2FD3E515EEC7}"/>
    <cellStyle name="Note 3 2 2 2 2" xfId="821" xr:uid="{3A0E8795-3EB4-403E-8AF3-FBEE3C981267}"/>
    <cellStyle name="Note 3 2 2 2 2 2" xfId="5190" xr:uid="{64201EA5-6CE2-456F-B63F-F15173298BDE}"/>
    <cellStyle name="Note 3 2 2 2 2 2 2" xfId="7776" xr:uid="{A700FE05-A6A5-4067-AA6B-0D03DD617718}"/>
    <cellStyle name="Note 3 2 2 2 2 2 2 2" xfId="12409" xr:uid="{2CDA2C3B-28C6-4F01-8D82-69E853F51739}"/>
    <cellStyle name="Note 3 2 2 2 2 2 2 2 2" xfId="21398" xr:uid="{39829D9F-E91E-4C31-91D2-0EED5E664A13}"/>
    <cellStyle name="Note 3 2 2 2 2 2 2 2 2 2" xfId="24200" xr:uid="{E91BA4E5-5481-4F76-AB6E-71141E067BA2}"/>
    <cellStyle name="Note 3 2 2 2 2 2 2 2 3" xfId="24195" xr:uid="{1FD3AB21-7C88-4C41-9C49-60DDE822304B}"/>
    <cellStyle name="Note 3 2 2 2 2 2 2 3" xfId="16765" xr:uid="{0271277D-6FFB-4A25-9F65-8D306E4F9FEE}"/>
    <cellStyle name="Note 3 2 2 2 2 2 2 3 2" xfId="28829" xr:uid="{E675B14E-2A6C-46BD-BA92-99B18ADF1279}"/>
    <cellStyle name="Note 3 2 2 2 2 2 2 4" xfId="30806" xr:uid="{10652992-D044-4E9B-901F-2EEC31F25B8B}"/>
    <cellStyle name="Note 3 2 2 2 2 2 3" xfId="10413" xr:uid="{A880B88F-3C41-4DB0-A227-7C74A6195B0A}"/>
    <cellStyle name="Note 3 2 2 2 2 2 3 2" xfId="19402" xr:uid="{35CB6F4A-4B17-4E96-BF3E-940B6F44BCBF}"/>
    <cellStyle name="Note 3 2 2 2 2 2 3 2 2" xfId="36029" xr:uid="{6CF2B9FB-D64A-42FB-A0DF-668F7167ED9A}"/>
    <cellStyle name="Note 3 2 2 2 2 2 3 3" xfId="31046" xr:uid="{F8B82994-AD5D-4DB6-8FB7-9CC4BF30B772}"/>
    <cellStyle name="Note 3 2 2 2 2 2 4" xfId="14179" xr:uid="{921B397B-CE66-42F6-AA55-65D2D4FC79C3}"/>
    <cellStyle name="Note 3 2 2 2 2 2 4 2" xfId="26075" xr:uid="{5B16C62D-E1CD-43F5-A719-6C32424E14DD}"/>
    <cellStyle name="Note 3 2 2 2 2 2 5" xfId="33364" xr:uid="{6D799DDF-2AFD-4C0D-BC8C-D1D98CDBFF2C}"/>
    <cellStyle name="Note 3 2 2 2 2 3" xfId="3258" xr:uid="{3C442F50-D2B3-4607-B3B0-BE2DDD4AFFF3}"/>
    <cellStyle name="Note 3 2 2 2 2 3 2" xfId="22683" xr:uid="{D5856DDF-15CE-428A-B18E-BF018BF529AF}"/>
    <cellStyle name="Note 3 2 2 2 2 4" xfId="36836" xr:uid="{592A9FE1-BDE3-4F0A-B16C-AA06ED884F81}"/>
    <cellStyle name="Note 3 2 2 2 2 5" xfId="56311" xr:uid="{D8569417-8F62-4931-B58B-133C61DD4770}"/>
    <cellStyle name="Note 3 2 2 2 3" xfId="1166" xr:uid="{960D0883-2077-4930-B0A2-E5BCEC819E6D}"/>
    <cellStyle name="Note 3 2 2 2 3 2" xfId="5511" xr:uid="{FA1A95DB-6A71-44C8-8012-A5C8F629BFD8}"/>
    <cellStyle name="Note 3 2 2 2 3 2 2" xfId="8097" xr:uid="{EDBA8E11-5C43-47BA-9331-770C312F402C}"/>
    <cellStyle name="Note 3 2 2 2 3 2 2 2" xfId="12509" xr:uid="{6CB4A80E-4102-4A05-88D9-A59DF1C30E80}"/>
    <cellStyle name="Note 3 2 2 2 3 2 2 2 2" xfId="21498" xr:uid="{8A4E8900-ABDF-47E7-8678-47327D9C0C69}"/>
    <cellStyle name="Note 3 2 2 2 3 2 2 2 2 2" xfId="27131" xr:uid="{BF54C235-E39B-4DA6-AD87-68954DC8F873}"/>
    <cellStyle name="Note 3 2 2 2 3 2 2 2 3" xfId="27354" xr:uid="{FF7EFD18-08CE-4982-8487-B782920C2DEE}"/>
    <cellStyle name="Note 3 2 2 2 3 2 2 3" xfId="17086" xr:uid="{2FB5FC88-9822-44CF-B1E9-3C9B46C07150}"/>
    <cellStyle name="Note 3 2 2 2 3 2 2 3 2" xfId="33671" xr:uid="{8693BB92-0E00-449A-8830-987B777C8FA5}"/>
    <cellStyle name="Note 3 2 2 2 3 2 2 4" xfId="32430" xr:uid="{D614408F-C8C0-475A-9311-0380A3225018}"/>
    <cellStyle name="Note 3 2 2 2 3 2 3" xfId="10734" xr:uid="{22D2E8AA-CEF6-400D-8EA6-9860C1B8B579}"/>
    <cellStyle name="Note 3 2 2 2 3 2 3 2" xfId="19723" xr:uid="{C6CD5CD8-A34D-4562-BE17-AA2762D0724C}"/>
    <cellStyle name="Note 3 2 2 2 3 2 3 2 2" xfId="34989" xr:uid="{AFA109E9-C0D0-4712-AF6C-CE497AA2BA2D}"/>
    <cellStyle name="Note 3 2 2 2 3 2 3 3" xfId="33326" xr:uid="{786908FC-34D9-4ADA-9534-F2EF84A9DBD4}"/>
    <cellStyle name="Note 3 2 2 2 3 2 4" xfId="14500" xr:uid="{24D9C942-DDC3-4974-AE77-EBCF54636DE6}"/>
    <cellStyle name="Note 3 2 2 2 3 2 4 2" xfId="43486" xr:uid="{7780F5A0-FDC4-4F6F-A180-F601DBAD6A30}"/>
    <cellStyle name="Note 3 2 2 2 3 2 5" xfId="32546" xr:uid="{7B4BCF58-6FF8-4646-A995-8B2A71875A0A}"/>
    <cellStyle name="Note 3 2 2 2 3 3" xfId="3603" xr:uid="{2F3ED019-B774-4143-AB29-B77CDF7B72EE}"/>
    <cellStyle name="Note 3 2 2 2 3 3 2" xfId="36473" xr:uid="{CF41EC85-FA0F-467F-A219-5B8299A953ED}"/>
    <cellStyle name="Note 3 2 2 2 3 4" xfId="41476" xr:uid="{3221E658-9E02-4C7F-92CB-21138D2B6711}"/>
    <cellStyle name="Note 3 2 2 2 4" xfId="1510" xr:uid="{2DE6879E-2678-43B2-959B-41DC570E96E5}"/>
    <cellStyle name="Note 3 2 2 2 4 2" xfId="5855" xr:uid="{1B57A4FC-C2D8-467A-AA32-DA872C66CB20}"/>
    <cellStyle name="Note 3 2 2 2 4 2 2" xfId="8441" xr:uid="{E81E2596-F04A-4B74-A99A-53B002712E01}"/>
    <cellStyle name="Note 3 2 2 2 4 2 2 2" xfId="12615" xr:uid="{DBE63A1C-82AF-4E5D-8252-78EFEA55ABB1}"/>
    <cellStyle name="Note 3 2 2 2 4 2 2 2 2" xfId="21604" xr:uid="{846E2C9D-2704-4F76-A4EA-6BCE5DB17750}"/>
    <cellStyle name="Note 3 2 2 2 4 2 2 2 2 2" xfId="42835" xr:uid="{7D3521D1-7644-4AEB-8C43-75377BDAD37F}"/>
    <cellStyle name="Note 3 2 2 2 4 2 2 2 3" xfId="31366" xr:uid="{C1610F5F-FE7E-4AA9-981A-C9A357CA925B}"/>
    <cellStyle name="Note 3 2 2 2 4 2 2 3" xfId="17430" xr:uid="{CC282682-7FFB-4C9D-9ADA-0B27FD063B36}"/>
    <cellStyle name="Note 3 2 2 2 4 2 2 3 2" xfId="36362" xr:uid="{F42FBBD8-2C47-40DB-8ACB-17A72C34E55D}"/>
    <cellStyle name="Note 3 2 2 2 4 2 2 4" xfId="33664" xr:uid="{44B52094-FC53-45F6-B795-A0A35DF5CBDC}"/>
    <cellStyle name="Note 3 2 2 2 4 2 3" xfId="11078" xr:uid="{D23B0B68-1334-40D0-AB33-9B158DD735F1}"/>
    <cellStyle name="Note 3 2 2 2 4 2 3 2" xfId="20067" xr:uid="{B7206C26-0A93-4E78-9F3C-14ADF41BE9D2}"/>
    <cellStyle name="Note 3 2 2 2 4 2 3 2 2" xfId="28344" xr:uid="{8EAB52B4-74BA-4016-BECC-799FD0FFD414}"/>
    <cellStyle name="Note 3 2 2 2 4 2 3 3" xfId="22144" xr:uid="{4A7E78CF-5811-4A81-BD14-76410A881830}"/>
    <cellStyle name="Note 3 2 2 2 4 2 4" xfId="14844" xr:uid="{FF587829-E21A-45F7-95DE-B9F9B1C8B739}"/>
    <cellStyle name="Note 3 2 2 2 4 2 4 2" xfId="38006" xr:uid="{3F51F0D1-D32F-45C7-881A-F90650122B3B}"/>
    <cellStyle name="Note 3 2 2 2 4 2 5" xfId="34022" xr:uid="{747FDF43-306B-408D-8037-C9CBD6864781}"/>
    <cellStyle name="Note 3 2 2 2 4 3" xfId="3947" xr:uid="{28C10596-3ACD-4532-9C04-610D9E8646C7}"/>
    <cellStyle name="Note 3 2 2 2 4 3 2" xfId="41465" xr:uid="{A3D19EDB-5D55-46F4-BBAC-634FDE83B323}"/>
    <cellStyle name="Note 3 2 2 2 4 4" xfId="41244" xr:uid="{0A5256AE-1908-4406-96CF-70E4525E0AE7}"/>
    <cellStyle name="Note 3 2 2 2 5" xfId="1901" xr:uid="{E193FC90-C436-40ED-87B8-CE93427A4CA9}"/>
    <cellStyle name="Note 3 2 2 2 5 2" xfId="6217" xr:uid="{75E63212-B389-45A3-AC1A-92FF61B94574}"/>
    <cellStyle name="Note 3 2 2 2 5 2 2" xfId="8803" xr:uid="{86DB650E-7780-49C1-8803-5364CB4056C0}"/>
    <cellStyle name="Note 3 2 2 2 5 2 2 2" xfId="12721" xr:uid="{A426907F-8B1A-4D69-BC50-497ACC3EC455}"/>
    <cellStyle name="Note 3 2 2 2 5 2 2 2 2" xfId="21710" xr:uid="{5320BA0D-92C7-40A4-98F9-7A63E22E42BC}"/>
    <cellStyle name="Note 3 2 2 2 5 2 2 2 2 2" xfId="31412" xr:uid="{AAF1D7A6-1644-4388-A614-6AB55224C92A}"/>
    <cellStyle name="Note 3 2 2 2 5 2 2 2 3" xfId="24382" xr:uid="{9698C5CE-2558-4768-8C0B-47338A07DC56}"/>
    <cellStyle name="Note 3 2 2 2 5 2 2 3" xfId="17792" xr:uid="{9F81D3B7-50B3-4F3E-A6F6-D1AC8C34A105}"/>
    <cellStyle name="Note 3 2 2 2 5 2 2 3 2" xfId="25251" xr:uid="{A60AB8D0-1D8A-43F5-92F8-A080C4F250C2}"/>
    <cellStyle name="Note 3 2 2 2 5 2 2 4" xfId="41799" xr:uid="{34F5F83B-DE94-478A-87F4-D2A4791EAECB}"/>
    <cellStyle name="Note 3 2 2 2 5 2 3" xfId="11440" xr:uid="{FFD0794C-DE17-4CB2-A169-20B078A6D1B6}"/>
    <cellStyle name="Note 3 2 2 2 5 2 3 2" xfId="20429" xr:uid="{8BDED2B3-2C1A-4E41-ACA7-6B57E81F478E}"/>
    <cellStyle name="Note 3 2 2 2 5 2 3 2 2" xfId="25502" xr:uid="{584B6DD8-F8E1-46E1-91B1-6F64F07BBB52}"/>
    <cellStyle name="Note 3 2 2 2 5 2 3 3" xfId="36462" xr:uid="{94A4ACBA-2D58-4245-8FF1-EC5A3EF7FABB}"/>
    <cellStyle name="Note 3 2 2 2 5 2 4" xfId="15206" xr:uid="{0542719D-5337-4165-A0BF-FAF94A115832}"/>
    <cellStyle name="Note 3 2 2 2 5 2 4 2" xfId="32110" xr:uid="{B2644EEF-5DE4-4DBF-85E9-5DE5DAAB7A01}"/>
    <cellStyle name="Note 3 2 2 2 5 2 5" xfId="40858" xr:uid="{47780FE5-737D-43A0-B4CD-4F65FE697CBE}"/>
    <cellStyle name="Note 3 2 2 2 5 3" xfId="4338" xr:uid="{394DB111-96DB-4690-BA8B-F553076798F5}"/>
    <cellStyle name="Note 3 2 2 2 5 3 2" xfId="41406" xr:uid="{CD250095-A125-4AC3-A92C-A7AE97F5AF77}"/>
    <cellStyle name="Note 3 2 2 2 5 4" xfId="31515" xr:uid="{39CAB67E-98F3-4009-9D6F-24F8E61E878F}"/>
    <cellStyle name="Note 3 2 2 2 6" xfId="2129" xr:uid="{E69867C4-3A38-4156-A1F1-C03ADD111487}"/>
    <cellStyle name="Note 3 2 2 2 6 2" xfId="6430" xr:uid="{68DA8343-FC44-43BA-B108-C0AA1749E982}"/>
    <cellStyle name="Note 3 2 2 2 6 2 2" xfId="9016" xr:uid="{2F38F2AC-DF21-4290-B59E-D10A233812B4}"/>
    <cellStyle name="Note 3 2 2 2 6 2 2 2" xfId="12789" xr:uid="{DC79BEA2-35EC-43DB-AD73-A80F735FB452}"/>
    <cellStyle name="Note 3 2 2 2 6 2 2 2 2" xfId="21778" xr:uid="{3E07D7F9-A550-4D44-838A-9DBFA62ADDED}"/>
    <cellStyle name="Note 3 2 2 2 6 2 2 2 2 2" xfId="33917" xr:uid="{7AC7A56A-DD7B-4090-854B-CFFDDA514362}"/>
    <cellStyle name="Note 3 2 2 2 6 2 2 2 3" xfId="29224" xr:uid="{A834AB8F-4148-4D5B-A613-98427CCBB740}"/>
    <cellStyle name="Note 3 2 2 2 6 2 2 3" xfId="18005" xr:uid="{EE44F3F8-CC2E-44EA-832E-48254393D2D0}"/>
    <cellStyle name="Note 3 2 2 2 6 2 2 3 2" xfId="38721" xr:uid="{8939EA26-9E6F-4BC5-A227-E86FE05BC047}"/>
    <cellStyle name="Note 3 2 2 2 6 2 2 4" xfId="23383" xr:uid="{65159036-3BF1-4103-B798-24E13674EB80}"/>
    <cellStyle name="Note 3 2 2 2 6 2 3" xfId="11653" xr:uid="{54F9A5AD-3DD9-4012-A108-F92B2AEDB190}"/>
    <cellStyle name="Note 3 2 2 2 6 2 3 2" xfId="20642" xr:uid="{67EA8FE0-67B0-4734-AE48-5526CC4F8D03}"/>
    <cellStyle name="Note 3 2 2 2 6 2 3 2 2" xfId="33869" xr:uid="{011B45B2-3F83-4786-A852-797798FEFB6E}"/>
    <cellStyle name="Note 3 2 2 2 6 2 3 3" xfId="42805" xr:uid="{027501E7-977C-44A5-89BF-D022846C8DCE}"/>
    <cellStyle name="Note 3 2 2 2 6 2 4" xfId="15419" xr:uid="{435732AD-3030-4253-815A-EE4292180FC1}"/>
    <cellStyle name="Note 3 2 2 2 6 2 4 2" xfId="41834" xr:uid="{269B3A07-C8ED-41C2-B932-025AA8CAE8D9}"/>
    <cellStyle name="Note 3 2 2 2 6 2 5" xfId="26344" xr:uid="{035C8358-8CB2-4DEC-AEC8-7F5FA21701EE}"/>
    <cellStyle name="Note 3 2 2 2 6 3" xfId="4566" xr:uid="{D79A0006-FD72-4D05-B464-69C15333E8DA}"/>
    <cellStyle name="Note 3 2 2 2 6 3 2" xfId="23885" xr:uid="{0784FF62-49FC-4309-AFB4-CBBF37AA8EC4}"/>
    <cellStyle name="Note 3 2 2 2 6 4" xfId="33398" xr:uid="{CC9BC0DB-F7DA-4414-AC6B-2EC66537AA2F}"/>
    <cellStyle name="Note 3 2 2 2 7" xfId="2939" xr:uid="{8B59534C-902B-4E96-BAD1-781D93AEF98D}"/>
    <cellStyle name="Note 3 2 2 2 7 2" xfId="7089" xr:uid="{B1174B28-083C-4DBE-B409-C44229EC0947}"/>
    <cellStyle name="Note 3 2 2 2 7 2 2" xfId="12215" xr:uid="{7662C040-266F-4E01-9BF1-C7F690C284FA}"/>
    <cellStyle name="Note 3 2 2 2 7 2 2 2" xfId="21204" xr:uid="{21161908-D9F1-4A50-BC42-7119BBC43460}"/>
    <cellStyle name="Note 3 2 2 2 7 2 2 2 2" xfId="40740" xr:uid="{2921B43E-24CF-4609-90A0-72C8EF571516}"/>
    <cellStyle name="Note 3 2 2 2 7 2 2 3" xfId="32953" xr:uid="{9407A0F4-CB09-4299-AE73-A113B1AFAEA9}"/>
    <cellStyle name="Note 3 2 2 2 7 2 3" xfId="16078" xr:uid="{6053059F-5BB4-48EE-8F13-25A53D53E30B}"/>
    <cellStyle name="Note 3 2 2 2 7 2 3 2" xfId="29320" xr:uid="{92B91F6D-1DFA-4BA2-B0ED-59691A9C4228}"/>
    <cellStyle name="Note 3 2 2 2 7 2 4" xfId="40761" xr:uid="{97072C68-6C45-4FA2-9FAD-2CEB7D56E9AE}"/>
    <cellStyle name="Note 3 2 2 2 7 3" xfId="9652" xr:uid="{CF6CB82F-6C17-4460-BA33-348B1F23FBEF}"/>
    <cellStyle name="Note 3 2 2 2 7 3 2" xfId="18641" xr:uid="{6D8D532C-97E4-4B46-AAAB-CF3F832D519A}"/>
    <cellStyle name="Note 3 2 2 2 7 3 2 2" xfId="34808" xr:uid="{38FB0E95-5DFC-4C86-8012-207630EBF0E8}"/>
    <cellStyle name="Note 3 2 2 2 7 3 3" xfId="37327" xr:uid="{5963C6AD-BA8E-4AC2-BC9D-54C071F12C7E}"/>
    <cellStyle name="Note 3 2 2 2 7 4" xfId="27082" xr:uid="{1468299B-02AB-4F0F-8406-609ECC0A6BF5}"/>
    <cellStyle name="Note 3 2 2 2 8" xfId="4866" xr:uid="{E8E68D7A-FA52-44A8-84F9-78013C1EF019}"/>
    <cellStyle name="Note 3 2 2 2 8 2" xfId="7452" xr:uid="{FA4B80F5-A4CF-4A6B-9DD8-F6B491BEFA96}"/>
    <cellStyle name="Note 3 2 2 2 8 2 2" xfId="12309" xr:uid="{1857C66E-4AC0-4052-8349-471F45F37EE7}"/>
    <cellStyle name="Note 3 2 2 2 8 2 2 2" xfId="21298" xr:uid="{CC62DFBF-3E0B-44D4-BDAC-BBE3AFA3A4EE}"/>
    <cellStyle name="Note 3 2 2 2 8 2 2 2 2" xfId="32129" xr:uid="{DC11E8DF-F13E-48BC-B4B8-203FC5666EFA}"/>
    <cellStyle name="Note 3 2 2 2 8 2 2 3" xfId="35781" xr:uid="{9698DC9D-980B-4974-8F5A-7BE8BFC8E72C}"/>
    <cellStyle name="Note 3 2 2 2 8 2 3" xfId="16441" xr:uid="{C8C19787-AFD5-418B-B2DA-26C1CDDDB822}"/>
    <cellStyle name="Note 3 2 2 2 8 2 3 2" xfId="43419" xr:uid="{74BF0551-0895-4FED-9DE1-CE170541DFBD}"/>
    <cellStyle name="Note 3 2 2 2 8 2 4" xfId="37632" xr:uid="{650F7507-0A2D-4432-A0A8-29900FCE9C44}"/>
    <cellStyle name="Note 3 2 2 2 8 3" xfId="10089" xr:uid="{C0B936C8-0FB9-4ADC-896B-2BEF7E2F377E}"/>
    <cellStyle name="Note 3 2 2 2 8 3 2" xfId="19078" xr:uid="{1312EF86-1240-46D2-A022-84AD4D4A7F1A}"/>
    <cellStyle name="Note 3 2 2 2 8 3 2 2" xfId="35910" xr:uid="{8F3B7D6B-7BC5-4787-A4E7-9E21BCF68A78}"/>
    <cellStyle name="Note 3 2 2 2 8 3 3" xfId="31042" xr:uid="{BFFA1DFC-3282-4079-9D4E-82E228BB535E}"/>
    <cellStyle name="Note 3 2 2 2 8 4" xfId="13855" xr:uid="{778A467B-73BE-45E3-93D0-E75A3DAE403C}"/>
    <cellStyle name="Note 3 2 2 2 8 4 2" xfId="35573" xr:uid="{5F92EB55-F517-48DF-BF55-AFEE223C3AEC}"/>
    <cellStyle name="Note 3 2 2 2 8 5" xfId="34795" xr:uid="{3C182E19-E714-4197-9F11-D71A29246261}"/>
    <cellStyle name="Note 3 2 2 2 9" xfId="6774" xr:uid="{E51F9C0B-0D28-4327-A8FC-4024BC229BF9}"/>
    <cellStyle name="Note 3 2 2 2 9 2" xfId="11973" xr:uid="{A648E7BA-E171-4064-9F9A-0126B3D9F50C}"/>
    <cellStyle name="Note 3 2 2 2 9 2 2" xfId="20962" xr:uid="{FE88DC81-2F0E-4B2D-8C8F-1BAE055E2FBC}"/>
    <cellStyle name="Note 3 2 2 2 9 2 2 2" xfId="28374" xr:uid="{103D2A58-AB96-4E8C-B24F-2FD19EDA9C22}"/>
    <cellStyle name="Note 3 2 2 2 9 2 3" xfId="41509" xr:uid="{3FC0A3A2-73D1-439B-AA31-55FDFC9F4684}"/>
    <cellStyle name="Note 3 2 2 2 9 3" xfId="15763" xr:uid="{9D64D6FF-8A37-498C-90F6-BC9BDA401392}"/>
    <cellStyle name="Note 3 2 2 2 9 3 2" xfId="42140" xr:uid="{F151ACE9-1D15-457E-A255-08471F7A414E}"/>
    <cellStyle name="Note 3 2 2 2 9 4" xfId="29571" xr:uid="{930867AF-7E6A-4D75-B011-12490B6B2A86}"/>
    <cellStyle name="Note 3 2 2 3" xfId="689" xr:uid="{A68F7036-BEA4-4A87-8F45-05CDF324624B}"/>
    <cellStyle name="Note 3 2 2 3 2" xfId="5065" xr:uid="{DFD44887-76DC-4E86-8C6B-050A3964864F}"/>
    <cellStyle name="Note 3 2 2 3 2 2" xfId="7651" xr:uid="{3933FC3C-7149-4115-8632-6783345123CF}"/>
    <cellStyle name="Note 3 2 2 3 2 2 2" xfId="12368" xr:uid="{86D53E98-24B4-4A81-98E5-5F8BE2D15004}"/>
    <cellStyle name="Note 3 2 2 3 2 2 2 2" xfId="21357" xr:uid="{615E6856-E435-4A6D-8BD7-B0C647218AD1}"/>
    <cellStyle name="Note 3 2 2 3 2 2 2 2 2" xfId="35027" xr:uid="{E3B9D90E-400A-45E7-9C76-2964EE9EDBB8}"/>
    <cellStyle name="Note 3 2 2 3 2 2 2 3" xfId="36410" xr:uid="{B0D0189A-D8D1-4F67-9152-93FFEDC34503}"/>
    <cellStyle name="Note 3 2 2 3 2 2 3" xfId="16640" xr:uid="{120DD3F7-CCF5-4109-886F-A14F9B7144AF}"/>
    <cellStyle name="Note 3 2 2 3 2 2 3 2" xfId="23251" xr:uid="{68A5371F-417F-43EB-BB60-BD307CC34983}"/>
    <cellStyle name="Note 3 2 2 3 2 2 4" xfId="37937" xr:uid="{5C9DB2B5-A462-4577-B2BE-B9FA9674670C}"/>
    <cellStyle name="Note 3 2 2 3 2 3" xfId="10288" xr:uid="{13FC7379-9D92-4048-A3B1-8CD188127C60}"/>
    <cellStyle name="Note 3 2 2 3 2 3 2" xfId="19277" xr:uid="{301A965D-BFDB-4C91-B5E7-AFC6486A275F}"/>
    <cellStyle name="Note 3 2 2 3 2 3 2 2" xfId="29077" xr:uid="{866B22EF-AC82-41AD-873D-2594E630D592}"/>
    <cellStyle name="Note 3 2 2 3 2 3 3" xfId="40312" xr:uid="{52BF130F-1200-4C70-8165-6CA7C7CA5D60}"/>
    <cellStyle name="Note 3 2 2 3 2 4" xfId="14054" xr:uid="{F91560F1-C81B-41F9-AF50-2C5243659E2E}"/>
    <cellStyle name="Note 3 2 2 3 2 4 2" xfId="34926" xr:uid="{52E4CE13-435A-4305-A939-57B0ADA5E547}"/>
    <cellStyle name="Note 3 2 2 3 2 5" xfId="24708" xr:uid="{2520FF1C-BE0B-4357-8008-1E23A677BF8D}"/>
    <cellStyle name="Note 3 2 2 3 2 6" xfId="57730" xr:uid="{5688F712-636C-4B80-89DD-38BFC38EB531}"/>
    <cellStyle name="Note 3 2 2 3 3" xfId="3126" xr:uid="{C845DBA5-C304-4F48-8D67-39BE072B83AC}"/>
    <cellStyle name="Note 3 2 2 3 3 2" xfId="42245" xr:uid="{BC4C2743-1CC9-41D0-B8BF-0CA945D6A3B9}"/>
    <cellStyle name="Note 3 2 2 3 4" xfId="41776" xr:uid="{5F8F93CB-CE7E-4F26-ABF1-2470E1AA7137}"/>
    <cellStyle name="Note 3 2 2 3 5" xfId="50948" xr:uid="{B6C9DB15-70C1-4E36-870C-01E7B7C26E52}"/>
    <cellStyle name="Note 3 2 2 4" xfId="1034" xr:uid="{BF6A59C7-8795-4AFB-A584-F57E29764B45}"/>
    <cellStyle name="Note 3 2 2 4 2" xfId="5386" xr:uid="{9EEE0EDA-377E-4A36-882C-90005931B59E}"/>
    <cellStyle name="Note 3 2 2 4 2 2" xfId="7972" xr:uid="{0D5DE70E-1503-4FE5-B656-F656FCA60FE8}"/>
    <cellStyle name="Note 3 2 2 4 2 2 2" xfId="12471" xr:uid="{F42E58C1-CE91-4F17-9985-7F0398CD1B14}"/>
    <cellStyle name="Note 3 2 2 4 2 2 2 2" xfId="21460" xr:uid="{5BBA12E7-CD88-4C44-B690-07B63DB26D45}"/>
    <cellStyle name="Note 3 2 2 4 2 2 2 2 2" xfId="28785" xr:uid="{28CCA396-2825-44B0-9D25-787790B4B194}"/>
    <cellStyle name="Note 3 2 2 4 2 2 2 3" xfId="27055" xr:uid="{0F9DCBAD-78C9-418C-A632-637091C9DC14}"/>
    <cellStyle name="Note 3 2 2 4 2 2 3" xfId="16961" xr:uid="{53A3A994-07CB-48F7-AFDF-3EC357FEF3BC}"/>
    <cellStyle name="Note 3 2 2 4 2 2 3 2" xfId="38308" xr:uid="{97F5B7FB-FE92-4507-8C11-67F4D0E0E34C}"/>
    <cellStyle name="Note 3 2 2 4 2 2 4" xfId="29988" xr:uid="{36E94E05-44FA-47CC-8E58-74D6E6B588C9}"/>
    <cellStyle name="Note 3 2 2 4 2 3" xfId="10609" xr:uid="{254FABB1-5F04-44D4-B841-FFF1C67BA94D}"/>
    <cellStyle name="Note 3 2 2 4 2 3 2" xfId="19598" xr:uid="{DE9BB60F-F312-4ED1-83CD-02DEEF8C9A25}"/>
    <cellStyle name="Note 3 2 2 4 2 3 2 2" xfId="27266" xr:uid="{CB670C30-0D42-47C0-9C48-ABA1693A2F70}"/>
    <cellStyle name="Note 3 2 2 4 2 3 3" xfId="33190" xr:uid="{5C11396D-6C05-4534-AB90-45DAFC48496A}"/>
    <cellStyle name="Note 3 2 2 4 2 4" xfId="14375" xr:uid="{E68F609E-03B2-4A10-BB19-FCDC16D8B610}"/>
    <cellStyle name="Note 3 2 2 4 2 4 2" xfId="26626" xr:uid="{D3CB051F-FFC4-4884-98D3-6663483DADBC}"/>
    <cellStyle name="Note 3 2 2 4 2 5" xfId="25811" xr:uid="{5AF3C45F-67EC-4241-ABE9-B2AB0E812AAE}"/>
    <cellStyle name="Note 3 2 2 4 2 6" xfId="54456" xr:uid="{F95B0114-156E-494D-A7EC-EFFA680DAA9B}"/>
    <cellStyle name="Note 3 2 2 4 3" xfId="3471" xr:uid="{4986218E-15A6-469F-A626-3C1576C323FD}"/>
    <cellStyle name="Note 3 2 2 4 3 2" xfId="28364" xr:uid="{C1AF39EB-18A6-45C6-BB63-904D34FA333C}"/>
    <cellStyle name="Note 3 2 2 4 4" xfId="28293" xr:uid="{81311657-3B62-498E-A05F-09439F29CB71}"/>
    <cellStyle name="Note 3 2 2 4 5" xfId="47646" xr:uid="{FEDA171C-ECAC-4A0D-A372-765454CECBDC}"/>
    <cellStyle name="Note 3 2 2 5" xfId="1378" xr:uid="{E14F0CEF-187A-49E9-9C9F-9CA6CFC40060}"/>
    <cellStyle name="Note 3 2 2 5 2" xfId="5723" xr:uid="{14D02880-6393-4FFF-8F51-CFAC18DA68AE}"/>
    <cellStyle name="Note 3 2 2 5 2 2" xfId="8309" xr:uid="{235C9D74-704D-468C-B1CF-903F9E44915A}"/>
    <cellStyle name="Note 3 2 2 5 2 2 2" xfId="12572" xr:uid="{D3B6FACB-2E22-4BAE-8EE2-BB425080C19C}"/>
    <cellStyle name="Note 3 2 2 5 2 2 2 2" xfId="21561" xr:uid="{59352D48-F50A-4749-AF33-D4E42600E67F}"/>
    <cellStyle name="Note 3 2 2 5 2 2 2 2 2" xfId="33037" xr:uid="{DDCCA076-E05B-465F-B8D1-F2B9927A25FA}"/>
    <cellStyle name="Note 3 2 2 5 2 2 2 3" xfId="23214" xr:uid="{55DA0EDD-B9EA-4E0F-B32D-4C6DFD1D3320}"/>
    <cellStyle name="Note 3 2 2 5 2 2 3" xfId="17298" xr:uid="{9292C3B5-6EEC-457B-80D4-E2D25D0FA8D5}"/>
    <cellStyle name="Note 3 2 2 5 2 2 3 2" xfId="34048" xr:uid="{38102F60-C37A-4744-9041-2269EFF16613}"/>
    <cellStyle name="Note 3 2 2 5 2 2 4" xfId="35155" xr:uid="{824D0F79-19C0-4459-8D8F-2334F030E29C}"/>
    <cellStyle name="Note 3 2 2 5 2 3" xfId="10946" xr:uid="{F6BBEED5-FD9C-41D1-88C2-C70E399F741C}"/>
    <cellStyle name="Note 3 2 2 5 2 3 2" xfId="19935" xr:uid="{1A7D85E5-D4DC-43E3-AB0F-C71B878E57B5}"/>
    <cellStyle name="Note 3 2 2 5 2 3 2 2" xfId="38561" xr:uid="{A5F5232D-0B7A-4E37-8285-B63C02E5B645}"/>
    <cellStyle name="Note 3 2 2 5 2 3 3" xfId="33393" xr:uid="{36B36064-10A5-41F2-9B86-922F995CF366}"/>
    <cellStyle name="Note 3 2 2 5 2 4" xfId="14712" xr:uid="{048AA216-0920-41CB-9164-EEB5BFC0B07B}"/>
    <cellStyle name="Note 3 2 2 5 2 4 2" xfId="38094" xr:uid="{EC7968A5-12FB-499A-8FC3-0F2700301976}"/>
    <cellStyle name="Note 3 2 2 5 2 5" xfId="23094" xr:uid="{AA683696-4C2D-469F-A04B-65F1E97EF7CC}"/>
    <cellStyle name="Note 3 2 2 5 3" xfId="3815" xr:uid="{9FC7D6C5-877E-4455-A980-05B08F54C370}"/>
    <cellStyle name="Note 3 2 2 5 3 2" xfId="31205" xr:uid="{00846BE8-664F-42A4-8C54-EBD4BD2D926C}"/>
    <cellStyle name="Note 3 2 2 5 4" xfId="43764" xr:uid="{FB9990B3-6E69-4012-B8C7-A764AC6C6C8F}"/>
    <cellStyle name="Note 3 2 2 5 5" xfId="52912" xr:uid="{A27B0985-6F01-4ED7-AB55-1E2E11D79E9A}"/>
    <cellStyle name="Note 3 2 2 6" xfId="1689" xr:uid="{A0366A01-F442-47FB-ACDD-1F2A415C6543}"/>
    <cellStyle name="Note 3 2 2 6 2" xfId="6015" xr:uid="{F3D4B836-AA08-432E-A111-D385AD916C5D}"/>
    <cellStyle name="Note 3 2 2 6 2 2" xfId="8601" xr:uid="{C9658BEF-B991-4511-81BA-420066902F07}"/>
    <cellStyle name="Note 3 2 2 6 2 2 2" xfId="12660" xr:uid="{730B7D3E-4BAC-4279-97AE-6075DB4F53A8}"/>
    <cellStyle name="Note 3 2 2 6 2 2 2 2" xfId="21649" xr:uid="{C08A9D08-CD01-4FB9-A66E-49374F2882E5}"/>
    <cellStyle name="Note 3 2 2 6 2 2 2 2 2" xfId="27189" xr:uid="{F8FAF60C-A5EE-4F48-9438-9EAF0D171B93}"/>
    <cellStyle name="Note 3 2 2 6 2 2 2 3" xfId="22891" xr:uid="{79F62530-24FF-4A62-AE22-C9B9AD6323A1}"/>
    <cellStyle name="Note 3 2 2 6 2 2 3" xfId="17590" xr:uid="{86D6DDE8-9C3C-47B1-97EE-357A2BFCA498}"/>
    <cellStyle name="Note 3 2 2 6 2 2 3 2" xfId="30371" xr:uid="{3E63C1BE-021C-4523-A536-D086F6394AF5}"/>
    <cellStyle name="Note 3 2 2 6 2 2 4" xfId="23630" xr:uid="{CB7DA155-78F2-4DF6-931A-9ED65954D907}"/>
    <cellStyle name="Note 3 2 2 6 2 3" xfId="11238" xr:uid="{0C45A4BE-126F-493D-B0A3-CEB1ADF6D1B0}"/>
    <cellStyle name="Note 3 2 2 6 2 3 2" xfId="20227" xr:uid="{0ACD51DB-15CF-4343-AD92-A2A547BD356F}"/>
    <cellStyle name="Note 3 2 2 6 2 3 2 2" xfId="41597" xr:uid="{391044EA-A0D0-4E2E-B69E-124965D5F571}"/>
    <cellStyle name="Note 3 2 2 6 2 3 3" xfId="33317" xr:uid="{C71ACF50-810C-4501-82E5-379A86D8077D}"/>
    <cellStyle name="Note 3 2 2 6 2 4" xfId="15004" xr:uid="{0910942B-6346-49C3-B0F2-E229CE85331D}"/>
    <cellStyle name="Note 3 2 2 6 2 4 2" xfId="43277" xr:uid="{EAE354BF-D0A3-4D6D-BE77-92246280E80F}"/>
    <cellStyle name="Note 3 2 2 6 2 5" xfId="29511" xr:uid="{6F6929B2-D668-4EE7-8CD1-A4BA3980F5A4}"/>
    <cellStyle name="Note 3 2 2 6 3" xfId="4126" xr:uid="{ECC24B03-BEF5-4D02-AFBB-8A1A26A67706}"/>
    <cellStyle name="Note 3 2 2 6 3 2" xfId="29663" xr:uid="{EB09E025-6426-4C5D-9296-EA6424A498B5}"/>
    <cellStyle name="Note 3 2 2 6 4" xfId="41457" xr:uid="{3380752D-FA90-4414-B47D-B88141991011}"/>
    <cellStyle name="Note 3 2 2 7" xfId="1997" xr:uid="{763FAEF7-38A4-410E-8CD3-A67344649D26}"/>
    <cellStyle name="Note 3 2 2 7 2" xfId="6305" xr:uid="{876E7AE5-9B6C-41A9-9200-9815AE428E0F}"/>
    <cellStyle name="Note 3 2 2 7 2 2" xfId="8891" xr:uid="{FC95B68F-2B32-42BF-B8E4-7D0F9E1ADA08}"/>
    <cellStyle name="Note 3 2 2 7 2 2 2" xfId="12750" xr:uid="{E7C513B7-6006-48FD-9AE5-B6AEC51EA751}"/>
    <cellStyle name="Note 3 2 2 7 2 2 2 2" xfId="21739" xr:uid="{0B23EBB3-E94C-4774-BA41-69D686D7308E}"/>
    <cellStyle name="Note 3 2 2 7 2 2 2 2 2" xfId="36307" xr:uid="{9DDA0588-5604-4B83-8428-844A58A508E4}"/>
    <cellStyle name="Note 3 2 2 7 2 2 2 3" xfId="41944" xr:uid="{FA8BF4BE-4A80-4696-8BD3-38C32ECD7A17}"/>
    <cellStyle name="Note 3 2 2 7 2 2 3" xfId="17880" xr:uid="{238094FB-EB92-4440-94A6-0630E06C363F}"/>
    <cellStyle name="Note 3 2 2 7 2 2 3 2" xfId="35344" xr:uid="{D1D31C0A-4B27-4CF2-BDBA-00772C7EB136}"/>
    <cellStyle name="Note 3 2 2 7 2 2 4" xfId="27320" xr:uid="{CE7AE3C2-50FA-4175-AA39-AD3C3BABDCB5}"/>
    <cellStyle name="Note 3 2 2 7 2 3" xfId="11528" xr:uid="{30F2E407-77DE-4212-81F3-0869888EBB19}"/>
    <cellStyle name="Note 3 2 2 7 2 3 2" xfId="20517" xr:uid="{B0629A68-1A4B-437A-B0A0-522A8CD775D3}"/>
    <cellStyle name="Note 3 2 2 7 2 3 2 2" xfId="31757" xr:uid="{89B83488-C747-42D9-BBF2-F7C7B196B6B8}"/>
    <cellStyle name="Note 3 2 2 7 2 3 3" xfId="34424" xr:uid="{A2509048-1C8F-4DCE-A492-7C69CB20B12B}"/>
    <cellStyle name="Note 3 2 2 7 2 4" xfId="15294" xr:uid="{F6546A5D-FEB3-453A-9520-709B135523BA}"/>
    <cellStyle name="Note 3 2 2 7 2 4 2" xfId="24619" xr:uid="{4FA40FB7-4211-46F1-AAFC-8E596AFB2B90}"/>
    <cellStyle name="Note 3 2 2 7 2 5" xfId="41730" xr:uid="{AA38E85B-52FF-4D5E-AFF0-022AFFF77453}"/>
    <cellStyle name="Note 3 2 2 7 3" xfId="4434" xr:uid="{8A672E98-F9CF-4F5B-8ABB-519801CADF3E}"/>
    <cellStyle name="Note 3 2 2 7 3 2" xfId="36565" xr:uid="{445851F7-8072-4100-8C99-30085169E3BD}"/>
    <cellStyle name="Note 3 2 2 7 4" xfId="26892" xr:uid="{8993CDEE-FF5B-4C51-B33E-7FF3717C2F12}"/>
    <cellStyle name="Note 3 2 2 8" xfId="2808" xr:uid="{6FD64B9E-DB41-48D3-A694-9F984B6A045B}"/>
    <cellStyle name="Note 3 2 2 8 2" xfId="6958" xr:uid="{11419D10-67F8-4F37-B47C-BEE22FDCF1D1}"/>
    <cellStyle name="Note 3 2 2 8 2 2" xfId="12087" xr:uid="{FF101981-E06B-49D5-82D7-CF443CEF9723}"/>
    <cellStyle name="Note 3 2 2 8 2 2 2" xfId="21076" xr:uid="{C759AEC4-CCE8-410B-ADE1-98A92F0CD3F6}"/>
    <cellStyle name="Note 3 2 2 8 2 2 2 2" xfId="33754" xr:uid="{F4DBE23A-0287-4B81-BF48-E1E9A9DAA084}"/>
    <cellStyle name="Note 3 2 2 8 2 2 3" xfId="30754" xr:uid="{5E5041DB-DF1C-45D4-98D8-03F2B251CE42}"/>
    <cellStyle name="Note 3 2 2 8 2 3" xfId="15947" xr:uid="{F2C04942-19CC-4F81-BB93-82A2A30F34EE}"/>
    <cellStyle name="Note 3 2 2 8 2 3 2" xfId="26159" xr:uid="{5040D5EA-B348-487D-81FE-A81240992624}"/>
    <cellStyle name="Note 3 2 2 8 2 4" xfId="39264" xr:uid="{F47BC1F7-238D-4DF8-B2B0-6C6457F9E5D6}"/>
    <cellStyle name="Note 3 2 2 8 3" xfId="9521" xr:uid="{AF04BD84-366B-4CBC-AEF9-F6DF512FB59D}"/>
    <cellStyle name="Note 3 2 2 8 3 2" xfId="18510" xr:uid="{D57BD0F1-5764-4262-9C92-264426CC56F5}"/>
    <cellStyle name="Note 3 2 2 8 3 2 2" xfId="22587" xr:uid="{8D6A0F89-B3DE-4D6E-B64D-A3C4F7669601}"/>
    <cellStyle name="Note 3 2 2 8 3 3" xfId="27567" xr:uid="{52F31534-02D4-4F23-B394-6D3854FDC137}"/>
    <cellStyle name="Note 3 2 2 8 4" xfId="41853" xr:uid="{C1DA769A-3CE9-42FC-A7A8-684D3556E385}"/>
    <cellStyle name="Note 3 2 2 9" xfId="4741" xr:uid="{BEFE7F55-D9BB-47EC-84BC-F31ECD894BB7}"/>
    <cellStyle name="Note 3 2 2 9 2" xfId="7327" xr:uid="{59E170A0-0468-4368-A054-54745681CF0E}"/>
    <cellStyle name="Note 3 2 2 9 2 2" xfId="12271" xr:uid="{2B3302F0-D921-4315-9E79-965918116167}"/>
    <cellStyle name="Note 3 2 2 9 2 2 2" xfId="21260" xr:uid="{CDBE7132-52BA-4C30-829A-FC10A2D87CF9}"/>
    <cellStyle name="Note 3 2 2 9 2 2 2 2" xfId="31056" xr:uid="{34B55FAE-9C40-470B-BC53-D1BF9608A367}"/>
    <cellStyle name="Note 3 2 2 9 2 2 3" xfId="22175" xr:uid="{C7D7CDC8-DDF8-4C68-AC6D-AFD8FCA2654A}"/>
    <cellStyle name="Note 3 2 2 9 2 3" xfId="16316" xr:uid="{D7EA5319-A14D-4AFA-9839-5E7043B186BF}"/>
    <cellStyle name="Note 3 2 2 9 2 3 2" xfId="26135" xr:uid="{E1372C17-21C6-4A1C-B72C-229C04001ADA}"/>
    <cellStyle name="Note 3 2 2 9 2 4" xfId="27817" xr:uid="{B6416BB4-CB18-4ADF-915E-8F9F0EA8F5CE}"/>
    <cellStyle name="Note 3 2 2 9 3" xfId="9964" xr:uid="{6B710944-4555-49C5-A226-B38BB41D37D9}"/>
    <cellStyle name="Note 3 2 2 9 3 2" xfId="18953" xr:uid="{61965640-A245-4100-B91C-1C4430093D8A}"/>
    <cellStyle name="Note 3 2 2 9 3 2 2" xfId="26264" xr:uid="{10F45852-4214-4AD9-A422-4B8DFAE0B148}"/>
    <cellStyle name="Note 3 2 2 9 3 3" xfId="40316" xr:uid="{21D8163E-4D28-41B5-8379-EC4AF8A2E5B5}"/>
    <cellStyle name="Note 3 2 2 9 4" xfId="13730" xr:uid="{CB5C316F-5994-4058-9838-A5E6C17528F9}"/>
    <cellStyle name="Note 3 2 2 9 4 2" xfId="38738" xr:uid="{8C07701A-B7DE-423F-8D8F-11BC2C07F388}"/>
    <cellStyle name="Note 3 2 2 9 5" xfId="36835" xr:uid="{6108EBD2-1D4C-4AED-A701-2D9D1AFD4684}"/>
    <cellStyle name="Note 3 2 3" xfId="443" xr:uid="{F18B74C5-F6F4-4024-8996-3ED9A72EC138}"/>
    <cellStyle name="Note 3 2 3 10" xfId="9307" xr:uid="{8EE72CA0-A5DD-47A7-A475-DBC3E7067DD2}"/>
    <cellStyle name="Note 3 2 3 10 2" xfId="18296" xr:uid="{96BE63B7-BE67-4F57-96AE-60A05D042A5E}"/>
    <cellStyle name="Note 3 2 3 10 2 2" xfId="23844" xr:uid="{F83EE45C-2DF7-4826-A2E2-32DB52D236BF}"/>
    <cellStyle name="Note 3 2 3 10 3" xfId="24498" xr:uid="{1DBC8B7C-2C1C-4EE5-A567-C49D1082E86D}"/>
    <cellStyle name="Note 3 2 3 11" xfId="12731" xr:uid="{E5B0989B-E54B-4AF3-894A-BC965BE7F009}"/>
    <cellStyle name="Note 3 2 3 11 2" xfId="21720" xr:uid="{9896A5AD-86F0-4405-9A1C-9BE84A49302F}"/>
    <cellStyle name="Note 3 2 3 11 2 2" xfId="26447" xr:uid="{761DF82F-3BF2-4330-A081-E78918148285}"/>
    <cellStyle name="Note 3 2 3 11 3" xfId="31237" xr:uid="{FBD1B766-AF99-47FD-A1A0-7C4992577433}"/>
    <cellStyle name="Note 3 2 3 12" xfId="2449" xr:uid="{2C52FF97-6B82-4836-82A3-2EF8AC491D38}"/>
    <cellStyle name="Note 3 2 3 12 2" xfId="39530" xr:uid="{723FC725-FF48-4F64-93EA-9ACC3769DE32}"/>
    <cellStyle name="Note 3 2 3 13" xfId="13358" xr:uid="{78E6069C-EE61-4377-B37C-B5C3581E861E}"/>
    <cellStyle name="Note 3 2 3 13 2" xfId="25866" xr:uid="{2C86FF15-6E89-4A08-B993-6E75F1E93F37}"/>
    <cellStyle name="Note 3 2 3 14" xfId="32550" xr:uid="{00C6C165-B231-4338-B15C-8C79E525F147}"/>
    <cellStyle name="Note 3 2 3 15" xfId="46440" xr:uid="{7F01C404-DAFF-4D5E-BFE1-097825406B98}"/>
    <cellStyle name="Note 3 2 3 2" xfId="792" xr:uid="{DC1AD1B6-C164-466F-9F13-1BC2B6D7545C}"/>
    <cellStyle name="Note 3 2 3 2 2" xfId="5161" xr:uid="{1C98AEEF-B476-405D-9D01-EF01B634BE63}"/>
    <cellStyle name="Note 3 2 3 2 2 2" xfId="7747" xr:uid="{6CE161D7-06E3-4F5A-AFDC-E5B8342A6514}"/>
    <cellStyle name="Note 3 2 3 2 2 2 2" xfId="12397" xr:uid="{EB50357E-920F-45AA-ADDE-8C664D758519}"/>
    <cellStyle name="Note 3 2 3 2 2 2 2 2" xfId="21386" xr:uid="{4D1D7132-B12A-43C5-95DB-EA561B4C3CC4}"/>
    <cellStyle name="Note 3 2 3 2 2 2 2 2 2" xfId="43281" xr:uid="{0223D182-4C0B-4DF2-B4A4-50A90976095C}"/>
    <cellStyle name="Note 3 2 3 2 2 2 2 3" xfId="34131" xr:uid="{ED33C0FC-E68F-4C44-A667-E6A04519F468}"/>
    <cellStyle name="Note 3 2 3 2 2 2 3" xfId="16736" xr:uid="{41462E2E-2C63-4712-B824-6DBBE26A5CCD}"/>
    <cellStyle name="Note 3 2 3 2 2 2 3 2" xfId="41204" xr:uid="{84E7296A-1058-489D-8D0E-BBA045D9FD81}"/>
    <cellStyle name="Note 3 2 3 2 2 2 4" xfId="23081" xr:uid="{1AA5F5BA-D687-4B19-9323-DC22D95D8032}"/>
    <cellStyle name="Note 3 2 3 2 2 3" xfId="10384" xr:uid="{5CC01908-1155-4623-8156-0B5C1DDDCA83}"/>
    <cellStyle name="Note 3 2 3 2 2 3 2" xfId="19373" xr:uid="{8F9F1C3B-C713-4994-BC19-7BF7300AD3A8}"/>
    <cellStyle name="Note 3 2 3 2 2 3 2 2" xfId="25434" xr:uid="{2367C195-00C3-487E-9491-1D7B5C21C435}"/>
    <cellStyle name="Note 3 2 3 2 2 3 3" xfId="40064" xr:uid="{868B06FA-5ECA-4E66-946C-7442F4F3AAA2}"/>
    <cellStyle name="Note 3 2 3 2 2 4" xfId="14150" xr:uid="{45E4257E-6F7A-4780-813B-19091C356ABB}"/>
    <cellStyle name="Note 3 2 3 2 2 4 2" xfId="43567" xr:uid="{919A0033-8D6C-43AD-A460-306E333D8B09}"/>
    <cellStyle name="Note 3 2 3 2 2 5" xfId="43583" xr:uid="{79449B14-B5A6-4BBC-A00D-406DE3DE5864}"/>
    <cellStyle name="Note 3 2 3 2 2 6" xfId="56719" xr:uid="{ADE9B394-8D88-44D3-A447-663539D6D635}"/>
    <cellStyle name="Note 3 2 3 2 3" xfId="3229" xr:uid="{F94E2C81-25E9-4754-BC54-F4777EEE567F}"/>
    <cellStyle name="Note 3 2 3 2 3 2" xfId="26408" xr:uid="{33A01EC3-3F69-4B74-8BC8-8EEA80698CBC}"/>
    <cellStyle name="Note 3 2 3 2 4" xfId="42451" xr:uid="{E2A32A86-05E6-47EF-9004-CBE965B2D93D}"/>
    <cellStyle name="Note 3 2 3 2 5" xfId="49937" xr:uid="{70FA9413-927F-4FD8-88A2-B41FCE56E8F6}"/>
    <cellStyle name="Note 3 2 3 3" xfId="1137" xr:uid="{242D8B4E-C6F9-4B37-8B62-028DBE6C789C}"/>
    <cellStyle name="Note 3 2 3 3 2" xfId="5482" xr:uid="{AE79476C-01BF-49A0-AF82-DF91A127C334}"/>
    <cellStyle name="Note 3 2 3 3 2 2" xfId="8068" xr:uid="{2BB5F38F-370A-4827-B5F4-7B18B6AA20FA}"/>
    <cellStyle name="Note 3 2 3 3 2 2 2" xfId="12498" xr:uid="{D9C65207-10BC-4A69-91A5-3BBFD4AE46C9}"/>
    <cellStyle name="Note 3 2 3 3 2 2 2 2" xfId="21487" xr:uid="{776E773B-F929-47F4-AB25-5397BFEE72AB}"/>
    <cellStyle name="Note 3 2 3 3 2 2 2 2 2" xfId="28952" xr:uid="{66352A70-053E-45F0-B3A3-7C935D57C8D5}"/>
    <cellStyle name="Note 3 2 3 3 2 2 2 3" xfId="29150" xr:uid="{3BDFA032-0537-46AE-B1D3-9F5FD6CDF7C2}"/>
    <cellStyle name="Note 3 2 3 3 2 2 3" xfId="17057" xr:uid="{89199E3E-D0AE-451E-8BCD-5D26B6556C23}"/>
    <cellStyle name="Note 3 2 3 3 2 2 3 2" xfId="28544" xr:uid="{C556B542-80AC-4D4D-AF73-4B33027AF746}"/>
    <cellStyle name="Note 3 2 3 3 2 2 4" xfId="31258" xr:uid="{441B49A3-C689-48BC-9DC9-83F8F9160217}"/>
    <cellStyle name="Note 3 2 3 3 2 3" xfId="10705" xr:uid="{62BF2B03-6220-4DE4-A7D5-02A0B8460982}"/>
    <cellStyle name="Note 3 2 3 3 2 3 2" xfId="19694" xr:uid="{537E2203-1A8B-43E9-8A7A-EF34A4EBB64A}"/>
    <cellStyle name="Note 3 2 3 3 2 3 2 2" xfId="36812" xr:uid="{1902DA3E-6670-4E43-A7D8-0C67029C611E}"/>
    <cellStyle name="Note 3 2 3 3 2 3 3" xfId="35550" xr:uid="{C1845F92-1EF2-491F-AF16-149E076C794E}"/>
    <cellStyle name="Note 3 2 3 3 2 4" xfId="14471" xr:uid="{700D0649-72AF-4A3C-AFC0-94DF2A635DC1}"/>
    <cellStyle name="Note 3 2 3 3 2 4 2" xfId="35283" xr:uid="{CB1305A9-BCF6-45BD-A5B4-F3F91DF2274E}"/>
    <cellStyle name="Note 3 2 3 3 2 5" xfId="30731" xr:uid="{8C6BA3FE-50C2-4388-B765-89D6DD9D9E39}"/>
    <cellStyle name="Note 3 2 3 3 2 6" xfId="58265" xr:uid="{12260C9A-0CAC-430B-B95B-8247DBF77309}"/>
    <cellStyle name="Note 3 2 3 3 3" xfId="3574" xr:uid="{3B7ECEE1-9D71-476A-AB60-EDA4212954E5}"/>
    <cellStyle name="Note 3 2 3 3 3 2" xfId="25802" xr:uid="{20B99F56-F005-481B-897C-31FE2BDD7029}"/>
    <cellStyle name="Note 3 2 3 3 4" xfId="40836" xr:uid="{D78A665F-A5E9-4E7E-B0EE-3DB0195EB8F1}"/>
    <cellStyle name="Note 3 2 3 3 5" xfId="51483" xr:uid="{CBB291D2-D8B2-4CC4-A83D-40B7B56A9FCE}"/>
    <cellStyle name="Note 3 2 3 4" xfId="1481" xr:uid="{79D6D30F-6B86-491E-8986-08CCAE7C5C9D}"/>
    <cellStyle name="Note 3 2 3 4 2" xfId="5826" xr:uid="{D36EB522-0A6D-45F3-AA7B-812F561FCEB1}"/>
    <cellStyle name="Note 3 2 3 4 2 2" xfId="8412" xr:uid="{314C5A3B-B867-4638-A9C7-72C6C2870CCD}"/>
    <cellStyle name="Note 3 2 3 4 2 2 2" xfId="12602" xr:uid="{76D1F425-8F58-4D00-81DC-47C5752B05E3}"/>
    <cellStyle name="Note 3 2 3 4 2 2 2 2" xfId="21591" xr:uid="{11D32D50-1191-4037-94C8-66D1CC5BD85F}"/>
    <cellStyle name="Note 3 2 3 4 2 2 2 2 2" xfId="36832" xr:uid="{83249370-EDA7-4301-8F25-6A5F0CB54AFB}"/>
    <cellStyle name="Note 3 2 3 4 2 2 2 3" xfId="34879" xr:uid="{F6C15770-C21E-4504-BB4F-BB3D5ABB4928}"/>
    <cellStyle name="Note 3 2 3 4 2 2 3" xfId="17401" xr:uid="{AD6CF774-2D69-4D13-AF80-10D897DAF5B7}"/>
    <cellStyle name="Note 3 2 3 4 2 2 3 2" xfId="25719" xr:uid="{71012D48-6B0D-4D25-9754-121309D0D172}"/>
    <cellStyle name="Note 3 2 3 4 2 2 4" xfId="28537" xr:uid="{49F6A98D-5918-49D3-AF39-D44816CFDC7D}"/>
    <cellStyle name="Note 3 2 3 4 2 3" xfId="11049" xr:uid="{BB3D2A1B-91DF-414E-8ED6-28C2B939718B}"/>
    <cellStyle name="Note 3 2 3 4 2 3 2" xfId="20038" xr:uid="{2B934067-A3C6-4AA3-AEEB-9F837977B2A1}"/>
    <cellStyle name="Note 3 2 3 4 2 3 2 2" xfId="42205" xr:uid="{B04B44C8-A271-42AE-97B9-4B1D186F7827}"/>
    <cellStyle name="Note 3 2 3 4 2 3 3" xfId="41489" xr:uid="{0CB85A8D-8FEB-40EC-977D-83DBD29CEEC9}"/>
    <cellStyle name="Note 3 2 3 4 2 4" xfId="14815" xr:uid="{C6C00FEB-12BD-4A4D-B153-7DFB6FC9A3FA}"/>
    <cellStyle name="Note 3 2 3 4 2 4 2" xfId="36833" xr:uid="{263FEF1C-E7A8-42F7-A0AA-0F854E72A8B9}"/>
    <cellStyle name="Note 3 2 3 4 2 5" xfId="36282" xr:uid="{9A45FE39-5A57-4FBB-ACC9-5BFA93D49EE9}"/>
    <cellStyle name="Note 3 2 3 4 2 6" xfId="54846" xr:uid="{C1057A1F-3228-4B57-9749-DF15E01AD518}"/>
    <cellStyle name="Note 3 2 3 4 3" xfId="3918" xr:uid="{6DF0D5DE-568B-4019-9F01-FE2E18A25C9F}"/>
    <cellStyle name="Note 3 2 3 4 3 2" xfId="31901" xr:uid="{D60BEBEB-5025-4C03-89F5-9E05B65E5C10}"/>
    <cellStyle name="Note 3 2 3 4 4" xfId="32853" xr:uid="{B651CC91-5682-420A-9452-9A7AAC27BD24}"/>
    <cellStyle name="Note 3 2 3 4 5" xfId="48054" xr:uid="{E8865381-BD11-46A4-A349-A1FFE296C8E0}"/>
    <cellStyle name="Note 3 2 3 5" xfId="1442" xr:uid="{44B139E3-856B-40BB-B4BC-654AC14A5841}"/>
    <cellStyle name="Note 3 2 3 5 2" xfId="5787" xr:uid="{1031CAEC-2E40-4234-8162-8E3B4828E22E}"/>
    <cellStyle name="Note 3 2 3 5 2 2" xfId="8373" xr:uid="{2841962B-638C-42F3-9E8F-89965D244615}"/>
    <cellStyle name="Note 3 2 3 5 2 2 2" xfId="12588" xr:uid="{6BF8FB8E-D312-4AE6-85B3-A95CF89B082D}"/>
    <cellStyle name="Note 3 2 3 5 2 2 2 2" xfId="21577" xr:uid="{987BBCA4-2410-4B46-9224-E29B8213F414}"/>
    <cellStyle name="Note 3 2 3 5 2 2 2 2 2" xfId="23283" xr:uid="{8FF34EB4-C8A1-41D4-A7D0-DED50A2E9C19}"/>
    <cellStyle name="Note 3 2 3 5 2 2 2 3" xfId="25150" xr:uid="{EDD6133B-5D62-45E8-B6DA-75242D08C4E7}"/>
    <cellStyle name="Note 3 2 3 5 2 2 3" xfId="17362" xr:uid="{567D0767-3D6D-4B06-8196-86EC963479EE}"/>
    <cellStyle name="Note 3 2 3 5 2 2 3 2" xfId="40662" xr:uid="{45B31078-5F3F-4B0E-BBBE-8733D6DE0676}"/>
    <cellStyle name="Note 3 2 3 5 2 2 4" xfId="39880" xr:uid="{17A8A31D-73AA-474D-A676-1DF66A3A9178}"/>
    <cellStyle name="Note 3 2 3 5 2 3" xfId="11010" xr:uid="{0B30E749-E304-4D52-94A3-C8B99EDA5EDF}"/>
    <cellStyle name="Note 3 2 3 5 2 3 2" xfId="19999" xr:uid="{D266E6F4-02D5-42F0-AD23-8EF6D96387D3}"/>
    <cellStyle name="Note 3 2 3 5 2 3 2 2" xfId="32529" xr:uid="{92342742-3BF4-43AA-8475-341FFC4ECB1F}"/>
    <cellStyle name="Note 3 2 3 5 2 3 3" xfId="44032" xr:uid="{EBFD3B11-CA06-4292-899E-6641DA267F57}"/>
    <cellStyle name="Note 3 2 3 5 2 4" xfId="14776" xr:uid="{5ECA93F1-F413-4D9C-93AB-04A0BA4E835F}"/>
    <cellStyle name="Note 3 2 3 5 2 4 2" xfId="41199" xr:uid="{EAFD87C2-2B3D-4A00-A876-2C3350A1DC4E}"/>
    <cellStyle name="Note 3 2 3 5 2 5" xfId="28531" xr:uid="{D09144F5-F69E-4758-895B-143592433911}"/>
    <cellStyle name="Note 3 2 3 5 3" xfId="3879" xr:uid="{BF7E57A3-B46F-4E6C-9481-F6F785F94D21}"/>
    <cellStyle name="Note 3 2 3 5 3 2" xfId="39466" xr:uid="{FE59D8F9-BC98-4286-BE33-20BCA7F12F82}"/>
    <cellStyle name="Note 3 2 3 5 4" xfId="24602" xr:uid="{60BC256F-B1F5-4DE0-B199-D01D50AEFF1A}"/>
    <cellStyle name="Note 3 2 3 5 5" xfId="53146" xr:uid="{D0BA0495-9918-4D1E-AA34-5DF62E76EBE5}"/>
    <cellStyle name="Note 3 2 3 6" xfId="2100" xr:uid="{5576A947-3280-48FF-9089-2F1244396353}"/>
    <cellStyle name="Note 3 2 3 6 2" xfId="6401" xr:uid="{2ACEB2A4-EEFC-4BB8-9B59-36B21F1F161A}"/>
    <cellStyle name="Note 3 2 3 6 2 2" xfId="8987" xr:uid="{8180B7AE-CEB2-4491-9C95-C54909ADEDB3}"/>
    <cellStyle name="Note 3 2 3 6 2 2 2" xfId="12778" xr:uid="{18E13A6C-386C-4EDB-B583-52AE8F8BAFE7}"/>
    <cellStyle name="Note 3 2 3 6 2 2 2 2" xfId="21767" xr:uid="{C9BC2280-A618-4D72-9925-E74FA7CF7148}"/>
    <cellStyle name="Note 3 2 3 6 2 2 2 2 2" xfId="24818" xr:uid="{CF0CD98D-CBFF-4D45-886B-FCA5080897C5}"/>
    <cellStyle name="Note 3 2 3 6 2 2 2 3" xfId="40943" xr:uid="{6883A9A5-34E4-496D-8467-16A1271DF223}"/>
    <cellStyle name="Note 3 2 3 6 2 2 3" xfId="17976" xr:uid="{1E452615-6EDF-47F7-B504-6CADE592312D}"/>
    <cellStyle name="Note 3 2 3 6 2 2 3 2" xfId="22929" xr:uid="{1EA779B5-173C-42A8-BC0A-2AA997BD212E}"/>
    <cellStyle name="Note 3 2 3 6 2 2 4" xfId="29512" xr:uid="{FC0AF535-A37B-4CC0-B97E-2E340A5E06B9}"/>
    <cellStyle name="Note 3 2 3 6 2 3" xfId="11624" xr:uid="{D1A878CD-30A0-4204-BE32-AD5217901627}"/>
    <cellStyle name="Note 3 2 3 6 2 3 2" xfId="20613" xr:uid="{148DF7A8-E188-4874-A18D-479210736CB3}"/>
    <cellStyle name="Note 3 2 3 6 2 3 2 2" xfId="36096" xr:uid="{D18F9C38-1E73-4860-8780-C53FAF465838}"/>
    <cellStyle name="Note 3 2 3 6 2 3 3" xfId="22922" xr:uid="{EFF537EB-12B5-4E1C-AE19-A40FFDAA0624}"/>
    <cellStyle name="Note 3 2 3 6 2 4" xfId="15390" xr:uid="{63DACD57-AC78-46B0-9982-3F03355B4A87}"/>
    <cellStyle name="Note 3 2 3 6 2 4 2" xfId="23228" xr:uid="{2D4CAB7A-DBA8-40FC-B36F-DE6C57A1FF94}"/>
    <cellStyle name="Note 3 2 3 6 2 5" xfId="39576" xr:uid="{52534EF6-13BC-4318-91DE-199B9A3FD143}"/>
    <cellStyle name="Note 3 2 3 6 3" xfId="4537" xr:uid="{927C45D0-57FD-46B0-BA89-E62FC8C9A8DF}"/>
    <cellStyle name="Note 3 2 3 6 3 2" xfId="30231" xr:uid="{F9DD715F-3D16-40C9-8982-32894C5DE2CD}"/>
    <cellStyle name="Note 3 2 3 6 4" xfId="32070" xr:uid="{CFACEEE3-A218-4868-AA88-D38286D664BF}"/>
    <cellStyle name="Note 3 2 3 7" xfId="2910" xr:uid="{165F5565-0623-44D9-BE65-91931F29CF58}"/>
    <cellStyle name="Note 3 2 3 7 2" xfId="7060" xr:uid="{8C42F3D5-E7D5-4448-95F6-589B78536369}"/>
    <cellStyle name="Note 3 2 3 7 2 2" xfId="12186" xr:uid="{DEC7ECF7-6060-4681-AFE3-FC608A7A9A62}"/>
    <cellStyle name="Note 3 2 3 7 2 2 2" xfId="21175" xr:uid="{9CB0475B-D85D-4468-85EC-7FCF57F04571}"/>
    <cellStyle name="Note 3 2 3 7 2 2 2 2" xfId="29853" xr:uid="{0C2840B6-30B3-446C-8E5D-EC32611FE8B9}"/>
    <cellStyle name="Note 3 2 3 7 2 2 3" xfId="35986" xr:uid="{30F755F3-0620-4354-AF74-3D83113DF449}"/>
    <cellStyle name="Note 3 2 3 7 2 3" xfId="16049" xr:uid="{1316222D-75F5-411D-97C0-28374BDB6033}"/>
    <cellStyle name="Note 3 2 3 7 2 3 2" xfId="28099" xr:uid="{7B777EB4-963C-4E2E-8BA5-406FBB404FED}"/>
    <cellStyle name="Note 3 2 3 7 2 4" xfId="22200" xr:uid="{3D4F1665-E075-451A-8CEB-1F44808B9EEC}"/>
    <cellStyle name="Note 3 2 3 7 3" xfId="9623" xr:uid="{4F06730B-25E6-49DF-B5AC-F9CA552D1CF8}"/>
    <cellStyle name="Note 3 2 3 7 3 2" xfId="18612" xr:uid="{EBA26E7C-63D1-494B-BD83-D17E2D3ADE02}"/>
    <cellStyle name="Note 3 2 3 7 3 2 2" xfId="33510" xr:uid="{1B281755-D2A7-452B-B062-CDE20702D93A}"/>
    <cellStyle name="Note 3 2 3 7 3 3" xfId="29119" xr:uid="{A62168F3-30EE-4BF0-87AD-5D7AD82A9252}"/>
    <cellStyle name="Note 3 2 3 7 4" xfId="42535" xr:uid="{7804DA68-93A4-4AF6-AF01-843E19A1D6CB}"/>
    <cellStyle name="Note 3 2 3 8" xfId="4837" xr:uid="{D5D95D46-CFAD-48F8-A909-D2DD3D201AEE}"/>
    <cellStyle name="Note 3 2 3 8 2" xfId="7423" xr:uid="{AE54E1F2-C30F-4D35-90BF-EAD6F35B2259}"/>
    <cellStyle name="Note 3 2 3 8 2 2" xfId="12299" xr:uid="{66FD0E7B-6453-4CC2-89E5-C52D3FEFEC7A}"/>
    <cellStyle name="Note 3 2 3 8 2 2 2" xfId="21288" xr:uid="{13F276B3-2E25-4A10-B223-04F6C7F35B57}"/>
    <cellStyle name="Note 3 2 3 8 2 2 2 2" xfId="26321" xr:uid="{4844A58B-5491-43B1-8776-E068BD17C1A5}"/>
    <cellStyle name="Note 3 2 3 8 2 2 3" xfId="33150" xr:uid="{545DDF1B-D2D2-4CD7-B0FE-69521A4DBBB4}"/>
    <cellStyle name="Note 3 2 3 8 2 3" xfId="16412" xr:uid="{C2AA4050-D141-4028-B4FF-4BDA2F65F0C8}"/>
    <cellStyle name="Note 3 2 3 8 2 3 2" xfId="35135" xr:uid="{E7887842-98BC-4EFA-8FD3-49C31694F4DA}"/>
    <cellStyle name="Note 3 2 3 8 2 4" xfId="37315" xr:uid="{A8D9A18D-7056-4255-B5C1-7C3301400F8E}"/>
    <cellStyle name="Note 3 2 3 8 3" xfId="10060" xr:uid="{57AF9F68-F345-4B74-B207-A483C06FC6E5}"/>
    <cellStyle name="Note 3 2 3 8 3 2" xfId="19049" xr:uid="{1AA9F4AE-AEBB-4C4C-8C6B-D26DE8980437}"/>
    <cellStyle name="Note 3 2 3 8 3 2 2" xfId="39632" xr:uid="{C78A45A3-F1D0-4883-9C18-8C79CE0A9B60}"/>
    <cellStyle name="Note 3 2 3 8 3 3" xfId="40067" xr:uid="{E42590A5-A492-45AB-8B24-7C051EFED75E}"/>
    <cellStyle name="Note 3 2 3 8 4" xfId="13826" xr:uid="{4943CB7E-3C4B-4470-BCC4-253E53D8F9D6}"/>
    <cellStyle name="Note 3 2 3 8 4 2" xfId="33960" xr:uid="{54F1B78F-B07F-4A39-B04B-70C5A011321D}"/>
    <cellStyle name="Note 3 2 3 8 5" xfId="27522" xr:uid="{ECDAD5AA-6A34-4945-BDC5-DC291C2E7B57}"/>
    <cellStyle name="Note 3 2 3 9" xfId="6745" xr:uid="{9B9D70E8-6549-4A07-B1B7-331FCCCA4CB7}"/>
    <cellStyle name="Note 3 2 3 9 2" xfId="11944" xr:uid="{D5C449FB-979A-4523-B50A-58D4E432A54A}"/>
    <cellStyle name="Note 3 2 3 9 2 2" xfId="20933" xr:uid="{DD1E2FC2-30E7-4661-9A33-156712AEC07F}"/>
    <cellStyle name="Note 3 2 3 9 2 2 2" xfId="29296" xr:uid="{3C9A44C0-FB9D-4395-AC94-3EEE247F7C2A}"/>
    <cellStyle name="Note 3 2 3 9 2 3" xfId="38936" xr:uid="{138EEEC2-9A7F-470A-ABE7-165AD6FDF046}"/>
    <cellStyle name="Note 3 2 3 9 3" xfId="15734" xr:uid="{A19FD031-31D6-4376-8624-540DB5AA7D57}"/>
    <cellStyle name="Note 3 2 3 9 3 2" xfId="40742" xr:uid="{D3C8FC3F-D29B-4838-8100-374C1DFF6FAB}"/>
    <cellStyle name="Note 3 2 3 9 4" xfId="23997" xr:uid="{FBD61B4D-7254-4D19-AA5A-FF290AEDC3FA}"/>
    <cellStyle name="Note 3 2 4" xfId="540" xr:uid="{4D388E97-6EBB-462D-8A40-269D6D4F587B}"/>
    <cellStyle name="Note 3 2 4 10" xfId="49057" xr:uid="{21422EE1-0DD1-443A-873D-5E7F418161F6}"/>
    <cellStyle name="Note 3 2 4 2" xfId="889" xr:uid="{E7CD1F15-9EEF-434B-A226-251799BAE43E}"/>
    <cellStyle name="Note 3 2 4 2 2" xfId="5258" xr:uid="{8E94DEF1-6601-46FF-9089-F0E257EBDC5E}"/>
    <cellStyle name="Note 3 2 4 2 2 2" xfId="7844" xr:uid="{66B9BC68-F576-4CD3-B133-D54E3D002EC9}"/>
    <cellStyle name="Note 3 2 4 2 2 2 2" xfId="12432" xr:uid="{16C30ED6-87FF-4ED1-991B-982707B1962B}"/>
    <cellStyle name="Note 3 2 4 2 2 2 2 2" xfId="21421" xr:uid="{CF15AEE1-FC57-470E-9291-A14851476413}"/>
    <cellStyle name="Note 3 2 4 2 2 2 2 2 2" xfId="38562" xr:uid="{4AC0EABF-B3B5-4AE5-B974-4B859BD06485}"/>
    <cellStyle name="Note 3 2 4 2 2 2 2 3" xfId="32382" xr:uid="{BCA4E694-9198-49ED-ADEB-A1E92AB765F4}"/>
    <cellStyle name="Note 3 2 4 2 2 2 3" xfId="16833" xr:uid="{B0E7352A-94CB-45BC-9F85-72C243420CAF}"/>
    <cellStyle name="Note 3 2 4 2 2 2 3 2" xfId="27197" xr:uid="{D9AC48BC-2951-47F0-8712-FEEE160A4D90}"/>
    <cellStyle name="Note 3 2 4 2 2 2 4" xfId="38173" xr:uid="{49F92297-7AE4-4C5A-8CD3-CA024BB8714C}"/>
    <cellStyle name="Note 3 2 4 2 2 3" xfId="10481" xr:uid="{7F46596D-6D54-4D4E-8D82-D169675F639A}"/>
    <cellStyle name="Note 3 2 4 2 2 3 2" xfId="19470" xr:uid="{60A5BC57-5BE5-447E-B30F-61D7952202AF}"/>
    <cellStyle name="Note 3 2 4 2 2 3 2 2" xfId="34060" xr:uid="{08FF92FA-91EA-413F-8F2B-A3E893167254}"/>
    <cellStyle name="Note 3 2 4 2 2 3 3" xfId="42773" xr:uid="{EE847ED8-6E96-4090-AD0B-36D3E3C0D61D}"/>
    <cellStyle name="Note 3 2 4 2 2 4" xfId="14247" xr:uid="{437E9B86-C3FB-444F-8381-E88CEE700466}"/>
    <cellStyle name="Note 3 2 4 2 2 4 2" xfId="26380" xr:uid="{BAD92F02-9DE5-445D-ABFB-7B767737552B}"/>
    <cellStyle name="Note 3 2 4 2 2 5" xfId="24718" xr:uid="{F0537A91-C018-4608-8A1C-3D253BAC62BC}"/>
    <cellStyle name="Note 3 2 4 2 3" xfId="3326" xr:uid="{4C45AFE9-9679-4EDA-88B4-11CF2F5019A6}"/>
    <cellStyle name="Note 3 2 4 2 3 2" xfId="39659" xr:uid="{3BBC3DB6-D46C-44CB-85B3-AE6E74AF9E04}"/>
    <cellStyle name="Note 3 2 4 2 4" xfId="25837" xr:uid="{47B86783-9E84-4CDB-A4DD-77B83C23079F}"/>
    <cellStyle name="Note 3 2 4 2 5" xfId="55839" xr:uid="{3CA87E09-60EC-4360-A4D3-D0E904F61915}"/>
    <cellStyle name="Note 3 2 4 3" xfId="1234" xr:uid="{2A3E585B-54C7-465B-811F-E818A736F649}"/>
    <cellStyle name="Note 3 2 4 3 2" xfId="5579" xr:uid="{0C88F994-0D4B-4001-AEE7-F483F7F561C4}"/>
    <cellStyle name="Note 3 2 4 3 2 2" xfId="8165" xr:uid="{1FB1BBF7-2C26-40AF-80F0-6C586257FF4E}"/>
    <cellStyle name="Note 3 2 4 3 2 2 2" xfId="12529" xr:uid="{9F778782-A7E9-404A-86C7-E8BBF8C74F47}"/>
    <cellStyle name="Note 3 2 4 3 2 2 2 2" xfId="21518" xr:uid="{E4DB53D8-EB39-4392-97EB-F9EC87983500}"/>
    <cellStyle name="Note 3 2 4 3 2 2 2 2 2" xfId="36292" xr:uid="{D7A7A02D-43AF-4C26-90D0-51BAC29D04C5}"/>
    <cellStyle name="Note 3 2 4 3 2 2 2 3" xfId="36484" xr:uid="{906D6E3F-F819-4594-8C86-B9C3BC94AC9E}"/>
    <cellStyle name="Note 3 2 4 3 2 2 3" xfId="17154" xr:uid="{AED78B40-2430-4D2C-BAFD-BE1ACFEBA7FC}"/>
    <cellStyle name="Note 3 2 4 3 2 2 3 2" xfId="22331" xr:uid="{1E74074A-096C-4B90-BD74-04EF7AFA9E63}"/>
    <cellStyle name="Note 3 2 4 3 2 2 4" xfId="28237" xr:uid="{49DA2C94-D94E-40A9-8B10-89A954EE3360}"/>
    <cellStyle name="Note 3 2 4 3 2 3" xfId="10802" xr:uid="{0A56CE94-5B37-4442-8B39-D508A45CB790}"/>
    <cellStyle name="Note 3 2 4 3 2 3 2" xfId="19791" xr:uid="{D2642E80-4EA5-4629-875E-A250E362F575}"/>
    <cellStyle name="Note 3 2 4 3 2 3 2 2" xfId="30437" xr:uid="{5E27A455-CBDC-4E91-8B0B-67F09655DE0C}"/>
    <cellStyle name="Note 3 2 4 3 2 3 3" xfId="41413" xr:uid="{B013F8C1-3A7C-485E-9E5F-FAD51652DAA0}"/>
    <cellStyle name="Note 3 2 4 3 2 4" xfId="14568" xr:uid="{4228F403-7DFF-4B6A-B07E-E0892215A6F2}"/>
    <cellStyle name="Note 3 2 4 3 2 4 2" xfId="28915" xr:uid="{CAE1ACF0-9E78-46CC-A6CB-65824BA04B0D}"/>
    <cellStyle name="Note 3 2 4 3 2 5" xfId="28315" xr:uid="{215C0143-072F-4252-9F87-825C2980BFF2}"/>
    <cellStyle name="Note 3 2 4 3 3" xfId="3671" xr:uid="{5DE62369-6EC0-49E5-A842-4EA311E28E76}"/>
    <cellStyle name="Note 3 2 4 3 3 2" xfId="22180" xr:uid="{88FEBDAD-8543-4E89-95DA-A349E61EBA57}"/>
    <cellStyle name="Note 3 2 4 3 4" xfId="40577" xr:uid="{A2C3C375-7C81-4DA6-B5F3-AF1D8B9DF582}"/>
    <cellStyle name="Note 3 2 4 4" xfId="1578" xr:uid="{DD944A4B-B051-43B2-9581-D65DD5939291}"/>
    <cellStyle name="Note 3 2 4 4 2" xfId="5923" xr:uid="{0CBC9893-C241-476E-B254-28E84B82EC9F}"/>
    <cellStyle name="Note 3 2 4 4 2 2" xfId="8509" xr:uid="{EDB68FB0-6E9D-46B1-AE51-3F7A6ADCD4A1}"/>
    <cellStyle name="Note 3 2 4 4 2 2 2" xfId="12637" xr:uid="{41381C8C-BFCD-471D-83DB-AC34ACA61052}"/>
    <cellStyle name="Note 3 2 4 4 2 2 2 2" xfId="21626" xr:uid="{8873680A-6399-43DF-82D6-9CC715F2B1EA}"/>
    <cellStyle name="Note 3 2 4 4 2 2 2 2 2" xfId="31311" xr:uid="{8D2954B6-B07F-45E2-8A55-644575FC05FC}"/>
    <cellStyle name="Note 3 2 4 4 2 2 2 3" xfId="37059" xr:uid="{53B4E46E-2CB3-48B1-A325-92E7FECF477F}"/>
    <cellStyle name="Note 3 2 4 4 2 2 3" xfId="17498" xr:uid="{67C06CFB-1A0C-4074-8591-3621E83B1F9E}"/>
    <cellStyle name="Note 3 2 4 4 2 2 3 2" xfId="25460" xr:uid="{FACF113D-6319-405F-9709-F9103ADE2EF2}"/>
    <cellStyle name="Note 3 2 4 4 2 2 4" xfId="22323" xr:uid="{11030EE2-80C2-4C02-B534-9CBA5AA41BE4}"/>
    <cellStyle name="Note 3 2 4 4 2 3" xfId="11146" xr:uid="{13C15052-42B7-4F46-95CD-9CB32F2C82CD}"/>
    <cellStyle name="Note 3 2 4 4 2 3 2" xfId="20135" xr:uid="{7620344A-7175-489F-8E8F-5C8920B2DB22}"/>
    <cellStyle name="Note 3 2 4 4 2 3 2 2" xfId="25567" xr:uid="{43556738-A9F1-4434-A53A-BE5B3E79864F}"/>
    <cellStyle name="Note 3 2 4 4 2 3 3" xfId="32286" xr:uid="{EC6720AD-DA10-400B-B9DC-5AE9ED14B53F}"/>
    <cellStyle name="Note 3 2 4 4 2 4" xfId="14912" xr:uid="{A3391F30-6872-4E4D-95CF-590B22956A7F}"/>
    <cellStyle name="Note 3 2 4 4 2 4 2" xfId="36552" xr:uid="{51EBE935-A463-465F-BB10-6D9A843DDADF}"/>
    <cellStyle name="Note 3 2 4 4 2 5" xfId="23292" xr:uid="{1AC55158-13CE-4C32-9727-B32ED44F8370}"/>
    <cellStyle name="Note 3 2 4 4 3" xfId="4015" xr:uid="{A29A53A8-E2AB-4F0E-95B6-64897744B6D5}"/>
    <cellStyle name="Note 3 2 4 4 3 2" xfId="28094" xr:uid="{6CE44B6F-E6CC-4C1C-B706-F93B76FE1D65}"/>
    <cellStyle name="Note 3 2 4 4 4" xfId="42939" xr:uid="{F5C69C4F-091E-496B-A44B-EF325790BE6E}"/>
    <cellStyle name="Note 3 2 4 5" xfId="1890" xr:uid="{FF76FC20-0FCB-406A-BECD-0E6044FD84A9}"/>
    <cellStyle name="Note 3 2 4 5 2" xfId="6206" xr:uid="{AEF30038-FCAC-4032-9A00-126FBFDA94F1}"/>
    <cellStyle name="Note 3 2 4 5 2 2" xfId="8792" xr:uid="{C1E5DDC6-10C5-4087-B806-688C4D98C2FE}"/>
    <cellStyle name="Note 3 2 4 5 2 2 2" xfId="12718" xr:uid="{B8B736C0-709C-43D0-A7C3-8BA9A99753F7}"/>
    <cellStyle name="Note 3 2 4 5 2 2 2 2" xfId="21707" xr:uid="{35487A13-7A08-43F0-934B-C3DD75D550DA}"/>
    <cellStyle name="Note 3 2 4 5 2 2 2 2 2" xfId="43066" xr:uid="{F287DB73-504A-43FB-885D-883F6DF8198A}"/>
    <cellStyle name="Note 3 2 4 5 2 2 2 3" xfId="38831" xr:uid="{E33CEAFE-AAEA-4D89-ABE8-3442CB43031F}"/>
    <cellStyle name="Note 3 2 4 5 2 2 3" xfId="17781" xr:uid="{3EF3145A-2EBE-4830-8D5C-7C00DDE715F6}"/>
    <cellStyle name="Note 3 2 4 5 2 2 3 2" xfId="30667" xr:uid="{BB0DB057-0F48-4A43-81AA-1D27C8FFDC93}"/>
    <cellStyle name="Note 3 2 4 5 2 2 4" xfId="39702" xr:uid="{D9AAE654-F45F-47AD-B4A9-46D51626BBAF}"/>
    <cellStyle name="Note 3 2 4 5 2 3" xfId="11429" xr:uid="{5A0194C6-C434-42BB-8AD3-2A2AA5910C8A}"/>
    <cellStyle name="Note 3 2 4 5 2 3 2" xfId="20418" xr:uid="{E45964DE-3F6D-4AED-85E5-E070E4116B53}"/>
    <cellStyle name="Note 3 2 4 5 2 3 2 2" xfId="33276" xr:uid="{E412943A-85A7-40FC-9DEC-0B070A3686A3}"/>
    <cellStyle name="Note 3 2 4 5 2 3 3" xfId="34677" xr:uid="{1D06937E-9078-435D-ACAE-FB874A10C48D}"/>
    <cellStyle name="Note 3 2 4 5 2 4" xfId="15195" xr:uid="{2411E11E-B04D-4B5B-8215-6024A77D04F2}"/>
    <cellStyle name="Note 3 2 4 5 2 4 2" xfId="24124" xr:uid="{1F4BC229-6E1A-4448-8DA4-A39847878363}"/>
    <cellStyle name="Note 3 2 4 5 2 5" xfId="24594" xr:uid="{10B67167-7616-452B-B87C-58602913D13B}"/>
    <cellStyle name="Note 3 2 4 5 3" xfId="4327" xr:uid="{BAB1D062-AF4C-4969-85A2-9260EFEE18B6}"/>
    <cellStyle name="Note 3 2 4 5 3 2" xfId="31211" xr:uid="{B3993A26-FC06-439C-800D-35BA67EA050F}"/>
    <cellStyle name="Note 3 2 4 5 4" xfId="23528" xr:uid="{EC314F17-77B8-4226-BBD8-B1F4360C1D8D}"/>
    <cellStyle name="Note 3 2 4 6" xfId="2197" xr:uid="{694B0818-4D33-4F72-A8BA-773800E69E2A}"/>
    <cellStyle name="Note 3 2 4 6 2" xfId="6498" xr:uid="{8558E2C1-B906-40A4-AF23-5FFEEBEF6528}"/>
    <cellStyle name="Note 3 2 4 6 2 2" xfId="9084" xr:uid="{D45EDFEF-2D30-44B4-A10F-C92118045FCF}"/>
    <cellStyle name="Note 3 2 4 6 2 2 2" xfId="12811" xr:uid="{AAA77463-CA5B-4FC3-9A9E-7BBE74BBAAC6}"/>
    <cellStyle name="Note 3 2 4 6 2 2 2 2" xfId="21800" xr:uid="{0F5A7C98-75B4-46F6-B618-5B2062C14778}"/>
    <cellStyle name="Note 3 2 4 6 2 2 2 2 2" xfId="25188" xr:uid="{2B486093-8F66-4AD7-8B5D-AF7392BA446D}"/>
    <cellStyle name="Note 3 2 4 6 2 2 2 3" xfId="34037" xr:uid="{4D42D924-06FF-4D14-80BD-860EE3F99749}"/>
    <cellStyle name="Note 3 2 4 6 2 2 3" xfId="18073" xr:uid="{A22BB19E-E9EB-4D34-A43C-098F1EE9E0A3}"/>
    <cellStyle name="Note 3 2 4 6 2 2 3 2" xfId="35774" xr:uid="{1306D5C3-0AD4-42C5-A032-167FE9CC1F58}"/>
    <cellStyle name="Note 3 2 4 6 2 2 4" xfId="31022" xr:uid="{91A85397-4B50-4CBC-BD85-B7620D9AC6FA}"/>
    <cellStyle name="Note 3 2 4 6 2 3" xfId="11721" xr:uid="{6728BF17-39E3-449A-8E51-598EEB2A9BA7}"/>
    <cellStyle name="Note 3 2 4 6 2 3 2" xfId="20710" xr:uid="{F1C9835B-45E8-4C65-A130-71EBAE2623B0}"/>
    <cellStyle name="Note 3 2 4 6 2 3 2 2" xfId="29676" xr:uid="{C90369E8-AF87-44A2-852A-8F767B4FAD2B}"/>
    <cellStyle name="Note 3 2 4 6 2 3 3" xfId="40253" xr:uid="{4043A3B8-8449-4330-A4AA-0CC7F0F88F00}"/>
    <cellStyle name="Note 3 2 4 6 2 4" xfId="15487" xr:uid="{1E56509F-BB8B-49E1-B125-3724626A9416}"/>
    <cellStyle name="Note 3 2 4 6 2 4 2" xfId="37236" xr:uid="{1C9DC496-E9B6-4B44-81FE-29B19B92554C}"/>
    <cellStyle name="Note 3 2 4 6 2 5" xfId="32653" xr:uid="{5350E0A1-E7CE-4C4E-BFC0-44719FF96F4B}"/>
    <cellStyle name="Note 3 2 4 6 3" xfId="4634" xr:uid="{44A23BA3-6947-4C77-B1C0-7B8CEAB6CC57}"/>
    <cellStyle name="Note 3 2 4 6 3 2" xfId="24547" xr:uid="{F8C40608-853D-4DE5-956B-1A977B9C4A3B}"/>
    <cellStyle name="Note 3 2 4 6 4" xfId="22171" xr:uid="{18547937-830B-45F2-870B-689ABD827931}"/>
    <cellStyle name="Note 3 2 4 7" xfId="4934" xr:uid="{F7050E47-00C7-4A40-8A4B-16AAFC126DE3}"/>
    <cellStyle name="Note 3 2 4 7 2" xfId="7520" xr:uid="{2AEC3DF8-3FC7-48DB-9E45-9936B0F9169E}"/>
    <cellStyle name="Note 3 2 4 7 2 2" xfId="12329" xr:uid="{5D8B80A6-7680-48B8-8CDC-33FB6494A8AB}"/>
    <cellStyle name="Note 3 2 4 7 2 2 2" xfId="21318" xr:uid="{04F5394C-7D98-4FC4-91D3-28C0F1640AFD}"/>
    <cellStyle name="Note 3 2 4 7 2 2 2 2" xfId="39008" xr:uid="{2CF086A9-5A4E-480D-904A-415BB147D771}"/>
    <cellStyle name="Note 3 2 4 7 2 2 3" xfId="27112" xr:uid="{C9F57166-C8F0-4A8B-A625-8ACF39616A94}"/>
    <cellStyle name="Note 3 2 4 7 2 3" xfId="16509" xr:uid="{5FA42472-7D47-4E0F-A25F-AF952336CE4C}"/>
    <cellStyle name="Note 3 2 4 7 2 3 2" xfId="33137" xr:uid="{9324EC0F-FA98-45C1-9658-560AD1BB2FC9}"/>
    <cellStyle name="Note 3 2 4 7 2 4" xfId="34478" xr:uid="{926CD31C-383F-4D1D-B155-BECE98AEE266}"/>
    <cellStyle name="Note 3 2 4 7 3" xfId="10157" xr:uid="{E0B941AB-ADD4-4A6D-A2E0-CE71750D13D7}"/>
    <cellStyle name="Note 3 2 4 7 3 2" xfId="19146" xr:uid="{21F5E2DB-2865-4533-994A-7801E3E95D00}"/>
    <cellStyle name="Note 3 2 4 7 3 2 2" xfId="36245" xr:uid="{82B4F72D-C51C-43F3-BCC3-E87D50330AA1}"/>
    <cellStyle name="Note 3 2 4 7 3 3" xfId="43676" xr:uid="{31224E6C-750A-409D-988B-EED876AE740C}"/>
    <cellStyle name="Note 3 2 4 7 4" xfId="13923" xr:uid="{4706E7FC-133B-4F66-B9B2-85EB8DA04EAF}"/>
    <cellStyle name="Note 3 2 4 7 4 2" xfId="22729" xr:uid="{1C1F85FB-2AB2-435D-A3D0-04D72D8949A0}"/>
    <cellStyle name="Note 3 2 4 7 5" xfId="41027" xr:uid="{1483CEE3-CF6E-4439-8D56-F48681DD7EDF}"/>
    <cellStyle name="Note 3 2 4 8" xfId="2546" xr:uid="{55740991-4277-4734-BC97-8943C96BA66C}"/>
    <cellStyle name="Note 3 2 4 8 2" xfId="36101" xr:uid="{B2F1AFCE-959E-46D8-8F31-9E79CD97628C}"/>
    <cellStyle name="Note 3 2 4 9" xfId="32291" xr:uid="{3A3F48F0-25DE-493D-9CFA-69209E1261F4}"/>
    <cellStyle name="Note 3 2 5" xfId="311" xr:uid="{F9FD4314-E58A-41F7-8DD7-76A11D4ACCAB}"/>
    <cellStyle name="Note 3 2 5 2" xfId="4712" xr:uid="{D8F89FF6-8E30-4940-A711-40957EE362AB}"/>
    <cellStyle name="Note 3 2 5 2 2" xfId="7298" xr:uid="{FA1D7028-586E-4D00-ABF2-11B6499D8903}"/>
    <cellStyle name="Note 3 2 5 2 2 2" xfId="12260" xr:uid="{3D30EB72-22D3-4C39-A8BA-BB49A0ECF51C}"/>
    <cellStyle name="Note 3 2 5 2 2 2 2" xfId="21249" xr:uid="{2774294F-1602-4D8A-9D3A-9DBBBFB5A386}"/>
    <cellStyle name="Note 3 2 5 2 2 2 2 2" xfId="22433" xr:uid="{62A24270-0C77-4BC6-9A96-77475C75BCCF}"/>
    <cellStyle name="Note 3 2 5 2 2 2 3" xfId="38647" xr:uid="{91B68FA0-139A-403E-AE78-0BA00BC12E7B}"/>
    <cellStyle name="Note 3 2 5 2 2 3" xfId="16287" xr:uid="{57A65F9F-6B83-429F-819B-EC17671308E6}"/>
    <cellStyle name="Note 3 2 5 2 2 3 2" xfId="27395" xr:uid="{B48F1F83-DD1C-484D-9C36-51E3CC90770E}"/>
    <cellStyle name="Note 3 2 5 2 2 4" xfId="33028" xr:uid="{43483E17-695F-4D7D-98D0-641CD0F3F781}"/>
    <cellStyle name="Note 3 2 5 2 3" xfId="9935" xr:uid="{3595D665-1CA1-4E4B-A0E4-C9584D91696F}"/>
    <cellStyle name="Note 3 2 5 2 3 2" xfId="18924" xr:uid="{2BAF1614-C972-4E26-AFFB-2F0DC793556B}"/>
    <cellStyle name="Note 3 2 5 2 3 2 2" xfId="44015" xr:uid="{BF84DE10-8322-4849-AFA2-BE64CD40C03E}"/>
    <cellStyle name="Note 3 2 5 2 3 3" xfId="34755" xr:uid="{C7B8B522-BCE0-4F25-A42C-3ABBC3325555}"/>
    <cellStyle name="Note 3 2 5 2 4" xfId="13701" xr:uid="{C86DF2C9-1BD5-4F83-A8FB-56CB4C7828E4}"/>
    <cellStyle name="Note 3 2 5 2 4 2" xfId="34278" xr:uid="{54802B45-CF2D-49F2-9142-3E8B014EEAA2}"/>
    <cellStyle name="Note 3 2 5 2 5" xfId="42450" xr:uid="{A65C995E-4C46-4A85-A513-169DF30EC68D}"/>
    <cellStyle name="Note 3 2 5 2 6" xfId="57764" xr:uid="{543445AA-1AEF-4EED-A202-D941C5610CF5}"/>
    <cellStyle name="Note 3 2 5 3" xfId="2779" xr:uid="{B7419EDA-1C13-46F3-A10E-CD81A9D0135F}"/>
    <cellStyle name="Note 3 2 5 3 2" xfId="40681" xr:uid="{CE8342CF-552E-4775-9E18-C7B69CDAF22E}"/>
    <cellStyle name="Note 3 2 5 4" xfId="40878" xr:uid="{FE497889-618F-4CDA-BB25-33A972FAA093}"/>
    <cellStyle name="Note 3 2 5 5" xfId="50982" xr:uid="{9A749B9C-F75D-481A-8B2A-648101950D1F}"/>
    <cellStyle name="Note 3 2 6" xfId="660" xr:uid="{FBC4E361-B993-47A2-842F-70805DFB5076}"/>
    <cellStyle name="Note 3 2 6 2" xfId="5036" xr:uid="{10E4EDA7-7C1D-44F0-9B1E-920E6334C9CD}"/>
    <cellStyle name="Note 3 2 6 2 2" xfId="7622" xr:uid="{A44454FD-709A-4319-B88C-976309162D2B}"/>
    <cellStyle name="Note 3 2 6 2 2 2" xfId="12359" xr:uid="{DF5A0C7C-8EAA-4E75-8A7D-14C40DF95166}"/>
    <cellStyle name="Note 3 2 6 2 2 2 2" xfId="21348" xr:uid="{D021E6B6-6362-4A56-8E5B-AE4392C48B8A}"/>
    <cellStyle name="Note 3 2 6 2 2 2 2 2" xfId="43014" xr:uid="{177AE21A-F0DB-4D7E-9095-04E2820AE094}"/>
    <cellStyle name="Note 3 2 6 2 2 2 3" xfId="33890" xr:uid="{92F81657-BDA7-470E-A6FF-375B3A23769D}"/>
    <cellStyle name="Note 3 2 6 2 2 3" xfId="16611" xr:uid="{D203995C-1866-491E-AE56-EB2E745B722A}"/>
    <cellStyle name="Note 3 2 6 2 2 3 2" xfId="31875" xr:uid="{35486BC1-B72C-4EA7-868E-04D130898E33}"/>
    <cellStyle name="Note 3 2 6 2 2 4" xfId="36687" xr:uid="{EA722479-F555-4C77-AB8D-6063FAB9F1C3}"/>
    <cellStyle name="Note 3 2 6 2 3" xfId="10259" xr:uid="{076DA1A7-BD14-4DDB-B0BC-BAADD86DDAF1}"/>
    <cellStyle name="Note 3 2 6 2 3 2" xfId="19248" xr:uid="{1AD36ED5-1B45-4CCC-B7AE-B723B4AFC654}"/>
    <cellStyle name="Note 3 2 6 2 3 2 2" xfId="32016" xr:uid="{EABF8194-FB0A-401C-8F26-246B5D864D40}"/>
    <cellStyle name="Note 3 2 6 2 3 3" xfId="40265" xr:uid="{759DF7FF-9FF6-4AE1-8F96-B74D5C3FBC5E}"/>
    <cellStyle name="Note 3 2 6 2 4" xfId="14025" xr:uid="{657509E7-81DA-467C-9DA6-8977B73B87D2}"/>
    <cellStyle name="Note 3 2 6 2 4 2" xfId="33164" xr:uid="{94F02E57-C091-4D82-ABBB-9808F28B3D8C}"/>
    <cellStyle name="Note 3 2 6 2 5" xfId="39107" xr:uid="{38D6809A-51C9-4C4F-9FA0-F699A9D133D6}"/>
    <cellStyle name="Note 3 2 6 2 6" xfId="54008" xr:uid="{A0D9F3DB-C1AD-4014-9E80-2AE74C4F999F}"/>
    <cellStyle name="Note 3 2 6 3" xfId="3097" xr:uid="{B3A45B34-1DD7-4B93-9DA5-024446C653D7}"/>
    <cellStyle name="Note 3 2 6 3 2" xfId="40844" xr:uid="{73784304-42D9-480D-9386-93A7DF8F3F04}"/>
    <cellStyle name="Note 3 2 6 4" xfId="37436" xr:uid="{B5C08F90-9CEB-4F87-8265-4E266CBD2CBB}"/>
    <cellStyle name="Note 3 2 6 5" xfId="47340" xr:uid="{4D329F5A-8E87-44B7-AD18-CF614523806E}"/>
    <cellStyle name="Note 3 2 7" xfId="1005" xr:uid="{7696745E-AD43-4DE1-8571-EE26DA491D43}"/>
    <cellStyle name="Note 3 2 7 2" xfId="5357" xr:uid="{988F27AE-7B83-4F35-87E4-BC006C5F4809}"/>
    <cellStyle name="Note 3 2 7 2 2" xfId="7943" xr:uid="{093B817A-07F3-43CA-BD08-EDA023228EDC}"/>
    <cellStyle name="Note 3 2 7 2 2 2" xfId="12460" xr:uid="{211D7D45-0B02-45B3-9130-DCE38AD34923}"/>
    <cellStyle name="Note 3 2 7 2 2 2 2" xfId="21449" xr:uid="{3A957ED4-1512-4691-B993-7E317CBEC301}"/>
    <cellStyle name="Note 3 2 7 2 2 2 2 2" xfId="37725" xr:uid="{AEF3A1B1-D131-484E-AFED-F10BCCC76B7B}"/>
    <cellStyle name="Note 3 2 7 2 2 2 3" xfId="28883" xr:uid="{41AC31FF-4B0F-4B44-8D4A-789B77025B87}"/>
    <cellStyle name="Note 3 2 7 2 2 3" xfId="16932" xr:uid="{76668503-BBEC-41DA-A783-27CD55A617D4}"/>
    <cellStyle name="Note 3 2 7 2 2 3 2" xfId="36910" xr:uid="{080F2787-7A4A-417C-9843-D253B192A198}"/>
    <cellStyle name="Note 3 2 7 2 2 4" xfId="33463" xr:uid="{6806D2B9-9B74-4EF3-B5EE-42E3B4415D78}"/>
    <cellStyle name="Note 3 2 7 2 3" xfId="10580" xr:uid="{9A5BBBC7-4624-4407-93BC-6D3D30984708}"/>
    <cellStyle name="Note 3 2 7 2 3 2" xfId="19569" xr:uid="{45BFB398-CED9-4C4B-B6EE-6F8C270F395C}"/>
    <cellStyle name="Note 3 2 7 2 3 2 2" xfId="38073" xr:uid="{507F9410-3C35-4B5F-A506-D9947EC4CF48}"/>
    <cellStyle name="Note 3 2 7 2 3 3" xfId="40551" xr:uid="{43AC9046-1F70-43D8-B7B2-117B2573719C}"/>
    <cellStyle name="Note 3 2 7 2 4" xfId="14346" xr:uid="{6EBDCD7D-9CE9-48D7-AC00-136CCCEC329F}"/>
    <cellStyle name="Note 3 2 7 2 4 2" xfId="27584" xr:uid="{DD203A83-5BB9-4106-924A-02ECBD40CC4F}"/>
    <cellStyle name="Note 3 2 7 2 5" xfId="27004" xr:uid="{FD0BB581-DC79-4781-AC59-1204EEEDEDBA}"/>
    <cellStyle name="Note 3 2 7 3" xfId="3442" xr:uid="{C818E145-A228-4F98-8F1B-DA3BA3DACF1B}"/>
    <cellStyle name="Note 3 2 7 3 2" xfId="42309" xr:uid="{3AB1A28E-AE60-4F2E-A4E3-7AE4D73B3945}"/>
    <cellStyle name="Note 3 2 7 4" xfId="42154" xr:uid="{7F8B860E-2D86-4723-B60D-1E0D2ED94D4C}"/>
    <cellStyle name="Note 3 2 7 5" xfId="52649" xr:uid="{EC7292BD-05AB-4688-A62D-7C387BF8975F}"/>
    <cellStyle name="Note 3 2 8" xfId="1349" xr:uid="{FBFD12E0-EC93-44B3-916C-CCC3EF3D45B0}"/>
    <cellStyle name="Note 3 2 8 2" xfId="5694" xr:uid="{50BD43E0-709C-4C0E-8EAA-4C16CA6BE21D}"/>
    <cellStyle name="Note 3 2 8 2 2" xfId="8280" xr:uid="{92CC193E-E5E0-4155-9E64-32CDCBAA71E7}"/>
    <cellStyle name="Note 3 2 8 2 2 2" xfId="12560" xr:uid="{01860D3A-AD9C-420E-BFEE-21D8E22F65F9}"/>
    <cellStyle name="Note 3 2 8 2 2 2 2" xfId="21549" xr:uid="{5B9CE9D1-9B06-430E-B698-77706172173F}"/>
    <cellStyle name="Note 3 2 8 2 2 2 2 2" xfId="30389" xr:uid="{DEC481BF-CA73-4FC0-BC63-7E8C60DBA79E}"/>
    <cellStyle name="Note 3 2 8 2 2 2 3" xfId="30814" xr:uid="{C4087201-4EFC-4B87-8C30-C8EA6824AE06}"/>
    <cellStyle name="Note 3 2 8 2 2 3" xfId="17269" xr:uid="{9BDB4408-E271-4007-BCBA-47699D448E25}"/>
    <cellStyle name="Note 3 2 8 2 2 3 2" xfId="36275" xr:uid="{A9B7A433-BF22-4EF1-9BFF-EAA000600BD8}"/>
    <cellStyle name="Note 3 2 8 2 2 4" xfId="33584" xr:uid="{D65D5F3F-7EE4-4BEB-BD19-0CE26BDD3A39}"/>
    <cellStyle name="Note 3 2 8 2 3" xfId="10917" xr:uid="{1DBCA709-8BAA-4335-B7C8-F3C0B6EE8DC3}"/>
    <cellStyle name="Note 3 2 8 2 3 2" xfId="19906" xr:uid="{2150FB22-D34C-4ADA-BC10-8F4F78A65520}"/>
    <cellStyle name="Note 3 2 8 2 3 2 2" xfId="37190" xr:uid="{A4AEAA30-5AEB-4465-819A-2BE8DFF5DBA7}"/>
    <cellStyle name="Note 3 2 8 2 3 3" xfId="34933" xr:uid="{DB5296BF-FFDC-46B4-9101-A337F5EB3518}"/>
    <cellStyle name="Note 3 2 8 2 4" xfId="14683" xr:uid="{E055746F-725D-4B22-8BAA-1F5886F72E9F}"/>
    <cellStyle name="Note 3 2 8 2 4 2" xfId="41773" xr:uid="{3A68DE78-0843-4ED0-975F-900B06C5EA68}"/>
    <cellStyle name="Note 3 2 8 2 5" xfId="43255" xr:uid="{1C5E43EB-7B4A-4FA9-B6F9-58795B0F8527}"/>
    <cellStyle name="Note 3 2 8 3" xfId="3786" xr:uid="{EC1F2DC5-F328-41C9-836F-4CE6CB494E2A}"/>
    <cellStyle name="Note 3 2 8 3 2" xfId="43720" xr:uid="{EB8163AB-2868-45BE-96A2-943A4195B68A}"/>
    <cellStyle name="Note 3 2 8 4" xfId="41209" xr:uid="{FB1CCACA-FD44-44BA-BA50-A97A5A1086EB}"/>
    <cellStyle name="Note 3 2 9" xfId="1740" xr:uid="{EC9E6F81-AA00-4D3A-86DE-8DC7B56FD109}"/>
    <cellStyle name="Note 3 2 9 2" xfId="6066" xr:uid="{3D4E743F-8B87-4807-A424-D84EA5417A17}"/>
    <cellStyle name="Note 3 2 9 2 2" xfId="8652" xr:uid="{0E8AB649-AC0F-4C94-8FD6-9ED498E309F1}"/>
    <cellStyle name="Note 3 2 9 2 2 2" xfId="12679" xr:uid="{D4589F10-D59D-4E24-AB97-FDD1754DDF0A}"/>
    <cellStyle name="Note 3 2 9 2 2 2 2" xfId="21668" xr:uid="{8D773533-2D42-4754-AE12-BD302EF6A97D}"/>
    <cellStyle name="Note 3 2 9 2 2 2 2 2" xfId="27334" xr:uid="{0BFB2C64-2098-4E54-AAED-B1DC6540011B}"/>
    <cellStyle name="Note 3 2 9 2 2 2 3" xfId="23132" xr:uid="{BEA5B432-BFC3-4D38-B8F6-200C889D0DA9}"/>
    <cellStyle name="Note 3 2 9 2 2 3" xfId="17641" xr:uid="{9C4EE2C7-DE68-4DB0-A9D6-AFA5A6B4AFEF}"/>
    <cellStyle name="Note 3 2 9 2 2 3 2" xfId="24304" xr:uid="{2B282130-E656-4A55-ADEE-3E6CC1FBE399}"/>
    <cellStyle name="Note 3 2 9 2 2 4" xfId="28414" xr:uid="{6913DCEB-029C-41DA-9928-42E2B186B9F8}"/>
    <cellStyle name="Note 3 2 9 2 3" xfId="11289" xr:uid="{19D58962-9BA3-4E33-A69E-6DF345643682}"/>
    <cellStyle name="Note 3 2 9 2 3 2" xfId="20278" xr:uid="{674F0A83-2DFD-4866-BF75-06A87F1985A9}"/>
    <cellStyle name="Note 3 2 9 2 3 2 2" xfId="29516" xr:uid="{49F7EFEC-3C20-4522-83D1-471B59678F67}"/>
    <cellStyle name="Note 3 2 9 2 3 3" xfId="40205" xr:uid="{4623C7EC-3868-490D-895A-85C0827A8862}"/>
    <cellStyle name="Note 3 2 9 2 4" xfId="15055" xr:uid="{75D2D771-ECF2-474B-AFEB-69E2BF3058CB}"/>
    <cellStyle name="Note 3 2 9 2 4 2" xfId="34334" xr:uid="{1B17B9A2-602A-4FE1-9173-4AF4698E75B9}"/>
    <cellStyle name="Note 3 2 9 2 5" xfId="42039" xr:uid="{5C427D7D-CE71-40B0-8332-78CEB81EF6BB}"/>
    <cellStyle name="Note 3 2 9 3" xfId="4177" xr:uid="{4F66C827-D454-459A-998A-3CA47AE76BA5}"/>
    <cellStyle name="Note 3 2 9 3 2" xfId="39943" xr:uid="{C343D0FA-77D8-4058-8135-084FB27869B1}"/>
    <cellStyle name="Note 3 2 9 4" xfId="40745" xr:uid="{49F59BD0-594E-4964-9C2B-2970FE6F419A}"/>
    <cellStyle name="Note 3 20" xfId="23055" xr:uid="{DCFF104F-51E2-4C05-A690-8900B2CC5C5B}"/>
    <cellStyle name="Note 3 20 2" xfId="44978" xr:uid="{1036CB84-671B-4FAC-9BC8-D4AAC61DA2FD}"/>
    <cellStyle name="Note 3 20 2 2" xfId="57284" xr:uid="{2062C53C-61D5-4D10-8C2A-D2B1D773044A}"/>
    <cellStyle name="Note 3 20 2 3" xfId="50502" xr:uid="{86293326-30B2-4908-82D7-2672ECB2570F}"/>
    <cellStyle name="Note 3 20 3" xfId="52104" xr:uid="{6E009AC9-8DF3-4B85-9C3A-662B2FED64DA}"/>
    <cellStyle name="Note 3 20 3 2" xfId="58885" xr:uid="{2401A35C-D963-4FC5-97B8-A5EBC9504D2D}"/>
    <cellStyle name="Note 3 20 4" xfId="49639" xr:uid="{57B39F83-2E09-432E-8E20-F016E1C38DA8}"/>
    <cellStyle name="Note 3 20 4 2" xfId="56421" xr:uid="{A668FA81-81F8-4284-8FEC-F1723D228401}"/>
    <cellStyle name="Note 3 20 5" xfId="48619" xr:uid="{058AD08C-C635-4606-85EC-9A8A515BC40E}"/>
    <cellStyle name="Note 3 20 5 2" xfId="55408" xr:uid="{CDA2ED60-A69A-48C6-A493-7DFFEB2869B2}"/>
    <cellStyle name="Note 3 20 6" xfId="53694" xr:uid="{BCEFBCDC-E1E1-4509-9237-8287C4C048C4}"/>
    <cellStyle name="Note 3 20 7" xfId="47005" xr:uid="{D9A34312-85F5-47D1-9C08-1C543C601828}"/>
    <cellStyle name="Note 3 21" xfId="44958" xr:uid="{F462846C-CBF9-4EF6-AAF6-31A075BC0417}"/>
    <cellStyle name="Note 3 21 2" xfId="50607" xr:uid="{38C7DDD0-74FF-4E9C-BB01-056DC92D5371}"/>
    <cellStyle name="Note 3 21 2 2" xfId="57389" xr:uid="{8275AF5A-FBE4-44C7-892E-198727D76431}"/>
    <cellStyle name="Note 3 21 3" xfId="52421" xr:uid="{7ACC6DFB-3492-463E-856B-E5C5D233F1E2}"/>
    <cellStyle name="Note 3 21 3 2" xfId="59202" xr:uid="{3BDDED3D-138C-4A34-A012-46073C7D2BE1}"/>
    <cellStyle name="Note 3 21 4" xfId="48724" xr:uid="{02DE0E10-9C6C-4F8B-87E1-B97A9655EC5A}"/>
    <cellStyle name="Note 3 21 4 2" xfId="55513" xr:uid="{BFBE1AF0-5D75-4651-BFB8-0B02E808F1AE}"/>
    <cellStyle name="Note 3 21 5" xfId="53799" xr:uid="{145C9763-B398-4B20-94B3-3308CF359062}"/>
    <cellStyle name="Note 3 21 6" xfId="47110" xr:uid="{B44FDB5D-AF73-4589-B3DA-4CCB1128D43F}"/>
    <cellStyle name="Note 3 22" xfId="45035" xr:uid="{7FD9C1FA-34A5-491E-9F03-EA7E49977504}"/>
    <cellStyle name="Note 3 22 2" xfId="50627" xr:uid="{6C6229F3-ED1D-408C-BFE5-D652A1B72BD2}"/>
    <cellStyle name="Note 3 22 2 2" xfId="57409" xr:uid="{CBBFD4A2-4DEF-4776-BF63-EDA28E2C7471}"/>
    <cellStyle name="Note 3 22 3" xfId="52441" xr:uid="{8A826611-5CBB-4CFB-AEB1-4592B588F840}"/>
    <cellStyle name="Note 3 22 3 2" xfId="59222" xr:uid="{0ADD2BFE-D598-463D-9F60-7EB6EA54A59B}"/>
    <cellStyle name="Note 3 22 4" xfId="48744" xr:uid="{070DE960-F48A-4A2C-96C3-DF89444AB438}"/>
    <cellStyle name="Note 3 22 4 2" xfId="55533" xr:uid="{489841A3-9088-4F38-9F92-845A876E4D8B}"/>
    <cellStyle name="Note 3 22 5" xfId="53819" xr:uid="{39C18A83-93C0-4910-8542-50CBC76CDE4D}"/>
    <cellStyle name="Note 3 22 6" xfId="47130" xr:uid="{9315EAFB-572B-4E15-8153-3116B5882C2C}"/>
    <cellStyle name="Note 3 23" xfId="45047" xr:uid="{433713D5-7D77-4635-BC45-3941A40BCF26}"/>
    <cellStyle name="Note 3 23 2" xfId="50646" xr:uid="{F835B9B7-26F9-4261-99A8-4C65577E387F}"/>
    <cellStyle name="Note 3 23 2 2" xfId="57428" xr:uid="{8A2CE587-1817-4E83-A3A7-546634DB21F9}"/>
    <cellStyle name="Note 3 23 3" xfId="52457" xr:uid="{0ECD4D86-9C51-4A86-8BEA-DC2DC94FFB43}"/>
    <cellStyle name="Note 3 23 3 2" xfId="59238" xr:uid="{A50A8E51-76A3-40BB-995B-734F6EF038CE}"/>
    <cellStyle name="Note 3 23 4" xfId="48763" xr:uid="{415DED15-3B75-447B-AE4C-2B84DFD3E85D}"/>
    <cellStyle name="Note 3 23 4 2" xfId="55549" xr:uid="{4121C5E2-812E-4DAC-9BC7-05B56634CEEA}"/>
    <cellStyle name="Note 3 23 5" xfId="53835" xr:uid="{43735B9C-2292-453A-A2E5-74C8F9268429}"/>
    <cellStyle name="Note 3 23 6" xfId="47149" xr:uid="{B28DC8F6-C6EA-4285-A56B-8D3715E79812}"/>
    <cellStyle name="Note 3 24" xfId="45112" xr:uid="{398B3D02-0AA6-4227-B811-306F9C13ADB2}"/>
    <cellStyle name="Note 3 24 2" xfId="50702" xr:uid="{7BA75F4E-A477-41B6-923D-DC33F35BE859}"/>
    <cellStyle name="Note 3 24 2 2" xfId="57484" xr:uid="{A33AFA09-833F-4368-A5B2-ED6EBC05C416}"/>
    <cellStyle name="Note 3 24 3" xfId="52513" xr:uid="{51D99FD6-DD20-4175-A0A5-AFE94E07B5DF}"/>
    <cellStyle name="Note 3 24 3 2" xfId="59294" xr:uid="{9D5727E7-1FE4-4821-B11A-28B3242BDC05}"/>
    <cellStyle name="Note 3 24 4" xfId="48814" xr:uid="{AE23F7CC-803B-4445-B9A0-BF204D50F503}"/>
    <cellStyle name="Note 3 24 4 2" xfId="55600" xr:uid="{5AD489CB-A46D-4EBF-81D6-FBA455C1CC45}"/>
    <cellStyle name="Note 3 24 5" xfId="53891" xr:uid="{35C4B988-077B-405C-9580-969563D6CEC9}"/>
    <cellStyle name="Note 3 24 6" xfId="47205" xr:uid="{1CB303C2-9BB9-4501-A351-504EC3998313}"/>
    <cellStyle name="Note 3 25" xfId="45134" xr:uid="{56D19492-9ED3-4F86-B62A-57F953B8653E}"/>
    <cellStyle name="Note 3 25 2" xfId="50747" xr:uid="{592B7A69-4C6D-438F-A32C-C2FE08309261}"/>
    <cellStyle name="Note 3 25 2 2" xfId="57529" xr:uid="{177BD7DE-4185-44A4-85B9-AB69BC28E2C3}"/>
    <cellStyle name="Note 3 25 3" xfId="52556" xr:uid="{11CA2790-C43D-4AF2-BFA6-B26297F08054}"/>
    <cellStyle name="Note 3 25 3 2" xfId="59337" xr:uid="{31696700-B8A9-48CC-ACB8-6609C14AC3AF}"/>
    <cellStyle name="Note 3 25 4" xfId="48853" xr:uid="{45C66859-AEE0-4D08-986C-D0E8C0C4BC6C}"/>
    <cellStyle name="Note 3 25 4 2" xfId="55635" xr:uid="{65C45184-BE19-49BC-81D4-5B5EDCE7CE82}"/>
    <cellStyle name="Note 3 25 5" xfId="53934" xr:uid="{E1B9A997-A7E3-4CCE-B2B6-19B8D495A43E}"/>
    <cellStyle name="Note 3 25 6" xfId="47251" xr:uid="{06D8145C-5902-4E30-9A1C-30C075939526}"/>
    <cellStyle name="Note 3 26" xfId="45165" xr:uid="{A3E0120E-1185-4E3C-8C99-BF5A159974AF}"/>
    <cellStyle name="Note 3 26 2" xfId="50714" xr:uid="{3C30E672-237D-4EC4-BA02-CAD84D650C46}"/>
    <cellStyle name="Note 3 26 2 2" xfId="57496" xr:uid="{5D424BF5-3E63-48F3-935D-A2801E28B779}"/>
    <cellStyle name="Note 3 26 3" xfId="52525" xr:uid="{AA8D031A-C03A-42D4-BF61-8F661CA1DC79}"/>
    <cellStyle name="Note 3 26 3 2" xfId="59306" xr:uid="{5814039F-20E1-4334-A24E-1E530E038869}"/>
    <cellStyle name="Note 3 26 4" xfId="53903" xr:uid="{3C8A051F-E008-47A5-9F32-7F03F20CB211}"/>
    <cellStyle name="Note 3 26 5" xfId="47217" xr:uid="{9D767EC9-1FB3-4055-8799-A5418298727B}"/>
    <cellStyle name="Note 3 27" xfId="45246" xr:uid="{E4465821-9D5E-4737-8626-AFE71DA21BF0}"/>
    <cellStyle name="Note 3 27 2" xfId="55755" xr:uid="{5A1493FA-F8D4-4B76-A08A-A6AB3226E3B0}"/>
    <cellStyle name="Note 3 27 3" xfId="48972" xr:uid="{8C81A9A3-387C-4FC5-A34A-FB5B5996F22E}"/>
    <cellStyle name="Note 3 28" xfId="45190" xr:uid="{E57ADFDF-7055-46F9-91ED-23AE2E73CF49}"/>
    <cellStyle name="Note 3 28 2" xfId="57705" xr:uid="{4DF06282-E2AF-4857-8189-AF3FD250C19F}"/>
    <cellStyle name="Note 3 28 3" xfId="50923" xr:uid="{31509461-27D6-4809-B8E6-7AC6F9F60A8E}"/>
    <cellStyle name="Note 3 29" xfId="45267" xr:uid="{9BC6F976-50F1-4537-82E0-C5EBA87FCFDC}"/>
    <cellStyle name="Note 3 29 2" xfId="52617" xr:uid="{C8F194F9-060F-4F16-87A7-9C44FEA59976}"/>
    <cellStyle name="Note 3 3" xfId="273" xr:uid="{414A5C96-BDF8-4726-AA72-4F5553798882}"/>
    <cellStyle name="Note 3 3 10" xfId="6575" xr:uid="{F8B43B2D-0604-4A06-B474-94ECC24519C8}"/>
    <cellStyle name="Note 3 3 10 2" xfId="11786" xr:uid="{1FEE7011-696A-4540-9384-E38D6A095F68}"/>
    <cellStyle name="Note 3 3 10 2 2" xfId="20775" xr:uid="{963E7E4B-C287-4687-9BA9-CF702200977A}"/>
    <cellStyle name="Note 3 3 10 2 2 2" xfId="36290" xr:uid="{51DC16C2-703F-42B8-930D-723DB9D1583F}"/>
    <cellStyle name="Note 3 3 10 2 3" xfId="22480" xr:uid="{B055F701-4EAD-4243-8C9F-45543E19030A}"/>
    <cellStyle name="Note 3 3 10 3" xfId="15564" xr:uid="{AA9A8D9A-A776-4207-A196-9569E15D4807}"/>
    <cellStyle name="Note 3 3 10 3 2" xfId="23296" xr:uid="{AB270CE7-B023-4D05-90AD-09773D86736C}"/>
    <cellStyle name="Note 3 3 10 4" xfId="28816" xr:uid="{1A60EB2D-852F-4C9D-A30C-097B3D21D41F}"/>
    <cellStyle name="Note 3 3 11" xfId="9149" xr:uid="{3B125275-AC17-43ED-BB57-AB7A6A25D777}"/>
    <cellStyle name="Note 3 3 11 2" xfId="18138" xr:uid="{0C311E7B-154E-4B8F-904B-C753221B7494}"/>
    <cellStyle name="Note 3 3 11 2 2" xfId="42336" xr:uid="{363BC8CD-D54B-4BFE-86B6-2AE5B35811C3}"/>
    <cellStyle name="Note 3 3 11 3" xfId="34253" xr:uid="{ACAA2F05-3E38-45C5-9C39-55F3EC5B7D1B}"/>
    <cellStyle name="Note 3 3 12" xfId="12556" xr:uid="{9057C870-F970-440B-B6E4-92DA8F0641A8}"/>
    <cellStyle name="Note 3 3 12 2" xfId="21545" xr:uid="{73C3AAA3-5885-4571-8DA4-722661A050AC}"/>
    <cellStyle name="Note 3 3 12 2 2" xfId="38482" xr:uid="{4FD0368A-848C-4260-AC3F-90976BDE2FD3}"/>
    <cellStyle name="Note 3 3 12 3" xfId="39869" xr:uid="{3925D5A7-39A9-4C2D-8209-EF6BF0B9C2C9}"/>
    <cellStyle name="Note 3 3 13" xfId="2279" xr:uid="{F6CD5798-9124-4E7D-844E-644EC00E1E65}"/>
    <cellStyle name="Note 3 3 13 2" xfId="24787" xr:uid="{34C09C40-BBE3-4303-964B-9B365D0AA370}"/>
    <cellStyle name="Note 3 3 14" xfId="13188" xr:uid="{63668596-1D2A-435C-BD81-D343E18A358D}"/>
    <cellStyle name="Note 3 3 14 2" xfId="39365" xr:uid="{133B7BD4-D176-4D09-9F55-736DE3B968FC}"/>
    <cellStyle name="Note 3 3 15" xfId="38861" xr:uid="{6828F854-407C-4219-AD0C-168735EF1657}"/>
    <cellStyle name="Note 3 3 16" xfId="44271" xr:uid="{4AB2D2B0-9666-4080-8BBC-D3C3EE48C759}"/>
    <cellStyle name="Note 3 3 17" xfId="45553" xr:uid="{17DA201C-F6F9-4060-8802-D7A27ACB8948}"/>
    <cellStyle name="Note 3 3 2" xfId="408" xr:uid="{A6B41C76-BD5B-4A9F-BF67-B54D5765AE52}"/>
    <cellStyle name="Note 3 3 2 10" xfId="9274" xr:uid="{7B28D76E-97B7-4D62-9D52-EBC387705830}"/>
    <cellStyle name="Note 3 3 2 10 2" xfId="18263" xr:uid="{58F3701A-A7D9-49B3-8AD6-39FF11AB0BB9}"/>
    <cellStyle name="Note 3 3 2 10 2 2" xfId="38283" xr:uid="{B339BEFB-EFC2-4047-8663-EF324497B7A7}"/>
    <cellStyle name="Note 3 3 2 10 3" xfId="23204" xr:uid="{2284BA66-3F90-423E-8313-B74922547A52}"/>
    <cellStyle name="Note 3 3 2 11" xfId="9357" xr:uid="{F597DD76-9A8E-4B42-8134-F6D67D395C0E}"/>
    <cellStyle name="Note 3 3 2 11 2" xfId="18346" xr:uid="{A449266D-839C-4B5D-959E-C0E5E980DE42}"/>
    <cellStyle name="Note 3 3 2 11 2 2" xfId="39000" xr:uid="{F07D43A4-7775-450A-A258-0FD7AE9665B3}"/>
    <cellStyle name="Note 3 3 2 11 3" xfId="28176" xr:uid="{5A7687F0-E2B9-4D64-ABB5-B6BF663CA670}"/>
    <cellStyle name="Note 3 3 2 12" xfId="2414" xr:uid="{F127E28A-3405-4CF0-A7BE-DC8457F65762}"/>
    <cellStyle name="Note 3 3 2 12 2" xfId="28012" xr:uid="{FCA9444A-0CDF-4606-8542-0461E0D79E54}"/>
    <cellStyle name="Note 3 3 2 13" xfId="13323" xr:uid="{26751C28-5383-431E-88FE-0880306964FE}"/>
    <cellStyle name="Note 3 3 2 13 2" xfId="29944" xr:uid="{3E559CB9-72D8-40CF-A80C-A45E52AF0AF7}"/>
    <cellStyle name="Note 3 3 2 14" xfId="40619" xr:uid="{1BD56692-0BCF-4DE3-AA2A-4B7463F864C3}"/>
    <cellStyle name="Note 3 3 2 15" xfId="46067" xr:uid="{4D9EC7FF-CA83-4263-B74B-CC255D470951}"/>
    <cellStyle name="Note 3 3 2 2" xfId="757" xr:uid="{3BD7443A-7A29-4940-B55B-D87BEB0990EF}"/>
    <cellStyle name="Note 3 3 2 2 2" xfId="5128" xr:uid="{E3842F59-3FBE-43A1-A446-3447E35AF034}"/>
    <cellStyle name="Note 3 3 2 2 2 2" xfId="7714" xr:uid="{B2E29AE2-27C3-4C57-9B3F-E5395318B93E}"/>
    <cellStyle name="Note 3 3 2 2 2 2 2" xfId="12384" xr:uid="{04D1D579-2CAE-42CA-A364-6E31DE853A5A}"/>
    <cellStyle name="Note 3 3 2 2 2 2 2 2" xfId="21373" xr:uid="{0496C1CC-D853-4A0D-8285-4879F56F2458}"/>
    <cellStyle name="Note 3 3 2 2 2 2 2 2 2" xfId="37054" xr:uid="{F87A65E0-FB05-49E3-85B0-5E364F165A4E}"/>
    <cellStyle name="Note 3 3 2 2 2 2 2 3" xfId="28359" xr:uid="{7574EFCE-6F66-413F-829E-6FE2119D1D9F}"/>
    <cellStyle name="Note 3 3 2 2 2 2 3" xfId="16703" xr:uid="{54151746-0BC1-4DF1-BDA1-CA12AC31EFA9}"/>
    <cellStyle name="Note 3 3 2 2 2 2 3 2" xfId="35226" xr:uid="{92C8DE84-F500-4442-944F-611235F957AF}"/>
    <cellStyle name="Note 3 3 2 2 2 2 4" xfId="29142" xr:uid="{8B02DB28-94A9-4D91-88DE-7E8F47DD8522}"/>
    <cellStyle name="Note 3 3 2 2 2 3" xfId="10351" xr:uid="{0620A0B3-35C1-42A9-A1CD-DDD939ABED30}"/>
    <cellStyle name="Note 3 3 2 2 2 3 2" xfId="19340" xr:uid="{CB68FF41-8451-4A63-950E-88D5EEE3AB71}"/>
    <cellStyle name="Note 3 3 2 2 2 3 2 2" xfId="39708" xr:uid="{56CA9143-A463-477F-B152-EDAC1DCB5993}"/>
    <cellStyle name="Note 3 3 2 2 2 3 3" xfId="41658" xr:uid="{F885C6D8-6508-46B5-B2B2-D485C95D7773}"/>
    <cellStyle name="Note 3 3 2 2 2 4" xfId="14117" xr:uid="{D72913C9-253E-4DFA-A298-69E12B9AB787}"/>
    <cellStyle name="Note 3 3 2 2 2 4 2" xfId="42352" xr:uid="{571D41EA-B5DA-4A29-80FF-57F310E9F8FF}"/>
    <cellStyle name="Note 3 3 2 2 2 5" xfId="34541" xr:uid="{39BEC10A-2880-44B6-9639-F2B7752DBA53}"/>
    <cellStyle name="Note 3 3 2 2 2 6" xfId="56340" xr:uid="{B2FD910C-8A92-4037-B1EF-114C6E4208BA}"/>
    <cellStyle name="Note 3 3 2 2 3" xfId="3194" xr:uid="{ADC71E59-2093-440F-87C2-5B39E3F5DAD5}"/>
    <cellStyle name="Note 3 3 2 2 3 2" xfId="40585" xr:uid="{AD15ACF4-64C7-4564-A6E6-6D1886A2B97F}"/>
    <cellStyle name="Note 3 3 2 2 4" xfId="25926" xr:uid="{00B5542B-10EF-4EAA-B36B-035ADB34B417}"/>
    <cellStyle name="Note 3 3 2 2 5" xfId="49558" xr:uid="{E3F085D4-148C-4716-8099-47C9E327FF48}"/>
    <cellStyle name="Note 3 3 2 3" xfId="1102" xr:uid="{6E20CC86-7ECB-4A7D-9FF3-9B9D7778EBC0}"/>
    <cellStyle name="Note 3 3 2 3 2" xfId="5449" xr:uid="{B61C15F2-1DD8-4AAF-99C4-3DB2EF486E43}"/>
    <cellStyle name="Note 3 3 2 3 2 2" xfId="8035" xr:uid="{A86C72D1-45C1-4A77-9706-C0FC591FDF62}"/>
    <cellStyle name="Note 3 3 2 3 2 2 2" xfId="12486" xr:uid="{EF6D70D7-352B-4CD1-AA8A-84F87C0AE2B5}"/>
    <cellStyle name="Note 3 3 2 3 2 2 2 2" xfId="21475" xr:uid="{A5F14745-FEE1-4621-BBBF-621973A098C4}"/>
    <cellStyle name="Note 3 3 2 3 2 2 2 2 2" xfId="30601" xr:uid="{AAF819EE-7AB2-4CE0-8615-6E4361C6F7A1}"/>
    <cellStyle name="Note 3 3 2 3 2 2 2 3" xfId="31460" xr:uid="{653E54A0-19E9-47F2-8E06-4D8764B0E85A}"/>
    <cellStyle name="Note 3 3 2 3 2 2 3" xfId="17024" xr:uid="{136BC07F-F668-4BF5-95EB-F74108114A41}"/>
    <cellStyle name="Note 3 3 2 3 2 2 3 2" xfId="32147" xr:uid="{FA8DE3E5-85B0-437E-815F-3A2686960C61}"/>
    <cellStyle name="Note 3 3 2 3 2 2 4" xfId="27563" xr:uid="{E0DB3983-8CF3-4FDA-B3A7-B1D7A534DE2D}"/>
    <cellStyle name="Note 3 3 2 3 2 3" xfId="10672" xr:uid="{E0D23C84-BB74-494E-BDCB-BF15679701E2}"/>
    <cellStyle name="Note 3 3 2 3 2 3 2" xfId="19661" xr:uid="{7BDABE7D-FA3A-48FD-BD8E-9C3109338A76}"/>
    <cellStyle name="Note 3 3 2 3 2 3 2 2" xfId="34356" xr:uid="{B8EF3709-A935-457B-893A-DDD8791154CA}"/>
    <cellStyle name="Note 3 3 2 3 2 3 3" xfId="26699" xr:uid="{F94350E4-1045-4A8F-B3E6-3118646D7F16}"/>
    <cellStyle name="Note 3 3 2 3 2 4" xfId="14438" xr:uid="{9FEC7BEC-318A-43CC-877E-AC6762DBFF49}"/>
    <cellStyle name="Note 3 3 2 3 2 4 2" xfId="41995" xr:uid="{5E452841-BA65-4A92-AA8D-A005D513D772}"/>
    <cellStyle name="Note 3 3 2 3 2 5" xfId="41503" xr:uid="{F9D0DBCB-E0A5-4C10-8DE4-6B50C5BA29A4}"/>
    <cellStyle name="Note 3 3 2 3 2 6" xfId="58613" xr:uid="{172E2E52-FDBC-4886-B461-B106DCF23732}"/>
    <cellStyle name="Note 3 3 2 3 3" xfId="3539" xr:uid="{6951FD2F-F417-4F67-9D8F-E1A3E8E3ADDE}"/>
    <cellStyle name="Note 3 3 2 3 3 2" xfId="29885" xr:uid="{63F7BF0E-3FFE-473C-B962-7CCC24D847A6}"/>
    <cellStyle name="Note 3 3 2 3 4" xfId="41414" xr:uid="{0A54FCB4-E0ED-4AE2-AED3-C253C32F6010}"/>
    <cellStyle name="Note 3 3 2 3 5" xfId="51832" xr:uid="{94644104-DA9A-4B39-8A64-58B5DBA12D76}"/>
    <cellStyle name="Note 3 3 2 4" xfId="1446" xr:uid="{8380D0C3-4194-4A08-9754-9435B3C549F6}"/>
    <cellStyle name="Note 3 3 2 4 2" xfId="5791" xr:uid="{96DE7134-F2C1-4187-8073-1E696C957D9A}"/>
    <cellStyle name="Note 3 3 2 4 2 2" xfId="8377" xr:uid="{8E279EA1-867A-4EB2-9962-1096B1437FE2}"/>
    <cellStyle name="Note 3 3 2 4 2 2 2" xfId="12590" xr:uid="{B688509A-2043-455C-BE49-34049BF40120}"/>
    <cellStyle name="Note 3 3 2 4 2 2 2 2" xfId="21579" xr:uid="{231AFDD0-7015-4D5B-A970-54E7BDC62F45}"/>
    <cellStyle name="Note 3 3 2 4 2 2 2 2 2" xfId="32401" xr:uid="{1B230809-AA8B-4CA8-9F13-67B2B573017C}"/>
    <cellStyle name="Note 3 3 2 4 2 2 2 3" xfId="42546" xr:uid="{17CB7B12-CA1B-4E5C-BCA5-F59DFC75CA27}"/>
    <cellStyle name="Note 3 3 2 4 2 2 3" xfId="17366" xr:uid="{4B14DEFC-89A8-4A2E-A969-AFC7FA192074}"/>
    <cellStyle name="Note 3 3 2 4 2 2 3 2" xfId="26278" xr:uid="{A0355DAE-F2C4-405D-A120-04EEF4DBB63A}"/>
    <cellStyle name="Note 3 3 2 4 2 2 4" xfId="30825" xr:uid="{A10B4F29-6AF0-43C7-8E22-DF3509DD6558}"/>
    <cellStyle name="Note 3 3 2 4 2 3" xfId="11014" xr:uid="{37D3EC7F-6D49-48B4-91A8-D9E2467D9B98}"/>
    <cellStyle name="Note 3 3 2 4 2 3 2" xfId="20003" xr:uid="{1E5B022C-4B9C-4E1C-A9E3-613DF9158700}"/>
    <cellStyle name="Note 3 3 2 4 2 3 2 2" xfId="25655" xr:uid="{9131D7A8-5D0D-4C2C-82BE-6320D9C450F7}"/>
    <cellStyle name="Note 3 3 2 4 2 3 3" xfId="37762" xr:uid="{A6C9A2B0-3B8E-4CA4-8A8C-FADB98C54D1D}"/>
    <cellStyle name="Note 3 3 2 4 2 4" xfId="14780" xr:uid="{9441C1F4-2E24-4276-B953-BBFE71848ADE}"/>
    <cellStyle name="Note 3 3 2 4 2 4 2" xfId="36582" xr:uid="{A1E69E43-006B-4FF2-82A3-360DA980D00A}"/>
    <cellStyle name="Note 3 3 2 4 2 5" xfId="23402" xr:uid="{74E95B32-F80D-4CF5-9FC6-1EF72ECD69C6}"/>
    <cellStyle name="Note 3 3 2 4 2 6" xfId="54485" xr:uid="{70992231-A7DC-4CEB-A5D3-CAB944C9BDF8}"/>
    <cellStyle name="Note 3 3 2 4 3" xfId="3883" xr:uid="{14372F52-85B4-44AA-9F7C-84D57B168369}"/>
    <cellStyle name="Note 3 3 2 4 3 2" xfId="37223" xr:uid="{0CDBE6A6-B8A4-47BD-870E-A8F2AEE5BFB8}"/>
    <cellStyle name="Note 3 3 2 4 4" xfId="38151" xr:uid="{9036E903-300F-44B5-83DE-9367C1FEF796}"/>
    <cellStyle name="Note 3 3 2 4 5" xfId="47675" xr:uid="{721FBEE2-3CCA-4166-82F3-E63677234216}"/>
    <cellStyle name="Note 3 3 2 5" xfId="1731" xr:uid="{1508C4FE-3133-4B22-A28F-D5703821278D}"/>
    <cellStyle name="Note 3 3 2 5 2" xfId="6057" xr:uid="{D4FB7211-5776-4C27-9F63-F82099743180}"/>
    <cellStyle name="Note 3 3 2 5 2 2" xfId="8643" xr:uid="{95AC3689-176D-473F-846A-E9D6C921188C}"/>
    <cellStyle name="Note 3 3 2 5 2 2 2" xfId="12677" xr:uid="{7061C232-3E10-470E-B335-1296A44EB618}"/>
    <cellStyle name="Note 3 3 2 5 2 2 2 2" xfId="21666" xr:uid="{62593F2E-BC40-4928-92BE-9C5EAF797E9B}"/>
    <cellStyle name="Note 3 3 2 5 2 2 2 2 2" xfId="28133" xr:uid="{4E4A2A4E-C65F-4070-949B-8277CCAB41AD}"/>
    <cellStyle name="Note 3 3 2 5 2 2 2 3" xfId="36440" xr:uid="{38349B66-6E9C-4B80-90AA-378F75C9F909}"/>
    <cellStyle name="Note 3 3 2 5 2 2 3" xfId="17632" xr:uid="{3D992198-6E9B-49E5-A4DD-DBA56646D936}"/>
    <cellStyle name="Note 3 3 2 5 2 2 3 2" xfId="28617" xr:uid="{023DCC67-28AB-42B9-B50E-2E689A784493}"/>
    <cellStyle name="Note 3 3 2 5 2 2 4" xfId="29411" xr:uid="{BF332B1B-515A-4FDC-9606-E8D153E88D79}"/>
    <cellStyle name="Note 3 3 2 5 2 3" xfId="11280" xr:uid="{C12D0620-611D-4D12-A3A7-99931CFDE8C0}"/>
    <cellStyle name="Note 3 3 2 5 2 3 2" xfId="20269" xr:uid="{3A0B6436-FFA4-46AC-AC93-3A8696B1008D}"/>
    <cellStyle name="Note 3 3 2 5 2 3 2 2" xfId="30563" xr:uid="{E79BA8BA-3194-4D25-97A6-20FDD497A929}"/>
    <cellStyle name="Note 3 3 2 5 2 3 3" xfId="40318" xr:uid="{D5B7AC48-E751-4BF0-ADE4-B068B5C69D64}"/>
    <cellStyle name="Note 3 3 2 5 2 4" xfId="15046" xr:uid="{96FBEB82-E758-4509-85A4-319D70272437}"/>
    <cellStyle name="Note 3 3 2 5 2 4 2" xfId="41274" xr:uid="{912213B6-402B-48C3-9539-BC682A5CB030}"/>
    <cellStyle name="Note 3 3 2 5 2 5" xfId="27925" xr:uid="{1E1C9814-42EE-4FDD-BE96-35141670E685}"/>
    <cellStyle name="Note 3 3 2 5 3" xfId="4168" xr:uid="{D935FA21-6D8F-49E1-94C2-36B69CEB108C}"/>
    <cellStyle name="Note 3 3 2 5 3 2" xfId="25072" xr:uid="{3A0D7A8F-170E-47E6-8C44-951D3075190C}"/>
    <cellStyle name="Note 3 3 2 5 4" xfId="41876" xr:uid="{C2CA556B-9124-4800-BB73-4F31464D7038}"/>
    <cellStyle name="Note 3 3 2 5 5" xfId="52925" xr:uid="{49291311-C5F4-4569-B516-B27C0442E590}"/>
    <cellStyle name="Note 3 3 2 6" xfId="2065" xr:uid="{F408E30D-1674-4C25-BD36-B6C7826EAB81}"/>
    <cellStyle name="Note 3 3 2 6 2" xfId="6368" xr:uid="{E003B666-88E8-4755-AE23-C4E38821E23C}"/>
    <cellStyle name="Note 3 3 2 6 2 2" xfId="8954" xr:uid="{FD8FCF91-ED21-4E35-8DEC-6103EC76DA1A}"/>
    <cellStyle name="Note 3 3 2 6 2 2 2" xfId="12764" xr:uid="{9D101AFE-828A-4322-86E6-A01EB9B27993}"/>
    <cellStyle name="Note 3 3 2 6 2 2 2 2" xfId="21753" xr:uid="{63AEF76D-15EE-466F-BD93-5E4C684A23D4}"/>
    <cellStyle name="Note 3 3 2 6 2 2 2 2 2" xfId="25184" xr:uid="{E410BC0C-2559-421C-8388-DEEE1C2F48FD}"/>
    <cellStyle name="Note 3 3 2 6 2 2 2 3" xfId="35071" xr:uid="{6E77F4EC-3A5F-4E6B-AAAF-2E68AE1CA675}"/>
    <cellStyle name="Note 3 3 2 6 2 2 3" xfId="17943" xr:uid="{8E98DCA7-5328-4518-8F68-03DAF0CC061B}"/>
    <cellStyle name="Note 3 3 2 6 2 2 3 2" xfId="37615" xr:uid="{9E8C1B96-E09E-40A2-B742-FD6DA0F03A24}"/>
    <cellStyle name="Note 3 3 2 6 2 2 4" xfId="31947" xr:uid="{A0339636-1899-4CAF-B72A-78BFD0185FC4}"/>
    <cellStyle name="Note 3 3 2 6 2 3" xfId="11591" xr:uid="{EA0EC29A-C444-4083-94E2-215A994D4A75}"/>
    <cellStyle name="Note 3 3 2 6 2 3 2" xfId="20580" xr:uid="{CDC10947-3403-4DE7-A789-9B37EA51B6FA}"/>
    <cellStyle name="Note 3 3 2 6 2 3 2 2" xfId="22210" xr:uid="{68F8435E-BB38-4393-A5A8-768A3C1C5EE7}"/>
    <cellStyle name="Note 3 3 2 6 2 3 3" xfId="34635" xr:uid="{B47FEA6F-2015-482D-9C71-6951B5778845}"/>
    <cellStyle name="Note 3 3 2 6 2 4" xfId="15357" xr:uid="{265C9649-50AD-4A97-B8BC-FC559DC37DBE}"/>
    <cellStyle name="Note 3 3 2 6 2 4 2" xfId="34095" xr:uid="{FD7A46C4-64B6-4D93-9780-05351557001E}"/>
    <cellStyle name="Note 3 3 2 6 2 5" xfId="27236" xr:uid="{920CDF8B-C2B8-4050-A7F8-898FC5C165E8}"/>
    <cellStyle name="Note 3 3 2 6 3" xfId="4502" xr:uid="{31F26233-AB63-4E40-BFB6-0A3465C60811}"/>
    <cellStyle name="Note 3 3 2 6 3 2" xfId="40773" xr:uid="{5FC110E2-59D5-4184-B384-C1744936B9D7}"/>
    <cellStyle name="Note 3 3 2 6 4" xfId="29283" xr:uid="{5EC79D37-E026-459E-BD37-DC6CCA70060C}"/>
    <cellStyle name="Note 3 3 2 7" xfId="2875" xr:uid="{F6C9520F-AF5B-4763-BCA3-40BAFD6E1057}"/>
    <cellStyle name="Note 3 3 2 7 2" xfId="7025" xr:uid="{54162410-33FF-4B79-9D31-8B15B0523587}"/>
    <cellStyle name="Note 3 3 2 7 2 2" xfId="12152" xr:uid="{D21A333D-9E9D-491D-A7AA-A5C119262AF7}"/>
    <cellStyle name="Note 3 3 2 7 2 2 2" xfId="21141" xr:uid="{E0070BD9-C38B-4AE1-AF83-B067A0F52FE1}"/>
    <cellStyle name="Note 3 3 2 7 2 2 2 2" xfId="27690" xr:uid="{E4849725-5207-4C59-A65B-ACABC26C2764}"/>
    <cellStyle name="Note 3 3 2 7 2 2 3" xfId="35414" xr:uid="{F8B49705-0C83-4F13-B19C-9A76D4682B11}"/>
    <cellStyle name="Note 3 3 2 7 2 3" xfId="16014" xr:uid="{5FD630DD-A961-43E0-B8AC-EC9C028671D5}"/>
    <cellStyle name="Note 3 3 2 7 2 3 2" xfId="34920" xr:uid="{1458C4C7-EE3B-47C6-A584-D637A4170C8F}"/>
    <cellStyle name="Note 3 3 2 7 2 4" xfId="26318" xr:uid="{CE5214F1-EA25-46E8-9EA7-2D2B628B4DCA}"/>
    <cellStyle name="Note 3 3 2 7 3" xfId="9588" xr:uid="{EB59A7F2-5DC6-4836-9C76-48D10CCBF777}"/>
    <cellStyle name="Note 3 3 2 7 3 2" xfId="18577" xr:uid="{E7082B51-A031-4429-A253-673EF9E17F94}"/>
    <cellStyle name="Note 3 3 2 7 3 2 2" xfId="30386" xr:uid="{33DA0911-8F83-4B80-9921-A1DB0BEA8D2E}"/>
    <cellStyle name="Note 3 3 2 7 3 3" xfId="33546" xr:uid="{E7E0BE2E-161C-4613-B9FB-CA0BEBD973BA}"/>
    <cellStyle name="Note 3 3 2 7 4" xfId="28268" xr:uid="{B1346108-5B68-4A51-B038-D581E8B7605F}"/>
    <cellStyle name="Note 3 3 2 8" xfId="4804" xr:uid="{3DD5DB8D-8FAA-4E2E-BCD8-23F04FD57EB1}"/>
    <cellStyle name="Note 3 3 2 8 2" xfId="7390" xr:uid="{2EE31813-EE22-42CC-9B2A-2ECC6D01E6E5}"/>
    <cellStyle name="Note 3 3 2 8 2 2" xfId="12287" xr:uid="{97A8DA84-838B-4E71-9016-B7C64B88358F}"/>
    <cellStyle name="Note 3 3 2 8 2 2 2" xfId="21276" xr:uid="{87A35DC0-F5DE-4825-885C-0E10AC511F00}"/>
    <cellStyle name="Note 3 3 2 8 2 2 2 2" xfId="43492" xr:uid="{AFF56CD7-C3A0-4F28-8CDF-34C621AE6AB0}"/>
    <cellStyle name="Note 3 3 2 8 2 2 3" xfId="26393" xr:uid="{E0C6F9CA-0AC0-445E-BA33-67FBA7417189}"/>
    <cellStyle name="Note 3 3 2 8 2 3" xfId="16379" xr:uid="{E3439F1B-10D3-44D4-AA24-5DA7C1E96DFC}"/>
    <cellStyle name="Note 3 3 2 8 2 3 2" xfId="41861" xr:uid="{BA79D019-F243-44A6-9754-4E71898753A1}"/>
    <cellStyle name="Note 3 3 2 8 2 4" xfId="23578" xr:uid="{99BBF89D-10FE-4794-9D7C-33CB42B07DFB}"/>
    <cellStyle name="Note 3 3 2 8 3" xfId="10027" xr:uid="{9DC02C15-B731-4348-B00B-6CBA51B03389}"/>
    <cellStyle name="Note 3 3 2 8 3 2" xfId="19016" xr:uid="{5871D0E2-2CBD-4098-8E7F-65CD70F4074A}"/>
    <cellStyle name="Note 3 3 2 8 3 2 2" xfId="27342" xr:uid="{E2A1CFA7-036A-4126-8A00-7E2FC230C3B7}"/>
    <cellStyle name="Note 3 3 2 8 3 3" xfId="41661" xr:uid="{11DAAABC-D2F4-41CA-9802-0D2C39E6F8FF}"/>
    <cellStyle name="Note 3 3 2 8 4" xfId="13793" xr:uid="{14751373-3ECB-433E-80E2-571BCF8D27CF}"/>
    <cellStyle name="Note 3 3 2 8 4 2" xfId="40876" xr:uid="{4A527952-12C1-4D52-8C3B-04ECC95BDAD1}"/>
    <cellStyle name="Note 3 3 2 8 5" xfId="24724" xr:uid="{3E12A3B1-5BA0-4E61-BC7F-803665AEA2A1}"/>
    <cellStyle name="Note 3 3 2 9" xfId="6710" xr:uid="{EA2FC0EF-84E2-4391-9497-6886EA1B5403}"/>
    <cellStyle name="Note 3 3 2 9 2" xfId="11911" xr:uid="{24DE5F4B-D1FE-4301-891C-65BD499CB7F2}"/>
    <cellStyle name="Note 3 3 2 9 2 2" xfId="20900" xr:uid="{231ACBF9-25CF-4A2C-9B52-0FED8C3203A4}"/>
    <cellStyle name="Note 3 3 2 9 2 2 2" xfId="30040" xr:uid="{8C9001BB-E107-432C-9A6C-0AB821DA0F35}"/>
    <cellStyle name="Note 3 3 2 9 2 3" xfId="31109" xr:uid="{440C156C-9FE2-43BE-AB1D-5D250DE753C8}"/>
    <cellStyle name="Note 3 3 2 9 3" xfId="15699" xr:uid="{F1DCB788-E028-40D5-B405-EA547D4F5383}"/>
    <cellStyle name="Note 3 3 2 9 3 2" xfId="30521" xr:uid="{B2449C05-E1BE-4725-A50C-DDAE8FF78FB4}"/>
    <cellStyle name="Note 3 3 2 9 4" xfId="25305" xr:uid="{55CC4CD0-7D67-44C2-95A9-18B417D56B07}"/>
    <cellStyle name="Note 3 3 3" xfId="622" xr:uid="{A1685069-24E7-40EB-9EA8-BD3F7713AEE9}"/>
    <cellStyle name="Note 3 3 3 2" xfId="5003" xr:uid="{E6CFC34E-D0FF-4126-82D0-E8F7A6875D39}"/>
    <cellStyle name="Note 3 3 3 2 2" xfId="7589" xr:uid="{FBEB5713-D048-4F81-9B04-176611E24AAB}"/>
    <cellStyle name="Note 3 3 3 2 2 2" xfId="12347" xr:uid="{394AADDE-D807-46D7-B69D-90039BC1E86D}"/>
    <cellStyle name="Note 3 3 3 2 2 2 2" xfId="21336" xr:uid="{D31F6E74-C0AC-47CB-BB3E-6513C9844772}"/>
    <cellStyle name="Note 3 3 3 2 2 2 2 2" xfId="30977" xr:uid="{8444AF9D-43FE-49CE-BC1C-3B3BA8AAB505}"/>
    <cellStyle name="Note 3 3 3 2 2 2 3" xfId="37073" xr:uid="{0E61548A-EF65-4A75-9D96-B0C3EBBBC8DF}"/>
    <cellStyle name="Note 3 3 3 2 2 3" xfId="16578" xr:uid="{55B7FA41-02CE-4E36-837D-5A540FB03310}"/>
    <cellStyle name="Note 3 3 3 2 2 3 2" xfId="36397" xr:uid="{BB71C0E5-B390-46A1-8F2E-345BE7F0A58E}"/>
    <cellStyle name="Note 3 3 3 2 2 4" xfId="32537" xr:uid="{65945533-52C0-4973-98A1-A75BEE966ED6}"/>
    <cellStyle name="Note 3 3 3 2 2 5" xfId="56748" xr:uid="{07C06E72-AC70-4E4A-94FF-9235967ED0FD}"/>
    <cellStyle name="Note 3 3 3 2 3" xfId="10226" xr:uid="{7E3C9A58-04AC-4DFA-A96B-4772460F6988}"/>
    <cellStyle name="Note 3 3 3 2 3 2" xfId="19215" xr:uid="{C186D7DA-5715-414D-8DE9-41A547A7AE4E}"/>
    <cellStyle name="Note 3 3 3 2 3 2 2" xfId="30840" xr:uid="{6F2F7F90-8A4A-4A93-9F44-791691582EE4}"/>
    <cellStyle name="Note 3 3 3 2 3 3" xfId="37798" xr:uid="{7789001D-2233-4EDA-8435-49634EDD9001}"/>
    <cellStyle name="Note 3 3 3 2 4" xfId="13992" xr:uid="{EB647106-5EBF-4304-84FC-8F5CD79BDBB6}"/>
    <cellStyle name="Note 3 3 3 2 4 2" xfId="31892" xr:uid="{0746E481-20D2-4B69-AB09-A586D779C5FF}"/>
    <cellStyle name="Note 3 3 3 2 5" xfId="41762" xr:uid="{D9A58096-C60C-40E8-A963-3A3ACCB41405}"/>
    <cellStyle name="Note 3 3 3 2 6" xfId="49966" xr:uid="{DDA1E26F-3D11-4967-9996-2C7752A1D720}"/>
    <cellStyle name="Note 3 3 3 3" xfId="3059" xr:uid="{5A7E0273-6F7B-41C3-A828-DDCF6A8C640A}"/>
    <cellStyle name="Note 3 3 3 3 2" xfId="30595" xr:uid="{76F7D444-A635-49F9-B9C2-0E75A4E5276E}"/>
    <cellStyle name="Note 3 3 3 3 2 2" xfId="59107" xr:uid="{2F2B787F-EDFE-4839-8A2C-B3EC1EBB10D4}"/>
    <cellStyle name="Note 3 3 3 3 3" xfId="52326" xr:uid="{8917D929-E60C-45C8-8E92-9A0358E0F305}"/>
    <cellStyle name="Note 3 3 3 4" xfId="37195" xr:uid="{A82D956E-8CDD-4E61-92E5-FA2018ACC02C}"/>
    <cellStyle name="Note 3 3 3 4 2" xfId="54875" xr:uid="{401C6BFC-FD27-4F6D-AD39-D863CE146184}"/>
    <cellStyle name="Note 3 3 3 4 3" xfId="48083" xr:uid="{F57D4C7C-B91D-4D09-A082-44F5B151FD23}"/>
    <cellStyle name="Note 3 3 3 5" xfId="53175" xr:uid="{03177115-0E2E-4449-A912-6871F6AFF75C}"/>
    <cellStyle name="Note 3 3 3 6" xfId="46469" xr:uid="{19B596C9-99DC-441D-9359-730740FE7DBF}"/>
    <cellStyle name="Note 3 3 4" xfId="967" xr:uid="{0F9F0EC8-84C2-4D82-BB0D-7D7766EFC0B2}"/>
    <cellStyle name="Note 3 3 4 2" xfId="5324" xr:uid="{E6DE8C18-4E96-4DC6-8174-38E275C8248C}"/>
    <cellStyle name="Note 3 3 4 2 2" xfId="7910" xr:uid="{6876B528-014C-4A2D-B4A2-7E6F8C89FCF4}"/>
    <cellStyle name="Note 3 3 4 2 2 2" xfId="12449" xr:uid="{63997AA3-3678-435B-97C5-772CBF2789F0}"/>
    <cellStyle name="Note 3 3 4 2 2 2 2" xfId="21438" xr:uid="{082BCF25-3BA4-4CB5-97E8-EF26F7F926BA}"/>
    <cellStyle name="Note 3 3 4 2 2 2 2 2" xfId="43748" xr:uid="{37E013FE-C8E5-4838-B493-B2BCDD0858DB}"/>
    <cellStyle name="Note 3 3 4 2 2 2 3" xfId="30620" xr:uid="{C44796BC-DF97-424D-ACF2-D39FA312FFC9}"/>
    <cellStyle name="Note 3 3 4 2 2 3" xfId="16899" xr:uid="{6C0C270B-299E-4E45-8713-3B23871DCA14}"/>
    <cellStyle name="Note 3 3 4 2 2 3 2" xfId="40304" xr:uid="{A0503E59-5524-4BA0-8522-A83C7BF18C1C}"/>
    <cellStyle name="Note 3 3 4 2 2 4" xfId="37420" xr:uid="{18CAF2D5-EDAC-4305-BD53-D0A3837BD369}"/>
    <cellStyle name="Note 3 3 4 2 3" xfId="10547" xr:uid="{6F840ED7-76FF-49D6-99A8-682CE670B221}"/>
    <cellStyle name="Note 3 3 4 2 3 2" xfId="19536" xr:uid="{92B5AC57-CF4B-46AE-8E5E-9B6FA0ADD37E}"/>
    <cellStyle name="Note 3 3 4 2 3 2 2" xfId="38661" xr:uid="{CBACFF31-F47E-4867-AE69-C19A9C6A828D}"/>
    <cellStyle name="Note 3 3 4 2 3 3" xfId="24259" xr:uid="{A26CE2DB-2200-4ACF-BEF5-182CAF5C1AD5}"/>
    <cellStyle name="Note 3 3 4 2 4" xfId="14313" xr:uid="{0206C1BE-217C-4F82-BBED-BDC4E3CC8C81}"/>
    <cellStyle name="Note 3 3 4 2 4 2" xfId="24786" xr:uid="{B9EE1093-3103-450C-BE03-34C9A31A1BED}"/>
    <cellStyle name="Note 3 3 4 2 5" xfId="42866" xr:uid="{590A968E-901A-4B03-8883-6D6BF03D90D0}"/>
    <cellStyle name="Note 3 3 4 2 6" xfId="55868" xr:uid="{F4A2B336-E19B-4456-A7D7-A4210DD04017}"/>
    <cellStyle name="Note 3 3 4 3" xfId="3404" xr:uid="{D65BF37C-F392-46BD-B53E-A432FFBAD008}"/>
    <cellStyle name="Note 3 3 4 3 2" xfId="41965" xr:uid="{CFDC14AC-DEF9-43B7-8FF7-D6FAB3B3B8A9}"/>
    <cellStyle name="Note 3 3 4 4" xfId="41887" xr:uid="{09F277B6-3AB2-46AC-9DA7-4EFE0BA9FFAC}"/>
    <cellStyle name="Note 3 3 4 5" xfId="49086" xr:uid="{65698197-6B22-4D75-A138-BA2A9BDE810F}"/>
    <cellStyle name="Note 3 3 5" xfId="1311" xr:uid="{42455D16-6428-4A4C-BA1C-9234166FEA96}"/>
    <cellStyle name="Note 3 3 5 2" xfId="5656" xr:uid="{9BE69413-C745-49AF-A035-612EB7233C00}"/>
    <cellStyle name="Note 3 3 5 2 2" xfId="8242" xr:uid="{211A09DD-B548-43BF-BB6F-0ED333CD8666}"/>
    <cellStyle name="Note 3 3 5 2 2 2" xfId="12548" xr:uid="{31678E77-9264-4396-89E8-B54704421131}"/>
    <cellStyle name="Note 3 3 5 2 2 2 2" xfId="21537" xr:uid="{924FFD9E-48F5-4BD1-8C21-0EA8896D7886}"/>
    <cellStyle name="Note 3 3 5 2 2 2 2 2" xfId="36429" xr:uid="{6085B937-8C8B-4B1B-9526-477848BFE064}"/>
    <cellStyle name="Note 3 3 5 2 2 2 3" xfId="36638" xr:uid="{CFE5549D-C03A-48C5-B9FC-D4CB3A5D7CC5}"/>
    <cellStyle name="Note 3 3 5 2 2 3" xfId="17231" xr:uid="{C56B35C8-985C-4017-91A5-1D600779BDF3}"/>
    <cellStyle name="Note 3 3 5 2 2 3 2" xfId="40408" xr:uid="{1858FBA8-7226-4FB8-8D66-F0CF26D624F4}"/>
    <cellStyle name="Note 3 3 5 2 2 4" xfId="33059" xr:uid="{C15027F1-C463-4262-9984-97D9F4A88F7D}"/>
    <cellStyle name="Note 3 3 5 2 3" xfId="10879" xr:uid="{D66FFD17-8D4F-4916-B6EE-828E78CCD602}"/>
    <cellStyle name="Note 3 3 5 2 3 2" xfId="19868" xr:uid="{08C36515-0F36-4186-A2D7-D0A48AF4C958}"/>
    <cellStyle name="Note 3 3 5 2 3 2 2" xfId="36922" xr:uid="{168257B8-4C30-42A3-821E-D47519B43911}"/>
    <cellStyle name="Note 3 3 5 2 3 3" xfId="27601" xr:uid="{2028E1AB-CDF3-4321-B0DC-EAAB474938BF}"/>
    <cellStyle name="Note 3 3 5 2 4" xfId="14645" xr:uid="{7CD3D9D5-1F58-490C-B0CE-21AFAD555DD6}"/>
    <cellStyle name="Note 3 3 5 2 4 2" xfId="38563" xr:uid="{5256C465-AA58-4866-9047-FA41EF603E77}"/>
    <cellStyle name="Note 3 3 5 2 5" xfId="42988" xr:uid="{A1827647-7978-45A3-AA29-219CD6902B60}"/>
    <cellStyle name="Note 3 3 5 2 6" xfId="59002" xr:uid="{894FD73A-CD62-4EC3-AA0B-B1C0F31A951F}"/>
    <cellStyle name="Note 3 3 5 3" xfId="3748" xr:uid="{42CF81A1-ECE0-4296-9B28-B6B1C9ECA1B1}"/>
    <cellStyle name="Note 3 3 5 3 2" xfId="42231" xr:uid="{3B8268E4-5868-4DCC-9D17-187D9B8D7A38}"/>
    <cellStyle name="Note 3 3 5 4" xfId="40916" xr:uid="{94D6BEA1-E1A6-4412-9C1D-355C7A12A34C}"/>
    <cellStyle name="Note 3 3 5 5" xfId="52221" xr:uid="{351710EE-ECD1-49B5-88F4-E58591808BBC}"/>
    <cellStyle name="Note 3 3 6" xfId="1777" xr:uid="{260A64D2-637B-4503-87B0-5CD3672A0416}"/>
    <cellStyle name="Note 3 3 6 2" xfId="6096" xr:uid="{84C6E186-E9E0-4916-B951-46FD4295FE2C}"/>
    <cellStyle name="Note 3 3 6 2 2" xfId="8682" xr:uid="{243A99AE-068F-4B4E-8724-545E52776DA2}"/>
    <cellStyle name="Note 3 3 6 2 2 2" xfId="12685" xr:uid="{09FB8E81-F5FA-4284-904A-0F62D33B3F07}"/>
    <cellStyle name="Note 3 3 6 2 2 2 2" xfId="21674" xr:uid="{7C272E60-06E6-4308-9C9E-4708155C5580}"/>
    <cellStyle name="Note 3 3 6 2 2 2 2 2" xfId="32838" xr:uid="{F5234CB4-1872-47A2-A532-4915246CA14B}"/>
    <cellStyle name="Note 3 3 6 2 2 2 3" xfId="38567" xr:uid="{372D7F70-3B81-47A5-8CE5-64F1CC2B9554}"/>
    <cellStyle name="Note 3 3 6 2 2 3" xfId="17671" xr:uid="{4D832C50-E213-4E10-AC7D-1374FAEAFA5B}"/>
    <cellStyle name="Note 3 3 6 2 2 3 2" xfId="26378" xr:uid="{C973F86F-8AD5-4078-97D9-F0DEDFCAA5DA}"/>
    <cellStyle name="Note 3 3 6 2 2 4" xfId="41761" xr:uid="{13C67D67-5C7B-4345-B1E9-F89A9C409CF7}"/>
    <cellStyle name="Note 3 3 6 2 3" xfId="11319" xr:uid="{765D7CE0-28A8-4082-8819-1CB9D8B1ABC5}"/>
    <cellStyle name="Note 3 3 6 2 3 2" xfId="20308" xr:uid="{FF09D71B-AC9E-40E9-A8EB-A05E07553DF4}"/>
    <cellStyle name="Note 3 3 6 2 3 2 2" xfId="24519" xr:uid="{E35BDEE9-431B-4F92-A84C-B4E587E408A7}"/>
    <cellStyle name="Note 3 3 6 2 3 3" xfId="35175" xr:uid="{D03A29E7-52D7-47D7-A706-3A23EBD62B4E}"/>
    <cellStyle name="Note 3 3 6 2 4" xfId="15085" xr:uid="{72178599-815C-4DBB-AB79-2BA17B5A9718}"/>
    <cellStyle name="Note 3 3 6 2 4 2" xfId="31228" xr:uid="{A31D8C5E-3937-4164-BE3C-421015C0D0B8}"/>
    <cellStyle name="Note 3 3 6 2 5" xfId="37199" xr:uid="{894EFB55-7FE8-4551-B66E-6B2C89CE6203}"/>
    <cellStyle name="Note 3 3 6 2 6" xfId="54037" xr:uid="{0B7FCB48-DE1E-4036-8469-A18A654D1E30}"/>
    <cellStyle name="Note 3 3 6 3" xfId="4214" xr:uid="{44B0AD26-34CE-4371-8457-02FEB2B8B1D1}"/>
    <cellStyle name="Note 3 3 6 3 2" xfId="36902" xr:uid="{BE5FF22D-A5F5-4057-ADEF-0C2D88E921DA}"/>
    <cellStyle name="Note 3 3 6 4" xfId="31603" xr:uid="{AC15D90F-740E-43E6-A528-E1560F43ABA5}"/>
    <cellStyle name="Note 3 3 6 5" xfId="47369" xr:uid="{B201EC4E-B7AE-48AC-AE8D-9D1543437955}"/>
    <cellStyle name="Note 3 3 7" xfId="1693" xr:uid="{EB0BB0D6-5B75-49FF-9C95-A51EC29619B8}"/>
    <cellStyle name="Note 3 3 7 2" xfId="6019" xr:uid="{A3DB72A5-81A2-4EAE-962E-0E3B366C38F7}"/>
    <cellStyle name="Note 3 3 7 2 2" xfId="8605" xr:uid="{1D1AAFEA-644E-4965-B3DB-A571C7AFC032}"/>
    <cellStyle name="Note 3 3 7 2 2 2" xfId="12661" xr:uid="{B7D992C4-9FC7-4754-A4DD-6675C4A582D5}"/>
    <cellStyle name="Note 3 3 7 2 2 2 2" xfId="21650" xr:uid="{5B8FB28A-66D5-4C28-BF1B-007C2825B4A7}"/>
    <cellStyle name="Note 3 3 7 2 2 2 2 2" xfId="36195" xr:uid="{6A33E293-50B4-438E-A343-5F1FA8F9F3AF}"/>
    <cellStyle name="Note 3 3 7 2 2 2 3" xfId="23689" xr:uid="{AA7DB18F-324C-4041-9EFA-259D141DBBF5}"/>
    <cellStyle name="Note 3 3 7 2 2 3" xfId="17594" xr:uid="{1556447E-A056-4202-A202-48F59E490262}"/>
    <cellStyle name="Note 3 3 7 2 2 3 2" xfId="28327" xr:uid="{A779FC81-185D-492D-A995-71CE77D2D051}"/>
    <cellStyle name="Note 3 3 7 2 2 4" xfId="29170" xr:uid="{C99EB359-A864-4842-80CB-7732D6A03547}"/>
    <cellStyle name="Note 3 3 7 2 3" xfId="11242" xr:uid="{83AEBDAC-AA94-4841-8212-F64F10BA0C01}"/>
    <cellStyle name="Note 3 3 7 2 3 2" xfId="20231" xr:uid="{BC76E065-99C8-4DD3-8365-E4668B0B414B}"/>
    <cellStyle name="Note 3 3 7 2 3 2 2" xfId="33289" xr:uid="{1C76092E-A299-4F12-AE39-25A140B601E8}"/>
    <cellStyle name="Note 3 3 7 2 3 3" xfId="36461" xr:uid="{4784ED0B-D007-4094-B8FE-0C4468DDD0BF}"/>
    <cellStyle name="Note 3 3 7 2 4" xfId="15008" xr:uid="{D8408547-6FAB-4F2B-B764-B09DB4B543CE}"/>
    <cellStyle name="Note 3 3 7 2 4 2" xfId="41033" xr:uid="{79172BA0-52E8-4CDD-B07A-5DF827B6A5AE}"/>
    <cellStyle name="Note 3 3 7 2 5" xfId="42768" xr:uid="{20DA5A36-48A7-4877-AB66-08A95318F33C}"/>
    <cellStyle name="Note 3 3 7 3" xfId="4130" xr:uid="{E7F06B87-B1CA-42B6-A3EB-CF83FF07C7C5}"/>
    <cellStyle name="Note 3 3 7 3 2" xfId="26969" xr:uid="{C642376C-3E48-44A5-B9C6-854E0FF9C3D1}"/>
    <cellStyle name="Note 3 3 7 4" xfId="33159" xr:uid="{DCCEBB3F-3E1A-4E5B-AC0B-13EA9E36E3AA}"/>
    <cellStyle name="Note 3 3 7 5" xfId="52662" xr:uid="{0D2BBC25-0B47-4E3A-B1A5-39D893D490E4}"/>
    <cellStyle name="Note 3 3 8" xfId="2741" xr:uid="{95BBC11D-11DF-41F1-82F2-4A5ECA7A7E8B}"/>
    <cellStyle name="Note 3 3 8 2" xfId="6922" xr:uid="{516A2022-B226-41E5-9D6F-91B65C4ED39D}"/>
    <cellStyle name="Note 3 3 8 2 2" xfId="12056" xr:uid="{F0D29455-0A07-44B9-ACF0-9BBF2841224B}"/>
    <cellStyle name="Note 3 3 8 2 2 2" xfId="21045" xr:uid="{150EC4AD-82CE-4375-8F02-3C706D6AE9B4}"/>
    <cellStyle name="Note 3 3 8 2 2 2 2" xfId="35782" xr:uid="{4558CF9C-535A-4E9F-990E-70EA14B251C9}"/>
    <cellStyle name="Note 3 3 8 2 2 3" xfId="23954" xr:uid="{5D2EEBE2-DB14-4097-895A-B37322B47378}"/>
    <cellStyle name="Note 3 3 8 2 3" xfId="15911" xr:uid="{997F41BE-B606-41DB-B80F-7AD3CF819696}"/>
    <cellStyle name="Note 3 3 8 2 3 2" xfId="43315" xr:uid="{7F7ADA5B-3DBF-457A-9E29-5ECFD8F02577}"/>
    <cellStyle name="Note 3 3 8 2 4" xfId="30618" xr:uid="{2A6E8C2E-ADEC-4979-8858-B07F64BBF173}"/>
    <cellStyle name="Note 3 3 8 3" xfId="9486" xr:uid="{6F1D7786-63FC-44AE-974E-F9AEF7645136}"/>
    <cellStyle name="Note 3 3 8 3 2" xfId="18475" xr:uid="{2981A91D-EE27-4DE1-89C4-684B199192EE}"/>
    <cellStyle name="Note 3 3 8 3 2 2" xfId="41567" xr:uid="{B059FD77-6021-4BB5-8652-55140D0F8378}"/>
    <cellStyle name="Note 3 3 8 3 3" xfId="22872" xr:uid="{944223D1-5974-4442-AFB2-4A5BEBDED139}"/>
    <cellStyle name="Note 3 3 8 4" xfId="31791" xr:uid="{CD1FDF64-2F41-469D-AA63-451B2FE8E268}"/>
    <cellStyle name="Note 3 3 9" xfId="4679" xr:uid="{F53BC548-F977-4D0F-B176-E62EAC323C0D}"/>
    <cellStyle name="Note 3 3 9 2" xfId="7265" xr:uid="{1B23F614-931E-48A9-9BCB-6D501724618D}"/>
    <cellStyle name="Note 3 3 9 2 2" xfId="12247" xr:uid="{5C9F0C1B-4C4F-4940-8D98-5716DC127152}"/>
    <cellStyle name="Note 3 3 9 2 2 2" xfId="21236" xr:uid="{0F6D3A73-61B3-4008-881E-EF5CE8135CF9}"/>
    <cellStyle name="Note 3 3 9 2 2 2 2" xfId="25854" xr:uid="{FEEEE997-5407-4034-B065-59E965ACED68}"/>
    <cellStyle name="Note 3 3 9 2 2 3" xfId="26210" xr:uid="{F8C5FEDC-B0BD-42CC-AB92-51F9F5B6AB90}"/>
    <cellStyle name="Note 3 3 9 2 3" xfId="16254" xr:uid="{76F76FFA-5F2F-48AF-869C-D7B32D463D79}"/>
    <cellStyle name="Note 3 3 9 2 3 2" xfId="24646" xr:uid="{3052DA55-A43D-49B6-BB7A-2DC9F2DF8F81}"/>
    <cellStyle name="Note 3 3 9 2 4" xfId="33900" xr:uid="{8B6DDA00-CF3E-4807-AC1F-62F38EFD5842}"/>
    <cellStyle name="Note 3 3 9 3" xfId="9902" xr:uid="{117C5485-C37D-4E53-9C39-ED4B262D541C}"/>
    <cellStyle name="Note 3 3 9 3 2" xfId="18891" xr:uid="{82494361-9201-4680-911F-908F17664AE0}"/>
    <cellStyle name="Note 3 3 9 3 2 2" xfId="26940" xr:uid="{73C8FF0C-E344-4971-B3D1-5E104354459A}"/>
    <cellStyle name="Note 3 3 9 3 3" xfId="26659" xr:uid="{D4F9A626-4721-4802-98CF-011E10ECC129}"/>
    <cellStyle name="Note 3 3 9 4" xfId="13668" xr:uid="{76A892FF-8120-4FDC-B206-1FBA2662EBCF}"/>
    <cellStyle name="Note 3 3 9 4 2" xfId="33977" xr:uid="{C3D43458-BCA7-4069-A114-4BC42A8A1E81}"/>
    <cellStyle name="Note 3 3 9 5" xfId="43322" xr:uid="{C50F48AF-B6C4-429A-81C7-C6181E33612A}"/>
    <cellStyle name="Note 3 30" xfId="45331" xr:uid="{B5214DA4-B32A-4714-BE02-A1DEE50B0A1D}"/>
    <cellStyle name="Note 3 31" xfId="45302" xr:uid="{611EAAAF-F6A5-4FB7-9C15-60CF875BCFF2}"/>
    <cellStyle name="Note 3 32" xfId="45377" xr:uid="{8B093CB4-239C-4FEA-B58B-AFC4D92A597A}"/>
    <cellStyle name="Note 3 33" xfId="45354" xr:uid="{CA1893DC-9D3E-4A64-A024-5344F288AE55}"/>
    <cellStyle name="Note 3 34" xfId="44145" xr:uid="{05B4E278-8B6F-47CA-9E46-7D27F94064C7}"/>
    <cellStyle name="Note 3 35" xfId="45480" xr:uid="{EB4FE531-25FF-4FF6-8314-BE5EB831A608}"/>
    <cellStyle name="Note 3 4" xfId="325" xr:uid="{9473933C-B74A-48BC-8FEE-DAAAECDA6FA9}"/>
    <cellStyle name="Note 3 4 10" xfId="6627" xr:uid="{6FE61DB0-A54D-408B-993D-6F23D2B9200E}"/>
    <cellStyle name="Note 3 4 10 2" xfId="11833" xr:uid="{DBB9B76C-58ED-4450-B966-9346C3CD409B}"/>
    <cellStyle name="Note 3 4 10 2 2" xfId="20822" xr:uid="{86323DC7-01A2-4490-BF6D-4476F56F5B0E}"/>
    <cellStyle name="Note 3 4 10 2 2 2" xfId="26161" xr:uid="{52A46081-1EDF-4982-98D4-7D591B59CD73}"/>
    <cellStyle name="Note 3 4 10 2 3" xfId="42769" xr:uid="{E85D154A-B044-46F0-A3CF-902D3D9B5BB6}"/>
    <cellStyle name="Note 3 4 10 3" xfId="15616" xr:uid="{42EC77C5-7E85-4A72-ABDF-7F820EB8FD2E}"/>
    <cellStyle name="Note 3 4 10 3 2" xfId="37108" xr:uid="{C1E8D844-3D1E-4BB1-AB72-78F97CF40B29}"/>
    <cellStyle name="Note 3 4 10 4" xfId="22631" xr:uid="{E13F4D32-E5F7-4998-9D5A-65EE38ADB152}"/>
    <cellStyle name="Note 3 4 11" xfId="9196" xr:uid="{7A2AC571-1C81-4282-B3A5-0D08111F6144}"/>
    <cellStyle name="Note 3 4 11 2" xfId="18185" xr:uid="{6755FE95-DE90-4F09-94F6-1FF76E18F7E5}"/>
    <cellStyle name="Note 3 4 11 2 2" xfId="41583" xr:uid="{68115328-2F32-4A92-820F-FF5600CD336A}"/>
    <cellStyle name="Note 3 4 11 3" xfId="23600" xr:uid="{D54DC9AF-34F9-4C31-8A5C-02D8A088310F}"/>
    <cellStyle name="Note 3 4 12" xfId="9723" xr:uid="{D43B96DE-079F-4D90-A0E7-E614DB9BC32B}"/>
    <cellStyle name="Note 3 4 12 2" xfId="18712" xr:uid="{B89A5AD6-3111-4B50-81D1-281E68E9140F}"/>
    <cellStyle name="Note 3 4 12 2 2" xfId="41106" xr:uid="{41A257A2-5672-46D3-A87D-AC0519383C05}"/>
    <cellStyle name="Note 3 4 12 3" xfId="35128" xr:uid="{381E03AE-27CC-4163-A87A-06E7B2BC0308}"/>
    <cellStyle name="Note 3 4 13" xfId="2331" xr:uid="{C56E0EC3-75FF-4A21-8C2B-064919435855}"/>
    <cellStyle name="Note 3 4 13 2" xfId="27685" xr:uid="{E952802C-4BD7-4009-A989-9CC065B8CA0B}"/>
    <cellStyle name="Note 3 4 14" xfId="13240" xr:uid="{F154AAAC-EF83-4425-9129-F3E6CFFFE12A}"/>
    <cellStyle name="Note 3 4 14 2" xfId="39850" xr:uid="{8A61598F-BF3B-43CA-B915-66F9D1B5A7F1}"/>
    <cellStyle name="Note 3 4 15" xfId="33849" xr:uid="{BCC2E35C-2DFB-4C85-9A03-90258A014268}"/>
    <cellStyle name="Note 3 4 16" xfId="44359" xr:uid="{B5A3597C-8C99-4556-85D4-3EE3D989E081}"/>
    <cellStyle name="Note 3 4 17" xfId="45604" xr:uid="{E12CC19F-18C3-4895-B42B-5AC2E3E32615}"/>
    <cellStyle name="Note 3 4 2" xfId="457" xr:uid="{DF814C07-B6AC-4E68-BD13-2FB54A36B10D}"/>
    <cellStyle name="Note 3 4 2 10" xfId="9321" xr:uid="{5AA0ACBF-AD58-40FC-8047-4B53A458B8D8}"/>
    <cellStyle name="Note 3 4 2 10 2" xfId="18310" xr:uid="{2154034B-A95C-4781-9341-EB2AC8EE80CF}"/>
    <cellStyle name="Note 3 4 2 10 2 2" xfId="37394" xr:uid="{984B4550-43F9-49C0-AF89-80C025CAD6E7}"/>
    <cellStyle name="Note 3 4 2 10 3" xfId="27080" xr:uid="{0B6A72F6-91BF-4DE9-B4E1-267982F84072}"/>
    <cellStyle name="Note 3 4 2 11" xfId="9759" xr:uid="{4246FE4C-DF3F-48F2-AAF0-90DA70D991AA}"/>
    <cellStyle name="Note 3 4 2 11 2" xfId="18748" xr:uid="{4D6C35E1-4215-4681-9870-BC3619A5EE68}"/>
    <cellStyle name="Note 3 4 2 11 2 2" xfId="38751" xr:uid="{0C6D1B7B-2C34-4EFB-9045-B96B98F1108D}"/>
    <cellStyle name="Note 3 4 2 11 3" xfId="35549" xr:uid="{9ED521FD-2ECA-43EB-B622-63899D796C31}"/>
    <cellStyle name="Note 3 4 2 12" xfId="2463" xr:uid="{1248293A-1077-4162-BB80-B3C41549A77B}"/>
    <cellStyle name="Note 3 4 2 12 2" xfId="38527" xr:uid="{9BD4549A-C066-4D0E-A06A-39747BA3A3D8}"/>
    <cellStyle name="Note 3 4 2 13" xfId="13372" xr:uid="{520FC6A4-30BF-4544-9846-C794252C7DC9}"/>
    <cellStyle name="Note 3 4 2 13 2" xfId="24717" xr:uid="{5A0FC138-D773-4808-A239-E058598D4089}"/>
    <cellStyle name="Note 3 4 2 14" xfId="36162" xr:uid="{9477E18B-EB83-4C63-B151-93097A661A66}"/>
    <cellStyle name="Note 3 4 2 15" xfId="46115" xr:uid="{50941609-F68B-4A5F-B018-C36035A76241}"/>
    <cellStyle name="Note 3 4 2 2" xfId="806" xr:uid="{C7E85799-11B1-4CB4-A584-AB326619D7C3}"/>
    <cellStyle name="Note 3 4 2 2 2" xfId="5175" xr:uid="{CEFAE90E-37DF-41E2-9A60-8CD7A11DD24E}"/>
    <cellStyle name="Note 3 4 2 2 2 2" xfId="7761" xr:uid="{962BA634-D00E-40F7-A367-60F494C95A0F}"/>
    <cellStyle name="Note 3 4 2 2 2 2 2" xfId="12403" xr:uid="{1FCECF50-5BCC-4724-9AAD-29760D14A769}"/>
    <cellStyle name="Note 3 4 2 2 2 2 2 2" xfId="21392" xr:uid="{93627670-D881-4E83-BC03-904A9CEA4C44}"/>
    <cellStyle name="Note 3 4 2 2 2 2 2 2 2" xfId="37191" xr:uid="{C56430EA-FE1A-44E1-8308-E9F14D06CDCE}"/>
    <cellStyle name="Note 3 4 2 2 2 2 2 3" xfId="28444" xr:uid="{B95DF378-5688-49E6-B843-AF44FCA784FD}"/>
    <cellStyle name="Note 3 4 2 2 2 2 3" xfId="16750" xr:uid="{6AE21C8E-9A5D-4CAA-8FDD-AEB6721D8618}"/>
    <cellStyle name="Note 3 4 2 2 2 2 3 2" xfId="34156" xr:uid="{36B237A3-05B2-4719-A6B1-4087C88DF635}"/>
    <cellStyle name="Note 3 4 2 2 2 2 4" xfId="28386" xr:uid="{4DB584DA-0252-4D3C-9444-209AE36A0DF8}"/>
    <cellStyle name="Note 3 4 2 2 2 3" xfId="10398" xr:uid="{56AE8658-9D21-4D8A-9A79-1BADFF909FFC}"/>
    <cellStyle name="Note 3 4 2 2 2 3 2" xfId="19387" xr:uid="{75FBD47F-CE0C-465B-8215-0C37B68063CC}"/>
    <cellStyle name="Note 3 4 2 2 2 3 2 2" xfId="24451" xr:uid="{2FD5760C-A8CE-41FF-8B01-BE9ECB76117E}"/>
    <cellStyle name="Note 3 4 2 2 2 3 3" xfId="22348" xr:uid="{453BC9C2-AAB3-4D65-8D96-3B4B85864619}"/>
    <cellStyle name="Note 3 4 2 2 2 4" xfId="14164" xr:uid="{E2CCA6FD-39DA-42DA-8CE6-A6F6237833F9}"/>
    <cellStyle name="Note 3 4 2 2 2 4 2" xfId="43897" xr:uid="{14531DDA-7137-4E17-A97D-A535ACD6E49B}"/>
    <cellStyle name="Note 3 4 2 2 2 5" xfId="42776" xr:uid="{6AAF2363-5F91-4345-AA27-B50E8B3EBBDD}"/>
    <cellStyle name="Note 3 4 2 2 2 6" xfId="56391" xr:uid="{C6BA2CA1-AA2F-4B4A-9717-138622C042DE}"/>
    <cellStyle name="Note 3 4 2 2 3" xfId="3243" xr:uid="{A15AA446-D238-44EA-962D-79BBDCABD3B1}"/>
    <cellStyle name="Note 3 4 2 2 3 2" xfId="41885" xr:uid="{0D2D58EC-7C7B-4786-B2DC-168D5911F2F6}"/>
    <cellStyle name="Note 3 4 2 2 4" xfId="35646" xr:uid="{C742C00A-3FDA-4373-B864-3ED2DE5C106E}"/>
    <cellStyle name="Note 3 4 2 2 5" xfId="49609" xr:uid="{FB46A674-8950-4A87-826D-E1B8D46F953F}"/>
    <cellStyle name="Note 3 4 2 3" xfId="1151" xr:uid="{0E47351C-8B86-4C83-951A-7722FC5C94A6}"/>
    <cellStyle name="Note 3 4 2 3 2" xfId="5496" xr:uid="{A45F7C3B-720C-4EB6-AD18-0CC5AFEB45EB}"/>
    <cellStyle name="Note 3 4 2 3 2 2" xfId="8082" xr:uid="{9053C929-2C68-4178-AC4E-68990401323A}"/>
    <cellStyle name="Note 3 4 2 3 2 2 2" xfId="12505" xr:uid="{FA9A7466-F364-4D5E-ACC9-ABC671C60A87}"/>
    <cellStyle name="Note 3 4 2 3 2 2 2 2" xfId="21494" xr:uid="{C3314251-E7E7-4134-8295-C9311798FB43}"/>
    <cellStyle name="Note 3 4 2 3 2 2 2 2 2" xfId="31399" xr:uid="{46838AA0-453D-4ED4-8717-F27B85EAB4BE}"/>
    <cellStyle name="Note 3 4 2 3 2 2 2 3" xfId="31597" xr:uid="{9E9C40F8-E16D-4AE4-9C72-55E75A56ECC6}"/>
    <cellStyle name="Note 3 4 2 3 2 2 3" xfId="17071" xr:uid="{212DCD7B-5E8B-45DE-BFDC-9DF9A47B595F}"/>
    <cellStyle name="Note 3 4 2 3 2 2 3 2" xfId="31298" xr:uid="{5B3B7C68-C2F9-4734-8C1C-07F86C897580}"/>
    <cellStyle name="Note 3 4 2 3 2 2 4" xfId="25427" xr:uid="{31195F26-BB70-42CB-B326-271FC2B35942}"/>
    <cellStyle name="Note 3 4 2 3 2 3" xfId="10719" xr:uid="{004C0E7E-51E3-46CF-AFA8-E4E3855AF4BD}"/>
    <cellStyle name="Note 3 4 2 3 2 3 2" xfId="19708" xr:uid="{7BEAE205-7E7F-4A8E-AE4B-BCB9304A2670}"/>
    <cellStyle name="Note 3 4 2 3 2 3 2 2" xfId="32460" xr:uid="{FFCD9F7C-43FC-4DE8-A874-4C73DA884D74}"/>
    <cellStyle name="Note 3 4 2 3 2 3 3" xfId="30892" xr:uid="{242D3E95-EA5B-44E1-9439-56A560F3A869}"/>
    <cellStyle name="Note 3 4 2 3 2 4" xfId="14485" xr:uid="{58276A3C-DE5B-4119-AD90-FE6531D335E5}"/>
    <cellStyle name="Note 3 4 2 3 2 4 2" xfId="41099" xr:uid="{9B668177-CE4A-4F78-9655-DBE0D66EBA07}"/>
    <cellStyle name="Note 3 4 2 3 2 5" xfId="25542" xr:uid="{88C224C1-7EE0-45E3-8B85-2751334AA986}"/>
    <cellStyle name="Note 3 4 2 3 2 6" xfId="58207" xr:uid="{F1B8F0A9-EE5E-4DFA-8E24-FA0374C14CBD}"/>
    <cellStyle name="Note 3 4 2 3 3" xfId="3588" xr:uid="{1C16F45E-FBE1-41BB-90BB-A66F85C92B41}"/>
    <cellStyle name="Note 3 4 2 3 3 2" xfId="24842" xr:uid="{EDDA8C77-01D6-40B5-B914-B93873087560}"/>
    <cellStyle name="Note 3 4 2 3 4" xfId="33803" xr:uid="{4045AE7B-8637-4384-9729-8F8023186A8C}"/>
    <cellStyle name="Note 3 4 2 3 5" xfId="51425" xr:uid="{A62C6773-369B-44AE-A0FD-6D6021CECA49}"/>
    <cellStyle name="Note 3 4 2 4" xfId="1495" xr:uid="{981A0123-C2E8-4837-B29B-A62D1312C64A}"/>
    <cellStyle name="Note 3 4 2 4 2" xfId="5840" xr:uid="{92537F0C-63B4-4203-968C-3BD1D3FB9832}"/>
    <cellStyle name="Note 3 4 2 4 2 2" xfId="8426" xr:uid="{60F39A0F-C657-474C-BB3E-84FAEBF5E2FC}"/>
    <cellStyle name="Note 3 4 2 4 2 2 2" xfId="12610" xr:uid="{DD6B91CA-C6C3-4BB4-AAD6-DE95E7F3B6A9}"/>
    <cellStyle name="Note 3 4 2 4 2 2 2 2" xfId="21599" xr:uid="{C42EE806-7E97-43BA-9571-47863498535C}"/>
    <cellStyle name="Note 3 4 2 4 2 2 2 2 2" xfId="41722" xr:uid="{4E3CA449-5F35-4C20-8305-584BA8E257FF}"/>
    <cellStyle name="Note 3 4 2 4 2 2 2 3" xfId="25623" xr:uid="{124249B9-EAB0-4009-A448-47452910D9BA}"/>
    <cellStyle name="Note 3 4 2 4 2 2 3" xfId="17415" xr:uid="{7A9EF4B0-6B4F-4449-86E7-2E0330C1AC3B}"/>
    <cellStyle name="Note 3 4 2 4 2 2 3 2" xfId="24743" xr:uid="{F685CC57-0B4A-46B8-BD0B-0C7137FABEB2}"/>
    <cellStyle name="Note 3 4 2 4 2 2 4" xfId="31291" xr:uid="{64E6198A-2AE7-410A-9C54-F8A60D85B194}"/>
    <cellStyle name="Note 3 4 2 4 2 3" xfId="11063" xr:uid="{7055774B-0596-4621-BC98-C8A74657B7E5}"/>
    <cellStyle name="Note 3 4 2 4 2 3 2" xfId="20052" xr:uid="{9B6073C4-636F-46A8-AE91-87D47B5CA02E}"/>
    <cellStyle name="Note 3 4 2 4 2 3 2 2" xfId="35356" xr:uid="{0D6EEF28-34B3-461B-86B2-06F9BBEA20DA}"/>
    <cellStyle name="Note 3 4 2 4 2 3 3" xfId="34698" xr:uid="{F25CA066-2704-48BC-A208-0F5D849EE6A2}"/>
    <cellStyle name="Note 3 4 2 4 2 4" xfId="14829" xr:uid="{DB27DD09-592D-42FD-AB8B-D72E3C0C5619}"/>
    <cellStyle name="Note 3 4 2 4 2 4 2" xfId="29784" xr:uid="{E77F0D70-87E5-46E4-A4DE-9F945B036F91}"/>
    <cellStyle name="Note 3 4 2 4 2 5" xfId="31656" xr:uid="{66F19E59-BF82-4064-B681-AB44A080B17F}"/>
    <cellStyle name="Note 3 4 2 4 2 6" xfId="54533" xr:uid="{2199575B-6704-46EC-911A-1AF8F88B98D0}"/>
    <cellStyle name="Note 3 4 2 4 3" xfId="3932" xr:uid="{5056D9D1-DE2B-4103-A7B9-D0D4B05274C7}"/>
    <cellStyle name="Note 3 4 2 4 3 2" xfId="33507" xr:uid="{74131DF5-15B7-4DEC-9739-EA4D58730668}"/>
    <cellStyle name="Note 3 4 2 4 4" xfId="36505" xr:uid="{F817F833-C751-42CE-824B-C7B27D937D5F}"/>
    <cellStyle name="Note 3 4 2 4 5" xfId="47726" xr:uid="{DCEE23C2-FFE0-45E7-B324-D55E8AB97CD7}"/>
    <cellStyle name="Note 3 4 2 5" xfId="162" xr:uid="{5435CDC9-DDA9-446C-9944-3B620D2C18C2}"/>
    <cellStyle name="Note 3 4 2 5 2" xfId="2578" xr:uid="{7C9123AA-5283-4461-8D8A-1EF813F1361B}"/>
    <cellStyle name="Note 3 4 2 5 2 2" xfId="6819" xr:uid="{F349EC67-EF12-413B-A27D-5E0DFE8F0810}"/>
    <cellStyle name="Note 3 4 2 5 2 2 2" xfId="11998" xr:uid="{B0D4B324-C64C-48FD-BE78-C5ACFA7443FE}"/>
    <cellStyle name="Note 3 4 2 5 2 2 2 2" xfId="20987" xr:uid="{79AA2C08-9540-4198-8BEB-D685896E9423}"/>
    <cellStyle name="Note 3 4 2 5 2 2 2 2 2" xfId="39755" xr:uid="{0CA76C7F-21D9-4B68-A156-BD1DC596F5BF}"/>
    <cellStyle name="Note 3 4 2 5 2 2 2 3" xfId="36018" xr:uid="{55D796C6-5448-4058-B4BA-D7D11D1A8419}"/>
    <cellStyle name="Note 3 4 2 5 2 2 3" xfId="15808" xr:uid="{220BBAD7-ECE7-4C18-9034-04914125CA2C}"/>
    <cellStyle name="Note 3 4 2 5 2 2 3 2" xfId="39647" xr:uid="{66B65CFD-1099-410C-8858-519050177530}"/>
    <cellStyle name="Note 3 4 2 5 2 2 4" xfId="28064" xr:uid="{87DBD619-72D0-4BFA-960B-218CABAEAE87}"/>
    <cellStyle name="Note 3 4 2 5 2 3" xfId="9389" xr:uid="{0D91B4C2-707B-42EB-9568-27A7C143C11F}"/>
    <cellStyle name="Note 3 4 2 5 2 3 2" xfId="18378" xr:uid="{8552C538-D487-47BC-9B12-F03934FD1A23}"/>
    <cellStyle name="Note 3 4 2 5 2 3 2 2" xfId="39164" xr:uid="{8A9D4D41-8DFC-42E0-9812-7B7B58A96C1E}"/>
    <cellStyle name="Note 3 4 2 5 2 3 3" xfId="34104" xr:uid="{CAD26E93-05C4-4F55-8CA7-9A64DA8F5D85}"/>
    <cellStyle name="Note 3 4 2 5 2 4" xfId="13432" xr:uid="{D4E28DBD-DFBA-43A6-86A6-AA0F9E4CC066}"/>
    <cellStyle name="Note 3 4 2 5 2 4 2" xfId="32345" xr:uid="{9C0431EF-5FEB-40EE-B54D-66BF1221FF31}"/>
    <cellStyle name="Note 3 4 2 5 2 5" xfId="39436" xr:uid="{99561EB3-E941-4E1E-B255-1BAC4B83EA7C}"/>
    <cellStyle name="Note 3 4 2 5 3" xfId="2630" xr:uid="{19431102-C798-4F18-92A1-D0A200F1CBBE}"/>
    <cellStyle name="Note 3 4 2 5 3 2" xfId="39903" xr:uid="{ED173D88-E744-4599-AD2A-58F46F1DD11A}"/>
    <cellStyle name="Note 3 4 2 5 4" xfId="37480" xr:uid="{3DE17350-FF78-43E6-AF68-F61C9C7EA8A3}"/>
    <cellStyle name="Note 3 4 2 5 5" xfId="52954" xr:uid="{6175E20F-C885-49E9-8FC4-75737080233A}"/>
    <cellStyle name="Note 3 4 2 6" xfId="2114" xr:uid="{1D869AEB-523C-4599-8321-213DC8EB785E}"/>
    <cellStyle name="Note 3 4 2 6 2" xfId="6415" xr:uid="{378ED17D-31B1-45AC-90ED-831B51AA417D}"/>
    <cellStyle name="Note 3 4 2 6 2 2" xfId="9001" xr:uid="{E712F9A6-C8DA-45F4-8D85-B88E29BB6CCD}"/>
    <cellStyle name="Note 3 4 2 6 2 2 2" xfId="12784" xr:uid="{8BD8C3BA-A35D-4A7A-80A8-AC6405C06495}"/>
    <cellStyle name="Note 3 4 2 6 2 2 2 2" xfId="21773" xr:uid="{96ECBB49-D426-4E86-86E5-430C3E542055}"/>
    <cellStyle name="Note 3 4 2 6 2 2 2 2 2" xfId="32804" xr:uid="{D6DF8637-2F59-41F1-B1B1-A57DC7F8D9ED}"/>
    <cellStyle name="Note 3 4 2 6 2 2 2 3" xfId="22885" xr:uid="{F3FDB93E-088B-4827-80C2-637E8AEC4DB4}"/>
    <cellStyle name="Note 3 4 2 6 2 2 3" xfId="17990" xr:uid="{87C092EA-F488-4CC8-B28D-AFF2507C6C62}"/>
    <cellStyle name="Note 3 4 2 6 2 2 3 2" xfId="28256" xr:uid="{3CD1A680-B67A-46E3-A4E4-43E4ED1D7CD1}"/>
    <cellStyle name="Note 3 4 2 6 2 2 4" xfId="33140" xr:uid="{71A2ECFD-2C47-42D1-B110-4D086BA8B4A7}"/>
    <cellStyle name="Note 3 4 2 6 2 3" xfId="11638" xr:uid="{90D64AF2-F8AF-4541-8E92-50074EEAE4CE}"/>
    <cellStyle name="Note 3 4 2 6 2 3 2" xfId="20627" xr:uid="{957C51FD-0221-4633-A64D-0097DF822386}"/>
    <cellStyle name="Note 3 4 2 6 2 3 2 2" xfId="31489" xr:uid="{9CB95AF0-A48A-4FBB-9125-6EE7B90531B6}"/>
    <cellStyle name="Note 3 4 2 6 2 3 3" xfId="36471" xr:uid="{2C2DA3DB-74A9-4163-88CE-F5A27413B2D8}"/>
    <cellStyle name="Note 3 4 2 6 2 4" xfId="15404" xr:uid="{D73026B4-7454-4C8B-B284-CC7F5C0228E8}"/>
    <cellStyle name="Note 3 4 2 6 2 4 2" xfId="36777" xr:uid="{054B6DB4-2210-4C7A-A177-CA3A9E74C3CE}"/>
    <cellStyle name="Note 3 4 2 6 2 5" xfId="38555" xr:uid="{94DB33D3-A4FF-46CC-8BA0-CA7492623633}"/>
    <cellStyle name="Note 3 4 2 6 3" xfId="4551" xr:uid="{A6C2F196-3E40-4493-B808-76840514631C}"/>
    <cellStyle name="Note 3 4 2 6 3 2" xfId="29238" xr:uid="{4F02AA87-7A4F-4844-AAB1-48A0EF702195}"/>
    <cellStyle name="Note 3 4 2 6 4" xfId="26171" xr:uid="{60588DDD-C343-4AE0-8EAD-34EC26A8EC03}"/>
    <cellStyle name="Note 3 4 2 7" xfId="2924" xr:uid="{0A924F3F-47EA-445E-B77C-F761A0EBDA99}"/>
    <cellStyle name="Note 3 4 2 7 2" xfId="7074" xr:uid="{4204F5D4-C5A2-4130-B71A-2FA3F0466D74}"/>
    <cellStyle name="Note 3 4 2 7 2 2" xfId="12200" xr:uid="{7DD43279-44D8-420B-A4B3-B4E838799C6B}"/>
    <cellStyle name="Note 3 4 2 7 2 2 2" xfId="21189" xr:uid="{500DA260-964B-402B-9318-AFF5F37FD582}"/>
    <cellStyle name="Note 3 4 2 7 2 2 2 2" xfId="28577" xr:uid="{23D4E9FB-5156-4CE5-9CFA-7BAFD1693888}"/>
    <cellStyle name="Note 3 4 2 7 2 2 3" xfId="29471" xr:uid="{52A65AD1-DF16-40AF-8196-E19D67DFA490}"/>
    <cellStyle name="Note 3 4 2 7 2 3" xfId="16063" xr:uid="{6DE0E0BD-B215-4A78-AB48-5BC98482968B}"/>
    <cellStyle name="Note 3 4 2 7 2 3 2" xfId="42704" xr:uid="{B01CA1FB-FD62-4157-B86D-CA2165BDE4A0}"/>
    <cellStyle name="Note 3 4 2 7 2 4" xfId="40373" xr:uid="{F609A108-B408-45B4-865A-C9CB3DA33B4B}"/>
    <cellStyle name="Note 3 4 2 7 3" xfId="9637" xr:uid="{B2EE4F62-CC28-4246-B275-0BDA2D3C6882}"/>
    <cellStyle name="Note 3 4 2 7 3 2" xfId="18626" xr:uid="{195DE8DA-8DEE-4675-A9D8-CC0851D3052E}"/>
    <cellStyle name="Note 3 4 2 7 3 2 2" xfId="32310" xr:uid="{58A0F86A-143A-437A-BA0E-89A8B1E505C3}"/>
    <cellStyle name="Note 3 4 2 7 3 3" xfId="23006" xr:uid="{4A3AF983-6B8E-406F-9B9D-46D0CE669920}"/>
    <cellStyle name="Note 3 4 2 7 4" xfId="23368" xr:uid="{2C0C7A31-4073-4B9D-AD90-47BDBF2CF28A}"/>
    <cellStyle name="Note 3 4 2 8" xfId="4851" xr:uid="{806ECB4E-B589-460F-A721-23C870B49BDA}"/>
    <cellStyle name="Note 3 4 2 8 2" xfId="7437" xr:uid="{76D35093-0FD5-4D7E-AB01-4818FB0A97E4}"/>
    <cellStyle name="Note 3 4 2 8 2 2" xfId="12305" xr:uid="{931499DF-266E-40A3-BFB6-DC87C2BB33CA}"/>
    <cellStyle name="Note 3 4 2 8 2 2 2" xfId="21294" xr:uid="{4F868309-BF64-4C2F-B974-DEBFB2E1AABC}"/>
    <cellStyle name="Note 3 4 2 8 2 2 2 2" xfId="34568" xr:uid="{076D2D1D-97C5-49A4-A0F0-842A658F3B0D}"/>
    <cellStyle name="Note 3 4 2 8 2 2 3" xfId="43782" xr:uid="{728659F7-4FEB-4CFA-9576-825452040004}"/>
    <cellStyle name="Note 3 4 2 8 2 3" xfId="16426" xr:uid="{6F9B26BB-B458-4E91-9013-77B9AA7CC144}"/>
    <cellStyle name="Note 3 4 2 8 2 3 2" xfId="40997" xr:uid="{D754AE04-8BAC-4F7C-A50B-78FB7CFC0007}"/>
    <cellStyle name="Note 3 4 2 8 2 4" xfId="43348" xr:uid="{E0ED1F6A-AC96-4933-8145-EFDA21769490}"/>
    <cellStyle name="Note 3 4 2 8 3" xfId="10074" xr:uid="{6BCFA78E-4BFC-4D50-AE7D-8DF2D800FD32}"/>
    <cellStyle name="Note 3 4 2 8 3 2" xfId="19063" xr:uid="{17CE196A-2FA7-4242-AA54-F350307B7054}"/>
    <cellStyle name="Note 3 4 2 8 3 2 2" xfId="39857" xr:uid="{18B83617-7DCA-4C7F-99B0-EF6E1515F5D4}"/>
    <cellStyle name="Note 3 4 2 8 3 3" xfId="22342" xr:uid="{F2467B31-844B-4235-80B4-493E78742FBB}"/>
    <cellStyle name="Note 3 4 2 8 4" xfId="13840" xr:uid="{F98307E1-962D-47FE-9845-843CF3B6D6D5}"/>
    <cellStyle name="Note 3 4 2 8 4 2" xfId="32975" xr:uid="{E2B9F9F7-28C5-48CC-A885-A8543529A1D6}"/>
    <cellStyle name="Note 3 4 2 8 5" xfId="37508" xr:uid="{83352256-73BC-4946-9788-C1BA0CD0605E}"/>
    <cellStyle name="Note 3 4 2 9" xfId="6759" xr:uid="{1FEA0780-BC20-4C58-ACE3-BEB488316AC9}"/>
    <cellStyle name="Note 3 4 2 9 2" xfId="11958" xr:uid="{C697257A-D4A5-49E5-9638-8D9B841A26DA}"/>
    <cellStyle name="Note 3 4 2 9 2 2" xfId="20947" xr:uid="{A26D75B0-BA6E-4BD3-A208-6AC71CA1DA51}"/>
    <cellStyle name="Note 3 4 2 9 2 2 2" xfId="22153" xr:uid="{9B9216AE-2638-41E4-85BC-48DEB5343E70}"/>
    <cellStyle name="Note 3 4 2 9 2 3" xfId="25336" xr:uid="{12002D69-3247-435F-A935-FB6C23219AE8}"/>
    <cellStyle name="Note 3 4 2 9 3" xfId="15748" xr:uid="{851D8100-E653-43B9-9930-64DABD47AE2B}"/>
    <cellStyle name="Note 3 4 2 9 3 2" xfId="33706" xr:uid="{86A2B5B6-D919-4D07-B43F-3170C6ED7F9B}"/>
    <cellStyle name="Note 3 4 2 9 4" xfId="38660" xr:uid="{5A9F2C02-03D5-4307-B331-0F954EEEE659}"/>
    <cellStyle name="Note 3 4 3" xfId="674" xr:uid="{6F7A177B-A124-4029-B3F0-227AC08CDA1E}"/>
    <cellStyle name="Note 3 4 3 2" xfId="5050" xr:uid="{3DD14D35-72E2-4615-8047-EF27F4B4FD22}"/>
    <cellStyle name="Note 3 4 3 2 2" xfId="7636" xr:uid="{647A1138-D45F-4B6C-939C-73FD79D9BABE}"/>
    <cellStyle name="Note 3 4 3 2 2 2" xfId="12365" xr:uid="{51FDB91F-CAC8-4D14-AB73-684D94086563}"/>
    <cellStyle name="Note 3 4 3 2 2 2 2" xfId="21354" xr:uid="{47D8E0F2-8D33-4541-99A7-C3991D125EB2}"/>
    <cellStyle name="Note 3 4 3 2 2 2 2 2" xfId="36923" xr:uid="{9A483069-620C-4FD9-BA94-AC528712EF8D}"/>
    <cellStyle name="Note 3 4 3 2 2 2 3" xfId="28203" xr:uid="{CD65DFB0-49FE-485F-ADCF-A4836841C753}"/>
    <cellStyle name="Note 3 4 3 2 2 3" xfId="16625" xr:uid="{315F31D9-EF30-4655-B042-47F2CB37450C}"/>
    <cellStyle name="Note 3 4 3 2 2 3 2" xfId="26618" xr:uid="{5126B758-2536-48E9-9B91-84E953DA7494}"/>
    <cellStyle name="Note 3 4 3 2 2 4" xfId="32173" xr:uid="{F9C3B554-01FE-4A2F-9789-1099F1C21165}"/>
    <cellStyle name="Note 3 4 3 2 2 5" xfId="56796" xr:uid="{D7A8FBDB-4AE7-4B9F-883B-F3AC9C3D598E}"/>
    <cellStyle name="Note 3 4 3 2 3" xfId="10273" xr:uid="{1931029F-41A7-4048-9E80-611B7EF2BA5F}"/>
    <cellStyle name="Note 3 4 3 2 3 2" xfId="19262" xr:uid="{A67CE045-292D-454D-9BF1-8CD2B430A03E}"/>
    <cellStyle name="Note 3 4 3 2 3 2 2" xfId="43047" xr:uid="{6B44824B-D086-4DFE-AB7C-6657460C9642}"/>
    <cellStyle name="Note 3 4 3 2 3 3" xfId="26522" xr:uid="{81D13FC9-B3F2-44F4-A372-77F135476457}"/>
    <cellStyle name="Note 3 4 3 2 4" xfId="14039" xr:uid="{70BD67D9-5F56-4417-98E7-8A6173D1BB1F}"/>
    <cellStyle name="Note 3 4 3 2 4 2" xfId="32412" xr:uid="{5679364B-A307-4FD0-8C69-D5AD7E7162BE}"/>
    <cellStyle name="Note 3 4 3 2 5" xfId="38125" xr:uid="{C7022758-6497-4188-B26C-7CF39F7B374D}"/>
    <cellStyle name="Note 3 4 3 2 6" xfId="50014" xr:uid="{7332EA8C-0682-4458-80A6-7C56DD10D298}"/>
    <cellStyle name="Note 3 4 3 3" xfId="3111" xr:uid="{FC0CEEFF-76EE-49C4-854F-12A088F0A753}"/>
    <cellStyle name="Note 3 4 3 3 2" xfId="33811" xr:uid="{29D71A75-3A4F-4B50-A971-4B7C11CBB324}"/>
    <cellStyle name="Note 3 4 3 3 2 2" xfId="57921" xr:uid="{08E10882-9B36-4E74-BEAA-C55748417B6D}"/>
    <cellStyle name="Note 3 4 3 3 3" xfId="51139" xr:uid="{C3436496-530E-47DE-92C9-616B260A0847}"/>
    <cellStyle name="Note 3 4 3 4" xfId="30849" xr:uid="{E127A26A-0852-4319-8603-972B6E67D48B}"/>
    <cellStyle name="Note 3 4 3 4 2" xfId="54923" xr:uid="{272A1AE0-76A9-4F10-A9E7-FF1632AF4FD3}"/>
    <cellStyle name="Note 3 4 3 4 3" xfId="48131" xr:uid="{8D335C42-E2B1-4C02-A063-2671DB4FC221}"/>
    <cellStyle name="Note 3 4 3 5" xfId="53223" xr:uid="{241B23D9-4A42-4DB4-B89F-A71C6D524537}"/>
    <cellStyle name="Note 3 4 3 6" xfId="46517" xr:uid="{151710A7-EB87-44A2-B57D-2E515490C87F}"/>
    <cellStyle name="Note 3 4 4" xfId="1019" xr:uid="{DE0E8426-073A-44FF-8F14-A962AB3DB43B}"/>
    <cellStyle name="Note 3 4 4 2" xfId="5371" xr:uid="{5938BDD2-7B42-4B95-A06D-C9C30AC8505A}"/>
    <cellStyle name="Note 3 4 4 2 2" xfId="7957" xr:uid="{D9B2E5C7-5275-46E1-B60A-418C1A35FB85}"/>
    <cellStyle name="Note 3 4 4 2 2 2" xfId="12466" xr:uid="{FAA5AE2B-EE33-4088-A0F6-A7617020687A}"/>
    <cellStyle name="Note 3 4 4 2 2 2 2" xfId="21455" xr:uid="{78D54DC2-ACEB-429B-8666-75BDCEED5466}"/>
    <cellStyle name="Note 3 4 4 2 2 2 2 2" xfId="35956" xr:uid="{3B204AD3-980A-4C55-A465-070E3EF77E18}"/>
    <cellStyle name="Note 3 4 4 2 2 2 3" xfId="39136" xr:uid="{51BD30F8-54BF-4FA9-B488-63FF33360F2F}"/>
    <cellStyle name="Note 3 4 4 2 2 3" xfId="16946" xr:uid="{458B35FA-CF73-4F83-83F9-3CDFA00A783E}"/>
    <cellStyle name="Note 3 4 4 2 2 3 2" xfId="30079" xr:uid="{2AC29CF7-5EFD-4B9A-BCBD-FD795D70A0D5}"/>
    <cellStyle name="Note 3 4 4 2 2 4" xfId="32008" xr:uid="{9CF33A3E-D6BB-41CD-8C33-4406F645782C}"/>
    <cellStyle name="Note 3 4 4 2 3" xfId="10594" xr:uid="{E919D65B-7F61-4180-B698-87FC6056B57E}"/>
    <cellStyle name="Note 3 4 4 2 3 2" xfId="19583" xr:uid="{48D0D5AD-B707-4135-8F60-3B56D5D63A2B}"/>
    <cellStyle name="Note 3 4 4 2 3 2 2" xfId="23522" xr:uid="{8950DE6A-979F-48FB-BA98-129484B8E48A}"/>
    <cellStyle name="Note 3 4 4 2 3 3" xfId="40047" xr:uid="{71E34A9C-7199-4A65-990D-64C68949B18A}"/>
    <cellStyle name="Note 3 4 4 2 4" xfId="14360" xr:uid="{7666E745-B349-4D8C-8E15-85FAC9050645}"/>
    <cellStyle name="Note 3 4 4 2 4 2" xfId="39689" xr:uid="{B88FFA19-429D-412E-A20F-7EFF81FE0D70}"/>
    <cellStyle name="Note 3 4 4 2 5" xfId="39228" xr:uid="{DA7960AD-8F1E-42FD-9CAA-8F7D8775BD33}"/>
    <cellStyle name="Note 3 4 4 2 6" xfId="55919" xr:uid="{82949C3C-4894-4590-961B-46926BA3FDF7}"/>
    <cellStyle name="Note 3 4 4 3" xfId="3456" xr:uid="{B3A7C235-E95A-44F3-BAE3-B8E3A73CAE4D}"/>
    <cellStyle name="Note 3 4 4 3 2" xfId="35488" xr:uid="{2997BFB2-D999-4674-8D15-2B720CDF6248}"/>
    <cellStyle name="Note 3 4 4 4" xfId="35305" xr:uid="{917A0C18-7CE2-42C7-A409-E6E477ECDD1F}"/>
    <cellStyle name="Note 3 4 4 5" xfId="49137" xr:uid="{EB3A88EE-8A40-4CB9-BC3F-49A7815876E3}"/>
    <cellStyle name="Note 3 4 5" xfId="1363" xr:uid="{A4B37783-A9DA-4EE3-A8CD-C6FB1412CFE5}"/>
    <cellStyle name="Note 3 4 5 2" xfId="5708" xr:uid="{BE01D7B2-3BB9-446B-BFAD-7FA1BED6AF8E}"/>
    <cellStyle name="Note 3 4 5 2 2" xfId="8294" xr:uid="{3B735023-FA2C-4250-AC00-8BB24AEEF8E7}"/>
    <cellStyle name="Note 3 4 5 2 2 2" xfId="12568" xr:uid="{0B5A7DD5-F644-4358-A2C9-0065A87CDB6E}"/>
    <cellStyle name="Note 3 4 5 2 2 2 2" xfId="21557" xr:uid="{F9825B1F-7426-4D78-BD51-66E09B48BF4D}"/>
    <cellStyle name="Note 3 4 5 2 2 2 2 2" xfId="35509" xr:uid="{ED1750F8-DB9A-4CA9-9947-5C98252415E8}"/>
    <cellStyle name="Note 3 4 5 2 2 2 3" xfId="42639" xr:uid="{39A8EC62-1FA4-4360-8F04-9A0B483F743C}"/>
    <cellStyle name="Note 3 4 5 2 2 3" xfId="17283" xr:uid="{36FBE19E-AA56-4C70-98E8-953BF72C5386}"/>
    <cellStyle name="Note 3 4 5 2 2 3 2" xfId="31649" xr:uid="{E3591936-2FB7-4BB7-A581-7EAD7FCB6774}"/>
    <cellStyle name="Note 3 4 5 2 2 4" xfId="32602" xr:uid="{E3F95941-BC48-4515-931E-B75363062D49}"/>
    <cellStyle name="Note 3 4 5 2 3" xfId="10931" xr:uid="{D1E740B2-5806-4BF3-AE78-F672B7C7F688}"/>
    <cellStyle name="Note 3 4 5 2 3 2" xfId="19920" xr:uid="{B320BCBA-9D62-45AC-A6CD-587C119BF6BA}"/>
    <cellStyle name="Note 3 4 5 2 3 2 2" xfId="30328" xr:uid="{034D3ED9-40F0-4EE5-BE63-D35F677E3AA9}"/>
    <cellStyle name="Note 3 4 5 2 3 3" xfId="27153" xr:uid="{EE352393-086A-4B1F-8DA0-1AC44319904F}"/>
    <cellStyle name="Note 3 4 5 2 4" xfId="14697" xr:uid="{7F1925E7-F84C-4045-9C64-90DF44832CF4}"/>
    <cellStyle name="Note 3 4 5 2 4 2" xfId="34245" xr:uid="{3FD19B23-B177-4069-AD93-4A6A937F3501}"/>
    <cellStyle name="Note 3 4 5 2 5" xfId="42290" xr:uid="{0C7DB304-8971-4D63-8CAE-571D52A2825F}"/>
    <cellStyle name="Note 3 4 5 2 6" xfId="58359" xr:uid="{A4AADA00-812C-4DCF-BDE8-D8AB10AF96B0}"/>
    <cellStyle name="Note 3 4 5 3" xfId="3800" xr:uid="{71F59835-0E5A-409F-8576-BFBED9B469A9}"/>
    <cellStyle name="Note 3 4 5 3 2" xfId="42643" xr:uid="{B06B8825-FEEA-493F-8FC8-1B01BE58A87B}"/>
    <cellStyle name="Note 3 4 5 4" xfId="34128" xr:uid="{D59D6F06-7171-42C2-A2AB-A3754B2AEB38}"/>
    <cellStyle name="Note 3 4 5 5" xfId="51577" xr:uid="{8A8DC25F-59D5-4C53-A61B-D2724301C9C8}"/>
    <cellStyle name="Note 3 4 6" xfId="1651" xr:uid="{27D144C0-4157-4E75-87E5-26C90E390D2D}"/>
    <cellStyle name="Note 3 4 6 2" xfId="5981" xr:uid="{5746598F-4B45-4A0A-B6B8-889A12687896}"/>
    <cellStyle name="Note 3 4 6 2 2" xfId="8567" xr:uid="{50EA4C5F-4C95-4A52-BA86-54ABC25CAFD3}"/>
    <cellStyle name="Note 3 4 6 2 2 2" xfId="12650" xr:uid="{61FFD957-EA5C-445A-9483-88522EEEF915}"/>
    <cellStyle name="Note 3 4 6 2 2 2 2" xfId="21639" xr:uid="{3E963E0A-FA83-47B9-8788-A9F815BC31BC}"/>
    <cellStyle name="Note 3 4 6 2 2 2 2 2" xfId="38135" xr:uid="{91F0409F-392D-4720-AF31-57029F604A4A}"/>
    <cellStyle name="Note 3 4 6 2 2 2 3" xfId="43286" xr:uid="{95ECDB33-2D30-47FA-817D-71349F32F100}"/>
    <cellStyle name="Note 3 4 6 2 2 3" xfId="17556" xr:uid="{F00FD429-ADF7-48DE-8B49-D6D73429ED3B}"/>
    <cellStyle name="Note 3 4 6 2 2 3 2" xfId="27974" xr:uid="{4E886CF5-35E9-409D-9086-42E40F6086CE}"/>
    <cellStyle name="Note 3 4 6 2 2 4" xfId="28903" xr:uid="{BE9BB40D-4BB7-4528-B587-0EF5A0A5A00E}"/>
    <cellStyle name="Note 3 4 6 2 3" xfId="11204" xr:uid="{CC567063-6015-4991-B45B-6D3409A942C1}"/>
    <cellStyle name="Note 3 4 6 2 3 2" xfId="20193" xr:uid="{3B662E08-F130-4D9D-9190-A05F82D7C207}"/>
    <cellStyle name="Note 3 4 6 2 3 2 2" xfId="33918" xr:uid="{C8A0381A-B871-4341-AFCE-FEBEFBCE61F2}"/>
    <cellStyle name="Note 3 4 6 2 3 3" xfId="38932" xr:uid="{07267585-E7F4-4777-8E9C-593EFE05764E}"/>
    <cellStyle name="Note 3 4 6 2 4" xfId="14970" xr:uid="{5A36AEBF-2BE0-42BC-A318-ACB3C4F2212A}"/>
    <cellStyle name="Note 3 4 6 2 4 2" xfId="40766" xr:uid="{48CB2184-7CF6-4537-AADD-DA13FF582125}"/>
    <cellStyle name="Note 3 4 6 2 5" xfId="39748" xr:uid="{CF648DE1-4C1F-4BE7-8A9D-CAFDCCCD80F2}"/>
    <cellStyle name="Note 3 4 6 2 6" xfId="54085" xr:uid="{3A1F6108-18B8-4A2D-8040-77717C010A8E}"/>
    <cellStyle name="Note 3 4 6 3" xfId="4088" xr:uid="{2BB4F9BA-90C8-42F0-A334-53124BD45EA9}"/>
    <cellStyle name="Note 3 4 6 3 2" xfId="26483" xr:uid="{311D7BDE-AF3D-4D93-A81D-055C921EF6CF}"/>
    <cellStyle name="Note 3 4 6 4" xfId="38392" xr:uid="{E96B4615-48D7-49E0-AE96-ADE52B2E47DC}"/>
    <cellStyle name="Note 3 4 6 5" xfId="47408" xr:uid="{A03ECDE4-6D39-4CE7-BCBA-1155AC796442}"/>
    <cellStyle name="Note 3 4 7" xfId="1982" xr:uid="{252CFFC4-D832-4ADF-83B7-5F260CB27B14}"/>
    <cellStyle name="Note 3 4 7 2" xfId="6290" xr:uid="{36B890FF-F5CC-4A93-A9AA-F287824959FB}"/>
    <cellStyle name="Note 3 4 7 2 2" xfId="8876" xr:uid="{73C7E53C-343D-4E6A-B5E7-C33BADA38FD1}"/>
    <cellStyle name="Note 3 4 7 2 2 2" xfId="12747" xr:uid="{EE28233B-BDC1-4663-935C-95C750069BA3}"/>
    <cellStyle name="Note 3 4 7 2 2 2 2" xfId="21736" xr:uid="{E46872F3-E639-4DA1-9329-82818896756F}"/>
    <cellStyle name="Note 3 4 7 2 2 2 2 2" xfId="28100" xr:uid="{C722BC3E-CDD3-4AE9-89AB-F0B1DDB8D44D}"/>
    <cellStyle name="Note 3 4 7 2 2 2 3" xfId="23417" xr:uid="{1B9B7ED0-F932-4C1A-B601-C437739A46C6}"/>
    <cellStyle name="Note 3 4 7 2 2 3" xfId="17865" xr:uid="{0053EBBF-2CF7-4714-A841-A2C97531D88E}"/>
    <cellStyle name="Note 3 4 7 2 2 3 2" xfId="32783" xr:uid="{EDCBEEB6-FC35-41A1-8965-8155FA5B2B55}"/>
    <cellStyle name="Note 3 4 7 2 2 4" xfId="23576" xr:uid="{AA4D0489-8150-443E-91A7-75C4EA89306A}"/>
    <cellStyle name="Note 3 4 7 2 3" xfId="11513" xr:uid="{87DEC331-4096-457E-8749-2CA9E3EC3AA5}"/>
    <cellStyle name="Note 3 4 7 2 3 2" xfId="20502" xr:uid="{26EED48B-971F-40B4-A339-1B1D7798B738}"/>
    <cellStyle name="Note 3 4 7 2 3 2 2" xfId="27348" xr:uid="{600ED832-5594-490E-A486-5B7D3A3A83C5}"/>
    <cellStyle name="Note 3 4 7 2 3 3" xfId="27246" xr:uid="{EEFAB810-3C07-4EB6-BEAB-5054C5A23635}"/>
    <cellStyle name="Note 3 4 7 2 4" xfId="15279" xr:uid="{95700978-B148-42F2-B807-686CE0039870}"/>
    <cellStyle name="Note 3 4 7 2 4 2" xfId="38038" xr:uid="{B4EB0478-D3E8-4FC7-B394-8132B548ACDD}"/>
    <cellStyle name="Note 3 4 7 2 5" xfId="30803" xr:uid="{6768650E-4D81-4AE7-8899-497534E031D5}"/>
    <cellStyle name="Note 3 4 7 3" xfId="4419" xr:uid="{06847947-A8A9-4238-A740-E4E0D6AAE981}"/>
    <cellStyle name="Note 3 4 7 3 2" xfId="24917" xr:uid="{DEA017DE-411D-427E-8398-6CBF0FD6CD65}"/>
    <cellStyle name="Note 3 4 7 4" xfId="34898" xr:uid="{30124052-7186-4B16-B88E-8AD9F4BC49AE}"/>
    <cellStyle name="Note 3 4 7 5" xfId="52691" xr:uid="{5EBE667F-DEE9-4613-8191-E3E9E43B1F7E}"/>
    <cellStyle name="Note 3 4 8" xfId="2793" xr:uid="{47FA5A23-C687-44CB-9501-33203C5BCC3A}"/>
    <cellStyle name="Note 3 4 8 2" xfId="6943" xr:uid="{DCAFA1A4-B44D-4396-8A01-D0AD9A27D853}"/>
    <cellStyle name="Note 3 4 8 2 2" xfId="12072" xr:uid="{EC289E2F-17BA-44C2-86C1-00C020D1AB1D}"/>
    <cellStyle name="Note 3 4 8 2 2 2" xfId="21061" xr:uid="{7CFEBE36-2084-40E7-8DCC-26797313DE95}"/>
    <cellStyle name="Note 3 4 8 2 2 2 2" xfId="31381" xr:uid="{F91603BC-ED5C-46BE-BD27-FB2963830675}"/>
    <cellStyle name="Note 3 4 8 2 2 3" xfId="43679" xr:uid="{49CE3CFD-A389-4CEC-A223-5A8055BFF2CF}"/>
    <cellStyle name="Note 3 4 8 2 3" xfId="15932" xr:uid="{DC6E4746-04FE-40A9-A5CB-279E52EEA394}"/>
    <cellStyle name="Note 3 4 8 2 3 2" xfId="39591" xr:uid="{FC50ADB7-4295-4C8F-B776-FDCD7511A610}"/>
    <cellStyle name="Note 3 4 8 2 4" xfId="36890" xr:uid="{A53E46C3-1633-44F1-AA73-8B9E00BCA137}"/>
    <cellStyle name="Note 3 4 8 3" xfId="9506" xr:uid="{61D160F0-31E2-4724-B54F-4BEB011D2696}"/>
    <cellStyle name="Note 3 4 8 3 2" xfId="18495" xr:uid="{5F2A143D-DA50-4921-B6BE-A9D3CEB151DF}"/>
    <cellStyle name="Note 3 4 8 3 2 2" xfId="31229" xr:uid="{DA298327-49A1-4C38-9B04-A35BD0475486}"/>
    <cellStyle name="Note 3 4 8 3 3" xfId="23794" xr:uid="{03229D02-9E5B-4162-822D-06B5845A727D}"/>
    <cellStyle name="Note 3 4 8 4" xfId="33427" xr:uid="{49681A1C-97F5-4185-BFC9-A5BF1BEA81AE}"/>
    <cellStyle name="Note 3 4 9" xfId="4726" xr:uid="{23F27093-7753-4DC3-BF61-8E4C449F3FED}"/>
    <cellStyle name="Note 3 4 9 2" xfId="7312" xr:uid="{3AA70489-E447-4A9E-9E0B-66CFE75945FE}"/>
    <cellStyle name="Note 3 4 9 2 2" xfId="12268" xr:uid="{7E032812-FF06-437A-BB45-95D9C66BAC20}"/>
    <cellStyle name="Note 3 4 9 2 2 2" xfId="21257" xr:uid="{AB35AE48-BCA7-41F3-B31A-A1755FE3E895}"/>
    <cellStyle name="Note 3 4 9 2 2 2 2" xfId="42698" xr:uid="{B31C1BB2-5603-42E4-B3C3-07EA16E7DD8E}"/>
    <cellStyle name="Note 3 4 9 2 2 3" xfId="30924" xr:uid="{355A8669-FE6C-4E48-8B58-FA603AAEE4CE}"/>
    <cellStyle name="Note 3 4 9 2 3" xfId="16301" xr:uid="{29E3F175-A8B9-4413-B3EB-5B196B724D1A}"/>
    <cellStyle name="Note 3 4 9 2 3 2" xfId="38732" xr:uid="{6B5ECF50-417B-4A9D-AB43-855D591DB69D}"/>
    <cellStyle name="Note 3 4 9 2 4" xfId="36705" xr:uid="{0C0E4B1F-5F7C-4637-A7C9-B0A83C0EF249}"/>
    <cellStyle name="Note 3 4 9 3" xfId="9949" xr:uid="{9520B212-4FD6-4476-BAB8-509CE266C519}"/>
    <cellStyle name="Note 3 4 9 3 2" xfId="18938" xr:uid="{5B598764-3C41-434B-A535-D3502E5F169D}"/>
    <cellStyle name="Note 3 4 9 3 2 2" xfId="24384" xr:uid="{3365235D-309F-4464-9477-5C1D505D8CDA}"/>
    <cellStyle name="Note 3 4 9 3 3" xfId="27600" xr:uid="{0C04E96A-27E8-4908-A621-C0985E5FDCC4}"/>
    <cellStyle name="Note 3 4 9 4" xfId="13715" xr:uid="{03BDDC19-349F-4861-8E14-D9161201E4E0}"/>
    <cellStyle name="Note 3 4 9 4 2" xfId="33199" xr:uid="{19DF46BA-C952-47DF-8CCD-C404E5FF7D78}"/>
    <cellStyle name="Note 3 4 9 5" xfId="35645" xr:uid="{9CCFF876-E4FD-4379-9610-A9F5993D9342}"/>
    <cellStyle name="Note 3 5" xfId="230" xr:uid="{973CC61F-F44A-4572-AD5E-E61F419EB569}"/>
    <cellStyle name="Note 3 5 10" xfId="9114" xr:uid="{AB112694-E5AB-449B-AA62-F669F1CF973D}"/>
    <cellStyle name="Note 3 5 10 2" xfId="18103" xr:uid="{30F9D5E9-1394-4116-9812-4CC0E0713260}"/>
    <cellStyle name="Note 3 5 10 2 2" xfId="25760" xr:uid="{69C80BC6-676B-494D-97B2-1C335ED6CA48}"/>
    <cellStyle name="Note 3 5 10 3" xfId="43757" xr:uid="{FE94E4A6-17E5-4BE8-A947-BD2D3F1C7230}"/>
    <cellStyle name="Note 3 5 11" xfId="12525" xr:uid="{97F40FD4-3F58-4E0F-9032-BE12100C9C4E}"/>
    <cellStyle name="Note 3 5 11 2" xfId="21514" xr:uid="{0D2D6017-7549-4BF9-AAE9-51566B818A8C}"/>
    <cellStyle name="Note 3 5 11 2 2" xfId="40938" xr:uid="{CF7B541E-76AD-49A7-AD18-B03D5E578F3C}"/>
    <cellStyle name="Note 3 5 11 3" xfId="41113" xr:uid="{52BAE2C8-E295-4193-A42C-8BE16BB044F0}"/>
    <cellStyle name="Note 3 5 12" xfId="2236" xr:uid="{734F191D-C159-47D9-8C8E-2C1424DAA59A}"/>
    <cellStyle name="Note 3 5 12 2" xfId="30993" xr:uid="{F577DE1E-7E4E-461B-90F9-79AC2BAD52BA}"/>
    <cellStyle name="Note 3 5 13" xfId="13145" xr:uid="{12CE09B5-2DCE-4299-B460-8CCA49B394D7}"/>
    <cellStyle name="Note 3 5 13 2" xfId="37990" xr:uid="{942AACAE-CAAB-437E-B6D4-D2A9CE22B2C0}"/>
    <cellStyle name="Note 3 5 14" xfId="29726" xr:uid="{0E62810C-F997-4A22-9027-1F51A3BC43B2}"/>
    <cellStyle name="Note 3 5 15" xfId="44428" xr:uid="{E41FDCC5-5E41-46BD-B258-107891AABB33}"/>
    <cellStyle name="Note 3 5 16" xfId="45582" xr:uid="{A68786FE-B4EA-4E90-BDB0-0D8803667956}"/>
    <cellStyle name="Note 3 5 2" xfId="579" xr:uid="{B6048107-9B9D-46C7-BE3E-47234A62D3CE}"/>
    <cellStyle name="Note 3 5 2 2" xfId="4968" xr:uid="{666664AE-5ADA-4AD8-967D-8528E198BE79}"/>
    <cellStyle name="Note 3 5 2 2 2" xfId="7554" xr:uid="{2C99F0D6-338A-48C1-8884-E92CAC2ADC29}"/>
    <cellStyle name="Note 3 5 2 2 2 2" xfId="12339" xr:uid="{924CAE70-817C-4DAF-AC82-74F39224B61F}"/>
    <cellStyle name="Note 3 5 2 2 2 2 2" xfId="21328" xr:uid="{8D12DAB3-55B4-476D-B287-58DD453269B9}"/>
    <cellStyle name="Note 3 5 2 2 2 2 2 2" xfId="38694" xr:uid="{5E2FD8D8-FBF9-4CAB-AE9E-D3C7FD98EBE3}"/>
    <cellStyle name="Note 3 5 2 2 2 2 3" xfId="25767" xr:uid="{05E708D6-C9FC-4DDE-B3E2-C370F260646F}"/>
    <cellStyle name="Note 3 5 2 2 2 3" xfId="16543" xr:uid="{8A4D57BE-8031-42A0-9529-5022A54C9FAB}"/>
    <cellStyle name="Note 3 5 2 2 2 3 2" xfId="23510" xr:uid="{28294DC5-FA19-4DCE-92E7-67E4105A2449}"/>
    <cellStyle name="Note 3 5 2 2 2 4" xfId="38196" xr:uid="{219BE0A1-B7E8-4A17-90E4-3408D4844A04}"/>
    <cellStyle name="Note 3 5 2 2 2 5" xfId="56369" xr:uid="{7C0247DD-FC8A-4799-93F7-05BD4C0CEB9F}"/>
    <cellStyle name="Note 3 5 2 2 3" xfId="10191" xr:uid="{87B80154-82EC-45D1-89B3-776042185BEC}"/>
    <cellStyle name="Note 3 5 2 2 3 2" xfId="19180" xr:uid="{4EC5BB64-D91C-493F-AA85-59D81BF72A92}"/>
    <cellStyle name="Note 3 5 2 2 3 2 2" xfId="41148" xr:uid="{90FCF46B-E555-46A9-BE9B-E9C547455837}"/>
    <cellStyle name="Note 3 5 2 2 3 3" xfId="25334" xr:uid="{B36B6E45-C637-42FC-B8AE-7A000F0B4AE7}"/>
    <cellStyle name="Note 3 5 2 2 4" xfId="13957" xr:uid="{58CCC224-559D-43F2-ACBB-6100F9D622F0}"/>
    <cellStyle name="Note 3 5 2 2 4 2" xfId="37214" xr:uid="{28213AA6-7918-4201-B022-A83766899E83}"/>
    <cellStyle name="Note 3 5 2 2 5" xfId="43512" xr:uid="{B46877E2-BDDB-4AC9-A7F6-C3C297CAEFAF}"/>
    <cellStyle name="Note 3 5 2 2 6" xfId="49587" xr:uid="{B5B1BED9-FBF7-41C2-80BE-0D6120FBA76D}"/>
    <cellStyle name="Note 3 5 2 3" xfId="3016" xr:uid="{1525E141-75D6-495D-ACBA-17EEB61ABBEA}"/>
    <cellStyle name="Note 3 5 2 3 2" xfId="36665" xr:uid="{2FDB07D4-813E-4584-A626-89F4417304C9}"/>
    <cellStyle name="Note 3 5 2 3 2 2" xfId="59137" xr:uid="{93C1C34E-9FF1-404B-A0D5-7E8DFCA4D8C1}"/>
    <cellStyle name="Note 3 5 2 3 3" xfId="52356" xr:uid="{20084638-EFC7-4F99-B572-C28FD40B2D6A}"/>
    <cellStyle name="Note 3 5 2 4" xfId="29966" xr:uid="{F1FCE81E-0964-4F45-B716-10CD947A994F}"/>
    <cellStyle name="Note 3 5 2 4 2" xfId="54511" xr:uid="{09700D5E-4048-446F-BCD9-00D2346C39E5}"/>
    <cellStyle name="Note 3 5 2 4 3" xfId="47704" xr:uid="{6337F620-BF40-44C5-B9C1-CEB823716ED3}"/>
    <cellStyle name="Note 3 5 2 5" xfId="52944" xr:uid="{F981A5E9-A1A2-4425-AF63-662ADA7A9B79}"/>
    <cellStyle name="Note 3 5 2 6" xfId="46093" xr:uid="{8D108334-FB23-40E4-A629-69C10A175327}"/>
    <cellStyle name="Note 3 5 3" xfId="924" xr:uid="{FFDBB1BB-9D51-4969-B8C3-DF4AD53A1555}"/>
    <cellStyle name="Note 3 5 3 2" xfId="5289" xr:uid="{EDD6696A-57F8-40ED-8C04-DB3A2F69E51F}"/>
    <cellStyle name="Note 3 5 3 2 2" xfId="7875" xr:uid="{5E3B4D3D-300C-4FA2-A602-938E5A5899B9}"/>
    <cellStyle name="Note 3 5 3 2 2 2" xfId="12440" xr:uid="{16F8E426-E515-4BC9-B5D8-8C04D7F6CDD7}"/>
    <cellStyle name="Note 3 5 3 2 2 2 2" xfId="21429" xr:uid="{96830024-2505-453B-BFC8-9056BF50ABDD}"/>
    <cellStyle name="Note 3 5 3 2 2 2 2 2" xfId="28425" xr:uid="{80162986-E90C-473D-85C2-20F0F7C1DAC5}"/>
    <cellStyle name="Note 3 5 3 2 2 2 3" xfId="39057" xr:uid="{A2C123C0-9203-4885-B29C-B2B1CC871D68}"/>
    <cellStyle name="Note 3 5 3 2 2 3" xfId="16864" xr:uid="{58B2C014-754C-4CD9-B155-40AA6D5C31E5}"/>
    <cellStyle name="Note 3 5 3 2 2 3 2" xfId="43360" xr:uid="{7D670811-7C60-44EE-8EE8-742ED63B1E24}"/>
    <cellStyle name="Note 3 5 3 2 2 4" xfId="35307" xr:uid="{B09BEA0E-FB85-4A46-ADF1-9137629847FF}"/>
    <cellStyle name="Note 3 5 3 2 2 5" xfId="56774" xr:uid="{16B56DB4-EE75-4514-A671-90E5DE68163D}"/>
    <cellStyle name="Note 3 5 3 2 3" xfId="10512" xr:uid="{E17CD337-41A5-4291-8E4A-CD713170170B}"/>
    <cellStyle name="Note 3 5 3 2 3 2" xfId="19501" xr:uid="{35DBE7EC-441C-458D-98A0-B0F85FCC7E8B}"/>
    <cellStyle name="Note 3 5 3 2 3 2 2" xfId="39754" xr:uid="{3D333A1B-F799-475F-AF81-A5B7E0638E95}"/>
    <cellStyle name="Note 3 5 3 2 3 3" xfId="33355" xr:uid="{30C8F760-5F77-4D6D-A3F7-20AFCB131BBC}"/>
    <cellStyle name="Note 3 5 3 2 4" xfId="14278" xr:uid="{E906E91A-34FF-4232-A5B7-7CC4897BA30A}"/>
    <cellStyle name="Note 3 5 3 2 4 2" xfId="28928" xr:uid="{AD6B3200-5249-4126-A358-BC2C29073144}"/>
    <cellStyle name="Note 3 5 3 2 5" xfId="28406" xr:uid="{392F3D67-F70F-4E8A-B404-8F2952C0CD89}"/>
    <cellStyle name="Note 3 5 3 2 6" xfId="49992" xr:uid="{C872288E-3690-4945-AEF2-D734FF8F7E9E}"/>
    <cellStyle name="Note 3 5 3 3" xfId="3361" xr:uid="{6092B1E2-8E80-45A1-A99E-CA5585448327}"/>
    <cellStyle name="Note 3 5 3 3 2" xfId="37910" xr:uid="{768FFE2F-07C2-40C2-9867-27D3275CB732}"/>
    <cellStyle name="Note 3 5 3 3 2 2" xfId="58488" xr:uid="{95BD8204-DD2E-4BFA-8CC5-A2DD3776E5E5}"/>
    <cellStyle name="Note 3 5 3 3 3" xfId="51707" xr:uid="{3517FD78-44F5-49F6-B172-A54B8011CBEE}"/>
    <cellStyle name="Note 3 5 3 4" xfId="34178" xr:uid="{679D1CE8-C2DF-4735-B596-219AD9ACD2AA}"/>
    <cellStyle name="Note 3 5 3 4 2" xfId="54901" xr:uid="{FCF7E6F6-FC1D-4F57-99A7-423AF01B5177}"/>
    <cellStyle name="Note 3 5 3 4 3" xfId="48109" xr:uid="{5A189A65-B707-4021-B556-1767AA9B246B}"/>
    <cellStyle name="Note 3 5 3 5" xfId="53201" xr:uid="{B25F285A-88F3-456D-A7EA-35EE7D80481F}"/>
    <cellStyle name="Note 3 5 3 6" xfId="46495" xr:uid="{ECF831A4-8872-4650-A2F6-C58D021F0346}"/>
    <cellStyle name="Note 3 5 4" xfId="1268" xr:uid="{5FDD3B41-FA59-468F-A2E7-831BF9A6DB11}"/>
    <cellStyle name="Note 3 5 4 2" xfId="5613" xr:uid="{0CA30EBD-3F70-4B03-B787-13D7088B1A62}"/>
    <cellStyle name="Note 3 5 4 2 2" xfId="8199" xr:uid="{763688C7-955F-4BAF-869F-0381E1483D0E}"/>
    <cellStyle name="Note 3 5 4 2 2 2" xfId="12537" xr:uid="{20FF0378-5204-4131-A9BA-CF5A6C490F9E}"/>
    <cellStyle name="Note 3 5 4 2 2 2 2" xfId="21526" xr:uid="{260FD9D1-2B35-4438-B0BA-247602A09398}"/>
    <cellStyle name="Note 3 5 4 2 2 2 2 2" xfId="38359" xr:uid="{24396338-1201-45B2-907D-6D9BE1083F40}"/>
    <cellStyle name="Note 3 5 4 2 2 2 3" xfId="38531" xr:uid="{30A31241-5C07-49D4-A15F-E28AED4E396C}"/>
    <cellStyle name="Note 3 5 4 2 2 3" xfId="17188" xr:uid="{DF3D8781-1C15-4D10-903A-E7DFB941CA4E}"/>
    <cellStyle name="Note 3 5 4 2 2 3 2" xfId="40578" xr:uid="{ABFB83B3-C19D-4930-8C96-95A62EEA7C46}"/>
    <cellStyle name="Note 3 5 4 2 2 4" xfId="29708" xr:uid="{6A02873E-4F3B-4BE1-BCD3-3802846B2884}"/>
    <cellStyle name="Note 3 5 4 2 3" xfId="10836" xr:uid="{21367C51-AB99-4B7E-AD21-14BBB7D5D15B}"/>
    <cellStyle name="Note 3 5 4 2 3 2" xfId="19825" xr:uid="{0C775E4B-0861-456D-84F1-6479530C408B}"/>
    <cellStyle name="Note 3 5 4 2 3 2 2" xfId="41740" xr:uid="{3099C395-4D51-485B-8D6E-056DDF3638FC}"/>
    <cellStyle name="Note 3 5 4 2 3 3" xfId="32226" xr:uid="{54AA424E-052C-4967-864A-10D0E678E3E9}"/>
    <cellStyle name="Note 3 5 4 2 4" xfId="14602" xr:uid="{264E27DA-81F4-4A09-A3C7-EBD6055D2163}"/>
    <cellStyle name="Note 3 5 4 2 4 2" xfId="23642" xr:uid="{BF1E3DF4-59F0-44C1-A2F4-40F4D8E06062}"/>
    <cellStyle name="Note 3 5 4 2 5" xfId="33160" xr:uid="{D6E95331-52AE-4C32-998C-BC830B701ACA}"/>
    <cellStyle name="Note 3 5 4 2 6" xfId="55897" xr:uid="{1E1486C2-8611-4F94-BB12-5EB2C1BE3B0F}"/>
    <cellStyle name="Note 3 5 4 3" xfId="3705" xr:uid="{8F65AF54-38A2-4590-A159-21E8E549B237}"/>
    <cellStyle name="Note 3 5 4 3 2" xfId="34994" xr:uid="{23060631-62FF-411C-B7C0-DA887B823BF5}"/>
    <cellStyle name="Note 3 5 4 4" xfId="38710" xr:uid="{B139CBDE-078F-469A-8797-1555520321BE}"/>
    <cellStyle name="Note 3 5 4 5" xfId="49115" xr:uid="{6AE86AA7-BA5B-49EC-9B40-5278D8C0B3FD}"/>
    <cellStyle name="Note 3 5 5" xfId="1633" xr:uid="{08C0F19B-DA47-44EC-A049-FC204C3AC015}"/>
    <cellStyle name="Note 3 5 5 2" xfId="5969" xr:uid="{1D4BBFF9-57D8-4025-A46E-D766C57385DD}"/>
    <cellStyle name="Note 3 5 5 2 2" xfId="8555" xr:uid="{7D6049B8-B099-47F1-BFA6-955ABA70D48A}"/>
    <cellStyle name="Note 3 5 5 2 2 2" xfId="12647" xr:uid="{24DCF458-FAC0-4791-B7E8-C4F352D5EB4F}"/>
    <cellStyle name="Note 3 5 5 2 2 2 2" xfId="21636" xr:uid="{234D9A6D-5D25-4C25-AD1E-F1B40EE27A64}"/>
    <cellStyle name="Note 3 5 5 2 2 2 2 2" xfId="32572" xr:uid="{216A2819-FF3E-462F-9775-C43293A35194}"/>
    <cellStyle name="Note 3 5 5 2 2 2 3" xfId="38326" xr:uid="{C79DC7B8-AE0D-4B09-85DA-A4ADCBED0FF1}"/>
    <cellStyle name="Note 3 5 5 2 2 3" xfId="17544" xr:uid="{C10BA980-296C-4950-B784-0C33D19FE59B}"/>
    <cellStyle name="Note 3 5 5 2 2 3 2" xfId="24563" xr:uid="{72092D0E-755A-493E-962D-3208CA9EB2D3}"/>
    <cellStyle name="Note 3 5 5 2 2 4" xfId="30717" xr:uid="{0209529E-CB01-4D93-88FC-2BAAB7784944}"/>
    <cellStyle name="Note 3 5 5 2 3" xfId="11192" xr:uid="{E9AB0D55-CA26-48EF-BAE7-7CF7935CA2BC}"/>
    <cellStyle name="Note 3 5 5 2 3 2" xfId="20181" xr:uid="{51359244-DC0C-490A-98B3-26DDBBCF54E1}"/>
    <cellStyle name="Note 3 5 5 2 3 2 2" xfId="37139" xr:uid="{C8AE6811-9929-435A-9560-1F3695202D7E}"/>
    <cellStyle name="Note 3 5 5 2 3 3" xfId="22484" xr:uid="{F5C8E27B-51B0-4B79-9FA8-68D2293CD988}"/>
    <cellStyle name="Note 3 5 5 2 4" xfId="14958" xr:uid="{787AF7CB-6606-4CAE-9E44-70AFB9102BA7}"/>
    <cellStyle name="Note 3 5 5 2 4 2" xfId="23370" xr:uid="{0CB060B3-01CC-470D-98DE-010ADEF52FF2}"/>
    <cellStyle name="Note 3 5 5 2 5" xfId="42599" xr:uid="{C6B8B6B7-9BA0-454C-B5F3-181A8B6C5A10}"/>
    <cellStyle name="Note 3 5 5 2 6" xfId="58524" xr:uid="{577FC1DE-6036-4D8E-A391-231094CD7D19}"/>
    <cellStyle name="Note 3 5 5 3" xfId="4070" xr:uid="{8150310F-8503-48BE-BB71-6AEC13F28179}"/>
    <cellStyle name="Note 3 5 5 3 2" xfId="40435" xr:uid="{09547634-C0F0-4041-8CB8-93E3797801FC}"/>
    <cellStyle name="Note 3 5 5 4" xfId="26028" xr:uid="{4A51AB08-A3D1-4F1D-A52B-8061145C709C}"/>
    <cellStyle name="Note 3 5 5 5" xfId="51743" xr:uid="{C32D56D0-47FA-465A-8077-324204AD9F6B}"/>
    <cellStyle name="Note 3 5 6" xfId="1629" xr:uid="{7A877C8C-C330-4607-95C2-BF2FD0FABDCA}"/>
    <cellStyle name="Note 3 5 6 2" xfId="5965" xr:uid="{7209A40A-6E51-4EBF-9373-57A117AB3ED9}"/>
    <cellStyle name="Note 3 5 6 2 2" xfId="8551" xr:uid="{9B111220-BC51-439B-A3C2-2FD6A4EE476C}"/>
    <cellStyle name="Note 3 5 6 2 2 2" xfId="12646" xr:uid="{FA38633A-B3E3-4A5E-A674-6433FC8DC293}"/>
    <cellStyle name="Note 3 5 6 2 2 2 2" xfId="21635" xr:uid="{DE83892A-809B-4DB6-A28F-D59A97A359EE}"/>
    <cellStyle name="Note 3 5 6 2 2 2 2 2" xfId="24586" xr:uid="{3E63217B-8E40-430B-AD5E-9BA579EA125D}"/>
    <cellStyle name="Note 3 5 6 2 2 2 3" xfId="29186" xr:uid="{1DD76001-DFE5-4FC5-B4DE-4185F5F8654E}"/>
    <cellStyle name="Note 3 5 6 2 2 3" xfId="17540" xr:uid="{68BDDC95-EE2D-4BEB-AD4E-77631A6E3925}"/>
    <cellStyle name="Note 3 5 6 2 2 3 2" xfId="36007" xr:uid="{FB8B6E44-40C8-47C0-8310-ECEA6C357480}"/>
    <cellStyle name="Note 3 5 6 2 2 4" xfId="38683" xr:uid="{29D9B43A-A865-42C2-93D0-57D60759B991}"/>
    <cellStyle name="Note 3 5 6 2 3" xfId="11188" xr:uid="{D2D4CE02-90AD-46FD-AE99-1F91684EA6B8}"/>
    <cellStyle name="Note 3 5 6 2 3 2" xfId="20177" xr:uid="{877A0C1F-2D85-4FE8-9BCC-8712A864F16C}"/>
    <cellStyle name="Note 3 5 6 2 3 2 2" xfId="39382" xr:uid="{B0A45E4D-D770-4BAB-B53F-75F331BDDB62}"/>
    <cellStyle name="Note 3 5 6 2 3 3" xfId="35892" xr:uid="{5C9C042F-8F09-4AD7-97B6-1E21EFAF2EB0}"/>
    <cellStyle name="Note 3 5 6 2 4" xfId="14954" xr:uid="{67568DE1-3AD5-4C38-A9D8-A83347267B12}"/>
    <cellStyle name="Note 3 5 6 2 4 2" xfId="30972" xr:uid="{D0C8B75A-13A1-4A1A-B69D-DCE1D5AE4A60}"/>
    <cellStyle name="Note 3 5 6 2 5" xfId="28610" xr:uid="{41222596-C7BD-4B6D-BD41-E9E81705FD5F}"/>
    <cellStyle name="Note 3 5 6 2 6" xfId="54063" xr:uid="{BE5F3042-7D7D-4858-9679-7D4B451D56BA}"/>
    <cellStyle name="Note 3 5 6 3" xfId="4066" xr:uid="{A7F79E3A-19D1-404F-AE26-A217D4F4D388}"/>
    <cellStyle name="Note 3 5 6 3 2" xfId="42593" xr:uid="{32FA47AE-6D7D-4E83-BDF4-B715F68775E3}"/>
    <cellStyle name="Note 3 5 6 4" xfId="32902" xr:uid="{A0298A48-0866-4CF9-B6F3-1BD00737EB69}"/>
    <cellStyle name="Note 3 5 6 5" xfId="47390" xr:uid="{799B3E92-478D-4B0A-88C8-A269D8D3406D}"/>
    <cellStyle name="Note 3 5 7" xfId="2698" xr:uid="{20B1D790-A995-4B03-AE18-73C8D65ADF3B}"/>
    <cellStyle name="Note 3 5 7 2" xfId="6888" xr:uid="{47822005-E577-4740-9F35-2C9850F7B322}"/>
    <cellStyle name="Note 3 5 7 2 2" xfId="12029" xr:uid="{A42A4B5A-FA97-4BA7-A7E9-280833345A6D}"/>
    <cellStyle name="Note 3 5 7 2 2 2" xfId="21018" xr:uid="{ADEFFD47-A8E2-4B24-AFA4-71CF0195EB52}"/>
    <cellStyle name="Note 3 5 7 2 2 2 2" xfId="25114" xr:uid="{B93FEA0D-25E4-43D4-8D24-AA6FD15A3B7D}"/>
    <cellStyle name="Note 3 5 7 2 2 3" xfId="26402" xr:uid="{D6BBB655-DEB6-4CCD-8D60-F9A0BCAD801B}"/>
    <cellStyle name="Note 3 5 7 2 3" xfId="15877" xr:uid="{2B7A50D7-1515-467C-B0B5-F347B0E6C3D6}"/>
    <cellStyle name="Note 3 5 7 2 3 2" xfId="40804" xr:uid="{67EE11C3-1BCC-4AB8-A62A-CFD58CA96F46}"/>
    <cellStyle name="Note 3 5 7 2 4" xfId="26629" xr:uid="{5A4657A5-A559-441A-A517-F37894FBDAC6}"/>
    <cellStyle name="Note 3 5 7 3" xfId="9459" xr:uid="{A4E71E68-828E-498E-81CE-1A45C44B7BE1}"/>
    <cellStyle name="Note 3 5 7 3 2" xfId="18448" xr:uid="{AC2343F0-5518-4BFC-B199-24F4AF7CC8E3}"/>
    <cellStyle name="Note 3 5 7 3 2 2" xfId="29419" xr:uid="{BC8A43E0-5467-438A-9287-C4A471277C4F}"/>
    <cellStyle name="Note 3 5 7 3 3" xfId="39197" xr:uid="{D4D1D110-E190-4499-AB3D-A4B539E1EF01}"/>
    <cellStyle name="Note 3 5 7 4" xfId="25788" xr:uid="{26E44DF9-0D34-4627-A675-5D2951135900}"/>
    <cellStyle name="Note 3 5 7 5" xfId="52681" xr:uid="{7B54896F-A24C-42D3-AE72-EB4F81F5742E}"/>
    <cellStyle name="Note 3 5 8" xfId="4644" xr:uid="{41E0FBA8-BB42-4D0C-863E-0420DE80AD48}"/>
    <cellStyle name="Note 3 5 8 2" xfId="7230" xr:uid="{D51A185F-1DE6-4147-AA7A-C6919C7598E9}"/>
    <cellStyle name="Note 3 5 8 2 2" xfId="12239" xr:uid="{7CBA1C06-3CC0-4744-9F92-7EA17BE51369}"/>
    <cellStyle name="Note 3 5 8 2 2 2" xfId="21228" xr:uid="{36BC38DE-BD0D-48DA-ABCD-CB51316868F3}"/>
    <cellStyle name="Note 3 5 8 2 2 2 2" xfId="35145" xr:uid="{1A624190-7413-4D0C-8009-4B16CB673CC5}"/>
    <cellStyle name="Note 3 5 8 2 2 3" xfId="42672" xr:uid="{32019370-B474-4FF4-8A70-9654CD7E1D5F}"/>
    <cellStyle name="Note 3 5 8 2 3" xfId="16219" xr:uid="{FA6A0AA7-0E32-476E-AC12-86C0780DFBDA}"/>
    <cellStyle name="Note 3 5 8 2 3 2" xfId="33141" xr:uid="{1D2442A2-FF14-495A-BEDD-8FC3E1FBF27F}"/>
    <cellStyle name="Note 3 5 8 2 4" xfId="39196" xr:uid="{B3D146C5-3AAB-4094-9E6D-1B3320B61D80}"/>
    <cellStyle name="Note 3 5 8 3" xfId="9867" xr:uid="{0AD21F63-7403-4CAB-B1F9-4AC6CB42EF3D}"/>
    <cellStyle name="Note 3 5 8 3 2" xfId="18856" xr:uid="{EA4530C3-B6FA-4D31-B639-2EE5676CE311}"/>
    <cellStyle name="Note 3 5 8 3 2 2" xfId="36261" xr:uid="{7BBC6DE6-986F-459D-92E4-D7F48D2CC695}"/>
    <cellStyle name="Note 3 5 8 3 3" xfId="34522" xr:uid="{60846EFC-36F9-4751-BE95-3A6095C08A99}"/>
    <cellStyle name="Note 3 5 8 4" xfId="13633" xr:uid="{2A642072-BCE5-4E55-A339-908A5EC272FA}"/>
    <cellStyle name="Note 3 5 8 4 2" xfId="39223" xr:uid="{4BFB55DC-A71E-47B0-A932-2FA4FE00AD6A}"/>
    <cellStyle name="Note 3 5 8 5" xfId="31402" xr:uid="{4535B1F3-144E-492B-8481-E651385D4371}"/>
    <cellStyle name="Note 3 5 9" xfId="6532" xr:uid="{BA81BC49-F60E-490E-A2AB-36492803CF58}"/>
    <cellStyle name="Note 3 5 9 2" xfId="11751" xr:uid="{7A04AB22-CB0F-4DAC-83A2-B1DB2E4380E7}"/>
    <cellStyle name="Note 3 5 9 2 2" xfId="20740" xr:uid="{D1C50EE5-C15B-4B14-B906-BAB60B7CB4F5}"/>
    <cellStyle name="Note 3 5 9 2 2 2" xfId="23410" xr:uid="{6326B9FF-9EDE-462F-9604-329FE03080BA}"/>
    <cellStyle name="Note 3 5 9 2 3" xfId="35594" xr:uid="{4C3E571F-9387-404C-964A-7ECDC0562DA7}"/>
    <cellStyle name="Note 3 5 9 3" xfId="15521" xr:uid="{99DA2345-9FBD-430A-B9E9-96358C9392E6}"/>
    <cellStyle name="Note 3 5 9 3 2" xfId="40098" xr:uid="{C7FCED37-F555-4C7D-8435-9C86FE4901FE}"/>
    <cellStyle name="Note 3 5 9 4" xfId="35350" xr:uid="{772FD11D-ED77-4F15-9560-C528034695C6}"/>
    <cellStyle name="Note 3 6" xfId="368" xr:uid="{626554DD-002B-4849-B9AE-7503F7031FA8}"/>
    <cellStyle name="Note 3 6 10" xfId="9239" xr:uid="{EEBEA6F6-4C1F-48C9-8A88-960104837E22}"/>
    <cellStyle name="Note 3 6 10 2" xfId="18228" xr:uid="{24053F92-C885-4077-B27F-65D0B89DD81D}"/>
    <cellStyle name="Note 3 6 10 2 2" xfId="42976" xr:uid="{A7B73B50-47B8-42CA-83FD-C9EB62A8A01F}"/>
    <cellStyle name="Note 3 6 10 3" xfId="38521" xr:uid="{9DB1CD1E-1D4A-44D6-B0FC-0D4F062E0786}"/>
    <cellStyle name="Note 3 6 11" xfId="9766" xr:uid="{5E14FD65-8895-42F7-90D9-EF0C369D6B2C}"/>
    <cellStyle name="Note 3 6 11 2" xfId="18755" xr:uid="{AB7AE64F-7301-4EEB-9240-991C2F520AD5}"/>
    <cellStyle name="Note 3 6 11 2 2" xfId="34187" xr:uid="{BBFB4BBA-D8B6-45A4-9BA1-E71DB12551A7}"/>
    <cellStyle name="Note 3 6 11 3" xfId="41378" xr:uid="{492BD1EF-8BF4-46ED-BD9F-A875C4D2A9E7}"/>
    <cellStyle name="Note 3 6 12" xfId="2374" xr:uid="{1D9DD29B-4910-44E7-B3A2-8B26B0A09576}"/>
    <cellStyle name="Note 3 6 12 2" xfId="43669" xr:uid="{3A850AB6-E899-4E98-907A-EE973B5686C5}"/>
    <cellStyle name="Note 3 6 13" xfId="13283" xr:uid="{6D395857-4A06-49BC-A992-B91960BD1BC8}"/>
    <cellStyle name="Note 3 6 13 2" xfId="33061" xr:uid="{7E769689-3F75-48A0-8725-9C504B35CB5E}"/>
    <cellStyle name="Note 3 6 14" xfId="41256" xr:uid="{039F4DFB-E5D0-489E-AA3F-D844D541D0DE}"/>
    <cellStyle name="Note 3 6 15" xfId="44386" xr:uid="{7F624073-9F9C-48E0-98C8-A63724902921}"/>
    <cellStyle name="Note 3 6 16" xfId="45667" xr:uid="{291A887F-0CFF-40EA-96AE-3C78D9775EA9}"/>
    <cellStyle name="Note 3 6 2" xfId="717" xr:uid="{6992D5DD-9C6F-4861-86BC-8D35B245E48F}"/>
    <cellStyle name="Note 3 6 2 2" xfId="5093" xr:uid="{8E52CE0C-F510-4EE8-A0A9-E11556B830A8}"/>
    <cellStyle name="Note 3 6 2 2 2" xfId="7679" xr:uid="{1AB98FD6-DC16-4873-885B-BB1A77FF5C83}"/>
    <cellStyle name="Note 3 6 2 2 2 2" xfId="12374" xr:uid="{94FC216B-691B-43EA-B6FF-A938CA6DEADE}"/>
    <cellStyle name="Note 3 6 2 2 2 2 2" xfId="21363" xr:uid="{B720713F-6E57-45DB-AD86-79CC25D92E30}"/>
    <cellStyle name="Note 3 6 2 2 2 2 2 2" xfId="29044" xr:uid="{8404A2A8-83D6-4E95-8E6F-5FF5B3914465}"/>
    <cellStyle name="Note 3 6 2 2 2 2 3" xfId="42343" xr:uid="{A431345D-FFE4-4FDE-832E-DEAD1C43230D}"/>
    <cellStyle name="Note 3 6 2 2 2 3" xfId="16668" xr:uid="{37C9371F-0C68-4BDE-A4CD-A56D0E0E874E}"/>
    <cellStyle name="Note 3 6 2 2 2 3 2" xfId="24550" xr:uid="{80A30156-6183-410D-970F-E301E5A791E7}"/>
    <cellStyle name="Note 3 6 2 2 2 4" xfId="33565" xr:uid="{272E74F9-8834-4538-A7E0-4E0BE0666F13}"/>
    <cellStyle name="Note 3 6 2 2 2 5" xfId="56454" xr:uid="{D2162809-ACBF-4C3B-A33E-2449FCED9688}"/>
    <cellStyle name="Note 3 6 2 2 3" xfId="10316" xr:uid="{DD34F1BD-EC87-42F5-BC03-E5294FD50304}"/>
    <cellStyle name="Note 3 6 2 2 3 2" xfId="19305" xr:uid="{D65D6147-E065-44C4-ADDA-2CFEACC23E3C}"/>
    <cellStyle name="Note 3 6 2 2 3 2 2" xfId="28217" xr:uid="{D798D3E3-B8E5-466B-9D9D-F6F48579D30C}"/>
    <cellStyle name="Note 3 6 2 2 3 3" xfId="37767" xr:uid="{CA961358-CFBD-41FF-9791-D273BFC7681C}"/>
    <cellStyle name="Note 3 6 2 2 4" xfId="14082" xr:uid="{4E58CED1-1C67-4444-BFB9-D8045A56FC42}"/>
    <cellStyle name="Note 3 6 2 2 4 2" xfId="25793" xr:uid="{F8EA4C1D-91CB-4B77-8BF9-D5A43CB895CC}"/>
    <cellStyle name="Note 3 6 2 2 5" xfId="39489" xr:uid="{38CDC121-A580-4F9D-97CA-BCA5D1DD0674}"/>
    <cellStyle name="Note 3 6 2 2 6" xfId="49672" xr:uid="{007D4B07-A069-401B-B534-DC8B6BBECDF0}"/>
    <cellStyle name="Note 3 6 2 3" xfId="3154" xr:uid="{CC2F9395-57C4-4DE4-A6A7-4E168C30E01C}"/>
    <cellStyle name="Note 3 6 2 3 2" xfId="41141" xr:uid="{00233A80-443C-4DA3-AFB8-3EF8BA8F6511}"/>
    <cellStyle name="Note 3 6 2 3 2 2" xfId="58368" xr:uid="{4B66018F-0D3E-4391-8588-88F87A697375}"/>
    <cellStyle name="Note 3 6 2 3 3" xfId="51586" xr:uid="{DD3CC0A4-AE0B-4246-9E12-89622DC5B718}"/>
    <cellStyle name="Note 3 6 2 4" xfId="28956" xr:uid="{B3D456AE-8CC4-4DBF-8287-243E182AAB7B}"/>
    <cellStyle name="Note 3 6 2 4 2" xfId="54593" xr:uid="{A0C403FB-2CF3-415D-8E63-2064331C64B1}"/>
    <cellStyle name="Note 3 6 2 4 3" xfId="47789" xr:uid="{CB71AC1C-A682-4E4F-BEAA-39018E04C5B0}"/>
    <cellStyle name="Note 3 6 2 5" xfId="52988" xr:uid="{AEBB09C9-F951-49A9-ACB4-C1B6CBD35A95}"/>
    <cellStyle name="Note 3 6 2 6" xfId="46175" xr:uid="{2AE65D76-A89C-4CEE-846E-BCC1B16B8324}"/>
    <cellStyle name="Note 3 6 3" xfId="1062" xr:uid="{0C150B7D-CF34-4EA6-B80A-E6AEBD626E54}"/>
    <cellStyle name="Note 3 6 3 2" xfId="5414" xr:uid="{A9989FEF-F805-467D-8D16-BA67D59F2A99}"/>
    <cellStyle name="Note 3 6 3 2 2" xfId="8000" xr:uid="{21551B02-39D1-4F49-ADCB-9CFC2EE13F8C}"/>
    <cellStyle name="Note 3 6 3 2 2 2" xfId="12478" xr:uid="{0EF43FBA-4A71-4DFF-B9EE-04B8FFD85909}"/>
    <cellStyle name="Note 3 6 3 2 2 2 2" xfId="21467" xr:uid="{6C6E6309-4375-4937-933E-9B0F208F81B5}"/>
    <cellStyle name="Note 3 6 3 2 2 2 2 2" xfId="31232" xr:uid="{84CB02E2-C4F4-47B8-A2C8-091BE416BED3}"/>
    <cellStyle name="Note 3 6 3 2 2 2 3" xfId="42000" xr:uid="{50AB9493-9290-479B-8C29-072D0A4B3EAF}"/>
    <cellStyle name="Note 3 6 3 2 2 3" xfId="16989" xr:uid="{1F2A3CE0-6D41-43CE-BA9C-BF715721EBF0}"/>
    <cellStyle name="Note 3 6 3 2 2 3 2" xfId="37251" xr:uid="{4D2689B4-9717-4603-B039-F36B7D227FF0}"/>
    <cellStyle name="Note 3 6 3 2 2 4" xfId="22868" xr:uid="{4071EAA6-57A5-44C2-AC01-A376B8A8DF7A}"/>
    <cellStyle name="Note 3 6 3 2 2 5" xfId="56856" xr:uid="{75CB2F8E-8F0D-41F2-B196-B34FD905779C}"/>
    <cellStyle name="Note 3 6 3 2 3" xfId="10637" xr:uid="{9F8E166D-AA31-4437-A584-2E68EF875B9B}"/>
    <cellStyle name="Note 3 6 3 2 3 2" xfId="19626" xr:uid="{1F01C023-9BEA-44AE-8719-2A6526E8A516}"/>
    <cellStyle name="Note 3 6 3 2 3 2 2" xfId="38495" xr:uid="{BE918406-158C-45DA-A115-E359EE4CEA32}"/>
    <cellStyle name="Note 3 6 3 2 3 3" xfId="34637" xr:uid="{C57E2948-3ECD-412A-B266-CD84CBF77152}"/>
    <cellStyle name="Note 3 6 3 2 4" xfId="14403" xr:uid="{64407E86-CBE9-4AFA-AF44-78AB32C5BFD2}"/>
    <cellStyle name="Note 3 6 3 2 4 2" xfId="27802" xr:uid="{C0047C94-D3F8-4933-8E5E-30AE7BF3C92E}"/>
    <cellStyle name="Note 3 6 3 2 5" xfId="27492" xr:uid="{80D9B1FC-7704-4489-B0C6-9F47B9CD734E}"/>
    <cellStyle name="Note 3 6 3 2 6" xfId="50074" xr:uid="{2BF93E94-A94A-4AC7-82A5-700F4B790684}"/>
    <cellStyle name="Note 3 6 3 3" xfId="3499" xr:uid="{93D53753-A562-4174-8DD5-8F0318C9FF6A}"/>
    <cellStyle name="Note 3 6 3 3 2" xfId="24311" xr:uid="{4C159331-A1D0-4058-AF46-CAF4F568FFF6}"/>
    <cellStyle name="Note 3 6 3 3 2 2" xfId="57700" xr:uid="{0FFDC53F-2B97-432F-84E2-595DC1EB1269}"/>
    <cellStyle name="Note 3 6 3 3 3" xfId="50918" xr:uid="{A029F5CB-2265-410B-AE86-02C4A4E4E56C}"/>
    <cellStyle name="Note 3 6 3 4" xfId="43733" xr:uid="{45019774-ADC8-4805-B7BC-D2B027A781EB}"/>
    <cellStyle name="Note 3 6 3 4 2" xfId="54983" xr:uid="{6D35F2E3-FDC2-4D9B-8BDD-613A706C9380}"/>
    <cellStyle name="Note 3 6 3 4 3" xfId="48191" xr:uid="{1C109B80-9D25-427C-8A4B-49994E469D68}"/>
    <cellStyle name="Note 3 6 3 5" xfId="53283" xr:uid="{9CB5E85B-C104-4428-897E-FB36DEBD8E17}"/>
    <cellStyle name="Note 3 6 3 6" xfId="46577" xr:uid="{86371F8E-520E-4BF8-B3FC-181B886EAFC7}"/>
    <cellStyle name="Note 3 6 4" xfId="1406" xr:uid="{E98E05BD-B4A7-47FD-A023-A3F070730EC1}"/>
    <cellStyle name="Note 3 6 4 2" xfId="5751" xr:uid="{0979469E-8C01-4C74-B16E-CBCC227BFC70}"/>
    <cellStyle name="Note 3 6 4 2 2" xfId="8337" xr:uid="{D81086AF-33C3-4DE5-BB79-05AC9A9B954B}"/>
    <cellStyle name="Note 3 6 4 2 2 2" xfId="12580" xr:uid="{EA88F6A5-37C0-4FDD-9D98-93294A0F2140}"/>
    <cellStyle name="Note 3 6 4 2 2 2 2" xfId="21569" xr:uid="{649AE600-006B-4398-BDF3-30DEB58DC44D}"/>
    <cellStyle name="Note 3 6 4 2 2 2 2 2" xfId="39713" xr:uid="{9DAC091C-E56D-435C-9B23-99ED506F2CE8}"/>
    <cellStyle name="Note 3 6 4 2 2 2 3" xfId="42854" xr:uid="{1C25FA60-1687-4197-AFFE-A5A4E48BDE5A}"/>
    <cellStyle name="Note 3 6 4 2 2 3" xfId="17326" xr:uid="{70B579B5-5477-4C84-9938-4A24F7892CD5}"/>
    <cellStyle name="Note 3 6 4 2 2 3 2" xfId="36697" xr:uid="{36CA8E49-A916-48DE-BF43-B13F2274E9F4}"/>
    <cellStyle name="Note 3 6 4 2 2 4" xfId="33813" xr:uid="{4C8CA3FA-D6EE-4BDB-BEA8-624632092CC2}"/>
    <cellStyle name="Note 3 6 4 2 3" xfId="10974" xr:uid="{40FEFFF4-72A0-424D-AA8C-F1EAB422500A}"/>
    <cellStyle name="Note 3 6 4 2 3 2" xfId="19963" xr:uid="{11DD390E-7BCE-401A-8996-E86D00BE0F89}"/>
    <cellStyle name="Note 3 6 4 2 3 2 2" xfId="37723" xr:uid="{CEE777D0-7E8F-4CD6-A4D7-1EE6459F5823}"/>
    <cellStyle name="Note 3 6 4 2 3 3" xfId="34498" xr:uid="{13B0AB8C-F872-4862-AA86-3391DB55CC50}"/>
    <cellStyle name="Note 3 6 4 2 4" xfId="14740" xr:uid="{BE5332DB-CF19-46F3-BE35-2B25CB9AF5F5}"/>
    <cellStyle name="Note 3 6 4 2 4 2" xfId="37093" xr:uid="{77A2BF7D-BC8E-4D75-9D1F-CB7388AF790B}"/>
    <cellStyle name="Note 3 6 4 2 5" xfId="43982" xr:uid="{A9C11AB0-B6FB-405D-97C8-A7EB7BE85B88}"/>
    <cellStyle name="Note 3 6 4 2 6" xfId="55982" xr:uid="{D5ECB9EC-1FE3-4D6F-A361-68D32B850B7D}"/>
    <cellStyle name="Note 3 6 4 3" xfId="3843" xr:uid="{CC4C620D-AA1D-46E1-ABC8-1A393BB66D79}"/>
    <cellStyle name="Note 3 6 4 3 2" xfId="40802" xr:uid="{FDAF5537-8596-4E97-81FA-6322488463DB}"/>
    <cellStyle name="Note 3 6 4 4" xfId="39054" xr:uid="{2DBB15CE-1423-4EED-96D0-A9FF655ABB7F}"/>
    <cellStyle name="Note 3 6 4 5" xfId="49200" xr:uid="{CA2FD001-DF7D-4B32-B1B6-6FD8C108A77F}"/>
    <cellStyle name="Note 3 6 5" xfId="1741" xr:uid="{E49F8641-BDBF-4A44-B0D1-9BAD56AB231D}"/>
    <cellStyle name="Note 3 6 5 2" xfId="6067" xr:uid="{522E5C16-FBF4-4699-A7D4-04CD0E02EC59}"/>
    <cellStyle name="Note 3 6 5 2 2" xfId="8653" xr:uid="{B3D555C1-6573-4DBC-910E-E46F3DD858D1}"/>
    <cellStyle name="Note 3 6 5 2 2 2" xfId="12680" xr:uid="{258650D1-E038-4874-A00C-F71350065B47}"/>
    <cellStyle name="Note 3 6 5 2 2 2 2" xfId="21669" xr:uid="{3494754D-4F1B-42FC-BC6C-E6A291A290F4}"/>
    <cellStyle name="Note 3 6 5 2 2 2 2 2" xfId="36340" xr:uid="{3A73E774-2D8A-4819-AFA9-C2351C49CC64}"/>
    <cellStyle name="Note 3 6 5 2 2 2 3" xfId="23887" xr:uid="{BEC11399-9C1C-450A-9223-98D34C5696C4}"/>
    <cellStyle name="Note 3 6 5 2 2 3" xfId="17642" xr:uid="{70A4DEC2-F7F1-4D7C-B9AE-4D2E721D6DDC}"/>
    <cellStyle name="Note 3 6 5 2 2 3 2" xfId="32290" xr:uid="{D9A66B23-AD1A-4D37-9308-93281A4C0923}"/>
    <cellStyle name="Note 3 6 5 2 2 4" xfId="37421" xr:uid="{48B97E62-0C21-4E93-8C2A-260E0134F667}"/>
    <cellStyle name="Note 3 6 5 2 3" xfId="11290" xr:uid="{0C41649A-FE90-47D8-B9F7-615ED5A8FD50}"/>
    <cellStyle name="Note 3 6 5 2 3 2" xfId="20279" xr:uid="{48A133B9-EC71-4A69-BD40-0EF5BAB024A9}"/>
    <cellStyle name="Note 3 6 5 2 3 2 2" xfId="38656" xr:uid="{32ADD020-080C-4C0F-8E33-86DFF513032E}"/>
    <cellStyle name="Note 3 6 5 2 3 3" xfId="32219" xr:uid="{20290B8A-DB20-4DDD-B4FF-342C672CE4EE}"/>
    <cellStyle name="Note 3 6 5 2 4" xfId="15056" xr:uid="{FA504EA9-70A5-48B1-A594-A7BD46D3BE1C}"/>
    <cellStyle name="Note 3 6 5 2 4 2" xfId="43744" xr:uid="{4D58210B-D712-4FE3-AA9A-EE009EF5F72D}"/>
    <cellStyle name="Note 3 6 5 2 5" xfId="29052" xr:uid="{720482C4-57AA-41E5-AA21-B8DCD2527A2A}"/>
    <cellStyle name="Note 3 6 5 2 6" xfId="58442" xr:uid="{54EDBA9A-7944-45DD-8E85-74E50E015FB7}"/>
    <cellStyle name="Note 3 6 5 3" xfId="4178" xr:uid="{E124A0FF-3C4E-4E18-9811-E573EA8B9F53}"/>
    <cellStyle name="Note 3 6 5 3 2" xfId="26747" xr:uid="{3A80C73F-C357-4BD5-A50F-95CE8E6E93D5}"/>
    <cellStyle name="Note 3 6 5 4" xfId="27892" xr:uid="{9BAB093A-2B96-4741-BCDE-52B07AFB1D4E}"/>
    <cellStyle name="Note 3 6 5 5" xfId="51661" xr:uid="{E3E0D9FA-5861-4247-B0F8-ABCAF41A3D97}"/>
    <cellStyle name="Note 3 6 6" xfId="2025" xr:uid="{87EC3063-AC8F-4FE8-BFAE-DE05F22ACE11}"/>
    <cellStyle name="Note 3 6 6 2" xfId="6333" xr:uid="{BD41BA50-6CEE-495C-B23B-B664EA8233FA}"/>
    <cellStyle name="Note 3 6 6 2 2" xfId="8919" xr:uid="{F4A1A115-FDDC-4603-B350-B82D5163CA31}"/>
    <cellStyle name="Note 3 6 6 2 2 2" xfId="12756" xr:uid="{D43C8BF7-E222-44C5-8D5D-B4D04DD80B31}"/>
    <cellStyle name="Note 3 6 6 2 2 2 2" xfId="21745" xr:uid="{8725FF72-D577-4A8A-8697-A33FD3882ACA}"/>
    <cellStyle name="Note 3 6 6 2 2 2 2 2" xfId="34268" xr:uid="{805C81AC-8002-4529-B50C-725A4E24D260}"/>
    <cellStyle name="Note 3 6 6 2 2 2 3" xfId="30005" xr:uid="{6F3C312A-12BE-470C-A12B-48ED3AEA2226}"/>
    <cellStyle name="Note 3 6 6 2 2 3" xfId="17908" xr:uid="{A40A39E2-AE8C-4C9D-95B6-F90C524CF1F3}"/>
    <cellStyle name="Note 3 6 6 2 2 3 2" xfId="34137" xr:uid="{80ED3851-708C-4A1E-B5E0-28BF02EA8DEF}"/>
    <cellStyle name="Note 3 6 6 2 2 4" xfId="29247" xr:uid="{30DD647F-1B8F-4D05-9911-4701CB20BD20}"/>
    <cellStyle name="Note 3 6 6 2 3" xfId="11556" xr:uid="{89646178-649F-46E2-8F24-D7DB57FB7B14}"/>
    <cellStyle name="Note 3 6 6 2 3 2" xfId="20545" xr:uid="{7EEF1C42-3B6D-4368-9471-E56D2AFEB858}"/>
    <cellStyle name="Note 3 6 6 2 3 2 2" xfId="26314" xr:uid="{5B3D61FD-D428-4B7B-8D26-08F239A42EE3}"/>
    <cellStyle name="Note 3 6 6 2 3 3" xfId="34517" xr:uid="{0C0DA646-D392-4163-87EB-EBA0FD136FBA}"/>
    <cellStyle name="Note 3 6 6 2 4" xfId="15322" xr:uid="{298DDADC-20D7-44E1-9E33-934396692A22}"/>
    <cellStyle name="Note 3 6 6 2 4 2" xfId="39417" xr:uid="{4217C3AF-0CBF-4A75-8B19-6B67793C7C4A}"/>
    <cellStyle name="Note 3 6 6 2 5" xfId="22540" xr:uid="{66E7ADEA-AF5B-4B13-8F77-B7E466A80412}"/>
    <cellStyle name="Note 3 6 6 2 6" xfId="54145" xr:uid="{AE12E478-85F1-4B61-92DB-E12ED8B3751C}"/>
    <cellStyle name="Note 3 6 6 3" xfId="4462" xr:uid="{1D4010CE-2BC3-495F-827E-BA66A1C1C93B}"/>
    <cellStyle name="Note 3 6 6 3 2" xfId="28714" xr:uid="{EFEFFEA7-4FDB-4DE0-811A-617BDB0798A5}"/>
    <cellStyle name="Note 3 6 6 4" xfId="32539" xr:uid="{FB5C215D-5C9F-469F-B360-5CAE85770103}"/>
    <cellStyle name="Note 3 6 6 5" xfId="47433" xr:uid="{C0F36D2C-45D0-4549-A3BE-C080D7847262}"/>
    <cellStyle name="Note 3 6 7" xfId="2836" xr:uid="{FC93AFBF-3A75-46B5-BE99-9FB5590FD46D}"/>
    <cellStyle name="Note 3 6 7 2" xfId="6986" xr:uid="{D7A2611D-7F3F-4282-9B20-060C915A1263}"/>
    <cellStyle name="Note 3 6 7 2 2" xfId="12115" xr:uid="{5C315492-FB08-492F-B386-AAE894AEA631}"/>
    <cellStyle name="Note 3 6 7 2 2 2" xfId="21104" xr:uid="{047ACDB6-19C3-4EFF-8031-E7C746B9EACC}"/>
    <cellStyle name="Note 3 6 7 2 2 2 2" xfId="36411" xr:uid="{87745473-B7BC-4AD9-9929-8E8CCDE2BE85}"/>
    <cellStyle name="Note 3 6 7 2 2 3" xfId="22756" xr:uid="{B76052CE-98CB-4AC9-85D2-310C190E1428}"/>
    <cellStyle name="Note 3 6 7 2 3" xfId="15975" xr:uid="{2670988C-FAC1-44EF-B1FA-BA1836C65E4D}"/>
    <cellStyle name="Note 3 6 7 2 3 2" xfId="35796" xr:uid="{3BA5C250-AD12-47BB-84E5-5953AA2E336A}"/>
    <cellStyle name="Note 3 6 7 2 4" xfId="23748" xr:uid="{EB78B5E6-5436-4168-A34E-CEBF40787844}"/>
    <cellStyle name="Note 3 6 7 3" xfId="9549" xr:uid="{1BE4D877-B775-4D35-887D-062D340482E6}"/>
    <cellStyle name="Note 3 6 7 3 2" xfId="18538" xr:uid="{9BBA0111-E5FF-488C-B8C2-F645C09C69E7}"/>
    <cellStyle name="Note 3 6 7 3 2 2" xfId="43180" xr:uid="{14150C83-C673-4FD3-94A2-86D78F5D0ABA}"/>
    <cellStyle name="Note 3 6 7 3 3" xfId="25519" xr:uid="{A6B9AC5B-AE4E-4C4A-BB2A-C7678B54EC59}"/>
    <cellStyle name="Note 3 6 7 4" xfId="40852" xr:uid="{40AE533F-A4AA-490A-8530-F8E7F43B483D}"/>
    <cellStyle name="Note 3 6 7 5" xfId="52725" xr:uid="{829D588A-5F38-402A-8BAE-1D673BA58877}"/>
    <cellStyle name="Note 3 6 8" xfId="4769" xr:uid="{2BE65DDC-C452-4166-868B-CB63299244D9}"/>
    <cellStyle name="Note 3 6 8 2" xfId="7355" xr:uid="{90FAC37D-E91A-46A0-B583-279EDA7073C4}"/>
    <cellStyle name="Note 3 6 8 2 2" xfId="12278" xr:uid="{A1A2B7E8-8C4F-473C-A9D5-ABCF7E3090DF}"/>
    <cellStyle name="Note 3 6 8 2 2 2" xfId="21267" xr:uid="{25082A76-F1A8-4A31-8E89-1EAE839380E0}"/>
    <cellStyle name="Note 3 6 8 2 2 2 2" xfId="23090" xr:uid="{11DC6BC7-9AF1-46EC-A81D-64087DD4BBE0}"/>
    <cellStyle name="Note 3 6 8 2 2 3" xfId="31986" xr:uid="{8E5F3814-843A-48A0-8420-3F826E4878E8}"/>
    <cellStyle name="Note 3 6 8 2 3" xfId="16344" xr:uid="{41FD1E5D-2BEB-4628-8F74-E0583C39E3D4}"/>
    <cellStyle name="Note 3 6 8 2 3 2" xfId="25287" xr:uid="{1ECA5641-3F9A-4012-94FF-DC032ABFB648}"/>
    <cellStyle name="Note 3 6 8 2 4" xfId="41842" xr:uid="{D5CA145F-4E1F-4CDD-8757-F4B172DC6746}"/>
    <cellStyle name="Note 3 6 8 3" xfId="9992" xr:uid="{780D0C9A-281A-4A1F-9F14-2608B00ECDCD}"/>
    <cellStyle name="Note 3 6 8 3 2" xfId="18981" xr:uid="{9F5791F8-F3FF-44D3-81F7-F9D4184F3C71}"/>
    <cellStyle name="Note 3 6 8 3 2 2" xfId="22656" xr:uid="{8F70445A-BAE1-4E74-B4D0-BD1002DD510E}"/>
    <cellStyle name="Note 3 6 8 3 3" xfId="37770" xr:uid="{104DEC54-4154-4F72-A3BD-59AE7F4263EC}"/>
    <cellStyle name="Note 3 6 8 4" xfId="13758" xr:uid="{82CA8FF7-AAB8-4224-A637-0518F070C46A}"/>
    <cellStyle name="Note 3 6 8 4 2" xfId="30947" xr:uid="{8E1407A6-F061-451C-8D1D-5556B7BE99FD}"/>
    <cellStyle name="Note 3 6 8 5" xfId="28867" xr:uid="{6286F8F4-B5B3-472B-8BF5-E40B9CC7E493}"/>
    <cellStyle name="Note 3 6 9" xfId="6670" xr:uid="{B27F1771-E267-46E1-8CF4-E7EF7A1147F5}"/>
    <cellStyle name="Note 3 6 9 2" xfId="11876" xr:uid="{6D1BE33D-3EFD-45B9-BBAB-C3938C920E8E}"/>
    <cellStyle name="Note 3 6 9 2 2" xfId="20865" xr:uid="{68BA7D50-1012-4268-9524-44E0891EFB03}"/>
    <cellStyle name="Note 3 6 9 2 2 2" xfId="40589" xr:uid="{F5A08BA7-6AEF-48DC-A1CE-DF437A802ACD}"/>
    <cellStyle name="Note 3 6 9 2 3" xfId="22195" xr:uid="{4FED6827-BC0E-49FD-9680-5995C34C85BF}"/>
    <cellStyle name="Note 3 6 9 3" xfId="15659" xr:uid="{40773392-4EEB-4E0D-8519-D0067202D083}"/>
    <cellStyle name="Note 3 6 9 3 2" xfId="24098" xr:uid="{825BC5AA-F732-4919-8DA9-7F9FF2A0C6B7}"/>
    <cellStyle name="Note 3 6 9 4" xfId="29267" xr:uid="{0F7B53AD-B3E4-4EFC-9883-D3F819884C1C}"/>
    <cellStyle name="Note 3 7" xfId="507" xr:uid="{FDB27353-5D50-4D3F-8AE8-4D23569321BD}"/>
    <cellStyle name="Note 3 7 10" xfId="44469" xr:uid="{61D97902-02C1-4A61-A1A0-FEDF336754B1}"/>
    <cellStyle name="Note 3 7 11" xfId="45703" xr:uid="{91957AE8-9B4F-430C-8A32-7ED97BDBD6D0}"/>
    <cellStyle name="Note 3 7 2" xfId="856" xr:uid="{6831957E-30A2-4A72-907F-E9D60FD94D20}"/>
    <cellStyle name="Note 3 7 2 2" xfId="5225" xr:uid="{AEE14ADA-69FA-4AB7-BD3F-C61609699828}"/>
    <cellStyle name="Note 3 7 2 2 2" xfId="7811" xr:uid="{6A7A06B3-9674-4501-A8CB-813F3B0895A8}"/>
    <cellStyle name="Note 3 7 2 2 2 2" xfId="12417" xr:uid="{D83EB72E-A23D-4FF6-B39A-68C47AA37F6F}"/>
    <cellStyle name="Note 3 7 2 2 2 2 2" xfId="21406" xr:uid="{00C0585A-E871-4586-8A26-2C663E185890}"/>
    <cellStyle name="Note 3 7 2 2 2 2 2 2" xfId="29703" xr:uid="{D6134812-FA95-4E7D-BB41-B4B794B87744}"/>
    <cellStyle name="Note 3 7 2 2 2 2 3" xfId="44027" xr:uid="{C6F6E35A-FFBD-4574-B960-FBBDB8952EC9}"/>
    <cellStyle name="Note 3 7 2 2 2 3" xfId="16800" xr:uid="{2C16E918-E2B4-4413-A9ED-D6EA52542221}"/>
    <cellStyle name="Note 3 7 2 2 2 3 2" xfId="24462" xr:uid="{0B3560CA-8D1B-4585-B012-967C5EFA2AA5}"/>
    <cellStyle name="Note 3 7 2 2 2 4" xfId="42711" xr:uid="{7342FB7B-9340-4073-B486-D7DF198AFC97}"/>
    <cellStyle name="Note 3 7 2 2 2 5" xfId="56490" xr:uid="{CD05DC98-FB4F-448D-A8F6-F7424FD0B559}"/>
    <cellStyle name="Note 3 7 2 2 3" xfId="10448" xr:uid="{2A5E803B-1631-411B-A528-08592347ED73}"/>
    <cellStyle name="Note 3 7 2 2 3 2" xfId="19437" xr:uid="{5088D2BA-3753-4FF9-BFF3-07F57D040D13}"/>
    <cellStyle name="Note 3 7 2 2 3 2 2" xfId="28125" xr:uid="{1E32DA82-9102-40D7-A950-960EFEBA2136}"/>
    <cellStyle name="Note 3 7 2 2 3 3" xfId="36190" xr:uid="{8559388A-C0F6-41A5-9A09-989C7B0388AB}"/>
    <cellStyle name="Note 3 7 2 2 4" xfId="14214" xr:uid="{2928B4B8-5BCB-455E-997F-56B50F7BCD76}"/>
    <cellStyle name="Note 3 7 2 2 4 2" xfId="28506" xr:uid="{B92B81FE-7AD5-4074-8CB0-04B0B52BC62D}"/>
    <cellStyle name="Note 3 7 2 2 5" xfId="25729" xr:uid="{00AAC861-5B73-408A-A4F0-9C1622F48FC9}"/>
    <cellStyle name="Note 3 7 2 2 6" xfId="49708" xr:uid="{8ABA99CB-D310-4EB2-AD9F-831317CD5BAC}"/>
    <cellStyle name="Note 3 7 2 3" xfId="3293" xr:uid="{395FCC94-26D8-42BB-AFE0-1799760B6C13}"/>
    <cellStyle name="Note 3 7 2 3 2" xfId="27369" xr:uid="{1F61CE8B-F6EF-419D-8F5F-4BF43F1D785D}"/>
    <cellStyle name="Note 3 7 2 3 2 2" xfId="57755" xr:uid="{8E37548A-09B3-44F7-BFE5-43D06A6BF13C}"/>
    <cellStyle name="Note 3 7 2 3 3" xfId="50973" xr:uid="{94C31F30-9FA5-4BB0-B6E6-3449763CBD27}"/>
    <cellStyle name="Note 3 7 2 4" xfId="31315" xr:uid="{AD1A754C-A1A0-4C81-91C2-5AEB323D088D}"/>
    <cellStyle name="Note 3 7 2 4 2" xfId="54629" xr:uid="{B17C8BBF-7115-46A4-9F6D-09B7C3364A44}"/>
    <cellStyle name="Note 3 7 2 4 3" xfId="47825" xr:uid="{0093B9C6-677D-4DD6-81C3-31953F96B435}"/>
    <cellStyle name="Note 3 7 2 5" xfId="53009" xr:uid="{E6C742D9-0AF6-4466-AD9C-620DE8BD4F3E}"/>
    <cellStyle name="Note 3 7 2 6" xfId="46211" xr:uid="{257A2A52-F916-4B2B-B1A2-4B79EB81EA95}"/>
    <cellStyle name="Note 3 7 3" xfId="1201" xr:uid="{8EE24E5B-9B38-46C2-A32E-B7A4CDB4FAD9}"/>
    <cellStyle name="Note 3 7 3 2" xfId="5546" xr:uid="{79445FBA-6523-4463-AD06-8C63CD06B429}"/>
    <cellStyle name="Note 3 7 3 2 2" xfId="8132" xr:uid="{B61EE635-6727-41AA-BD35-5FC260B863D0}"/>
    <cellStyle name="Note 3 7 3 2 2 2" xfId="12516" xr:uid="{4F8DDCA2-B6CF-4816-8032-7666E3103364}"/>
    <cellStyle name="Note 3 7 3 2 2 2 2" xfId="21505" xr:uid="{B46C221C-0167-487A-93DA-32A7C63DB235}"/>
    <cellStyle name="Note 3 7 3 2 2 2 2 2" xfId="42069" xr:uid="{3BC4AF15-A831-4E0B-808E-49E593239AB8}"/>
    <cellStyle name="Note 3 7 3 2 2 2 3" xfId="42244" xr:uid="{85494683-AFAE-4996-9D03-A84B5ACF5DC9}"/>
    <cellStyle name="Note 3 7 3 2 2 3" xfId="17121" xr:uid="{D4EE535C-11F1-41E3-867F-BA890296A715}"/>
    <cellStyle name="Note 3 7 3 2 2 3 2" xfId="29282" xr:uid="{728D7D28-0F25-432C-B471-1C1A2B1184A6}"/>
    <cellStyle name="Note 3 7 3 2 2 4" xfId="22776" xr:uid="{70B4D514-ED3E-4A5C-8706-D882F92C488A}"/>
    <cellStyle name="Note 3 7 3 2 2 5" xfId="56892" xr:uid="{FBF70709-AF05-4AF9-BA08-5FF8D5AA3C7A}"/>
    <cellStyle name="Note 3 7 3 2 3" xfId="10769" xr:uid="{D038A5EE-15E7-4C89-87C8-6EB5A9A04FC6}"/>
    <cellStyle name="Note 3 7 3 2 3 2" xfId="19758" xr:uid="{1293D85F-2CD8-41B1-87AF-133FE66C5CCA}"/>
    <cellStyle name="Note 3 7 3 2 3 2 2" xfId="37159" xr:uid="{C02EADE0-F030-4313-9BE9-C25F4A1B1B27}"/>
    <cellStyle name="Note 3 7 3 2 3 3" xfId="25330" xr:uid="{8B470DCE-7776-4547-B364-1FC4BC8133CD}"/>
    <cellStyle name="Note 3 7 3 2 4" xfId="14535" xr:uid="{5909BC65-4221-402C-88AE-35A2A41BC579}"/>
    <cellStyle name="Note 3 7 3 2 4 2" xfId="41736" xr:uid="{9A886C44-921A-4AC7-AC5A-87E4B87AC9AE}"/>
    <cellStyle name="Note 3 7 3 2 5" xfId="22987" xr:uid="{17466E05-E489-49D5-AF73-8F0CE17E31E0}"/>
    <cellStyle name="Note 3 7 3 2 6" xfId="50110" xr:uid="{B049112D-B98F-4DDA-95AC-1C72F58030DE}"/>
    <cellStyle name="Note 3 7 3 3" xfId="3638" xr:uid="{C97613A2-A12B-4648-A8CD-3F96420417B3}"/>
    <cellStyle name="Note 3 7 3 3 2" xfId="28612" xr:uid="{CA405B7E-2621-4C81-BF61-314D5559C071}"/>
    <cellStyle name="Note 3 7 3 3 2 2" xfId="56641" xr:uid="{C1F00220-73AC-4DC7-AD3D-B82E23498365}"/>
    <cellStyle name="Note 3 7 3 3 3" xfId="49859" xr:uid="{1912A1AB-C9ED-454F-9999-2EFB9C6E86F8}"/>
    <cellStyle name="Note 3 7 3 4" xfId="24113" xr:uid="{96572F3E-0C99-4A40-9374-F7D7A2AB309C}"/>
    <cellStyle name="Note 3 7 3 4 2" xfId="55019" xr:uid="{554101A8-DD08-4E30-9E5C-D3779572B571}"/>
    <cellStyle name="Note 3 7 3 4 3" xfId="48227" xr:uid="{8D1010B1-AA3C-42D1-895C-D14E8D3B5790}"/>
    <cellStyle name="Note 3 7 3 5" xfId="53319" xr:uid="{93FBEF63-01B5-47C1-A035-B21BC637CFFC}"/>
    <cellStyle name="Note 3 7 3 6" xfId="46613" xr:uid="{595F7F4B-8512-47E7-A80F-9C19FF52E377}"/>
    <cellStyle name="Note 3 7 4" xfId="1545" xr:uid="{A4D698AF-430C-42D3-8C03-AAD471F0859B}"/>
    <cellStyle name="Note 3 7 4 2" xfId="5890" xr:uid="{489ABD42-72EF-475F-8930-7E05305FB1E6}"/>
    <cellStyle name="Note 3 7 4 2 2" xfId="8476" xr:uid="{4C984C71-EB48-4E42-B5E1-E3283215FBDA}"/>
    <cellStyle name="Note 3 7 4 2 2 2" xfId="12624" xr:uid="{C93DE38A-DC97-43C1-8AE7-F4FC2C88FE5A}"/>
    <cellStyle name="Note 3 7 4 2 2 2 2" xfId="21613" xr:uid="{B2CAE328-D7AB-41CA-9F3D-167060619CEB}"/>
    <cellStyle name="Note 3 7 4 2 2 2 2 2" xfId="34814" xr:uid="{841B1BBA-4302-4B82-B76A-20CC7057633C}"/>
    <cellStyle name="Note 3 7 4 2 2 2 3" xfId="24641" xr:uid="{16F9F44F-796C-49E1-BCED-D18028BE5234}"/>
    <cellStyle name="Note 3 7 4 2 2 3" xfId="17465" xr:uid="{041D2C97-6586-4512-9576-3306B517EC7B}"/>
    <cellStyle name="Note 3 7 4 2 2 3 2" xfId="28396" xr:uid="{1E5EAA11-45FE-4B5F-B35B-253C7877CABD}"/>
    <cellStyle name="Note 3 7 4 2 2 4" xfId="29307" xr:uid="{0F4E33D9-9779-4658-BE88-3873FDD124AE}"/>
    <cellStyle name="Note 3 7 4 2 3" xfId="11113" xr:uid="{098F6FEC-A2DF-4D3C-BC11-F89C0637FC07}"/>
    <cellStyle name="Note 3 7 4 2 3 2" xfId="20102" xr:uid="{8C1C8590-7461-4735-A333-B24524861DF8}"/>
    <cellStyle name="Note 3 7 4 2 3 2 2" xfId="31269" xr:uid="{8089FBC6-385A-4DEA-8B71-CE66BD47EA05}"/>
    <cellStyle name="Note 3 7 4 2 3 3" xfId="26429" xr:uid="{BB7A80FC-CD58-46E1-A97F-487DD59D42F2}"/>
    <cellStyle name="Note 3 7 4 2 4" xfId="14879" xr:uid="{76F6D667-8C4B-4831-AB69-66AA65A15049}"/>
    <cellStyle name="Note 3 7 4 2 4 2" xfId="32708" xr:uid="{CA18BBD3-45EE-4119-8425-90BC0339BC84}"/>
    <cellStyle name="Note 3 7 4 2 5" xfId="37954" xr:uid="{73F8892C-6F99-40E5-AA11-363F5096C15D}"/>
    <cellStyle name="Note 3 7 4 2 6" xfId="56018" xr:uid="{4A00C563-A0BD-4E24-862A-2AD5B37946FF}"/>
    <cellStyle name="Note 3 7 4 3" xfId="3982" xr:uid="{3770AE4E-4FC9-4EED-BD17-0C11D1E9372E}"/>
    <cellStyle name="Note 3 7 4 3 2" xfId="22600" xr:uid="{877D667C-5D2C-41BA-A9A7-B8F4B979A614}"/>
    <cellStyle name="Note 3 7 4 4" xfId="33441" xr:uid="{638E6C63-16E7-4D4C-9288-C18859E29CA0}"/>
    <cellStyle name="Note 3 7 4 5" xfId="49236" xr:uid="{73FD4170-F39C-41EE-8CAF-BE8EE27BAE5D}"/>
    <cellStyle name="Note 3 7 5" xfId="1857" xr:uid="{C2CEB27D-F8FD-4F06-A465-7456ADF68AA9}"/>
    <cellStyle name="Note 3 7 5 2" xfId="6173" xr:uid="{E1F1A5A8-5549-4BFE-897E-A66C8483F317}"/>
    <cellStyle name="Note 3 7 5 2 2" xfId="8759" xr:uid="{D80D7689-D1D1-4A94-95C9-E2138DB14F91}"/>
    <cellStyle name="Note 3 7 5 2 2 2" xfId="12706" xr:uid="{4AD3CB54-7F50-4987-8A1A-171E8DB6650E}"/>
    <cellStyle name="Note 3 7 5 2 2 2 2" xfId="21695" xr:uid="{C03FB95F-6848-40C6-900D-900257343730}"/>
    <cellStyle name="Note 3 7 5 2 2 2 2 2" xfId="24557" xr:uid="{16674F4E-FBDB-4A77-8AF2-89243FF8C150}"/>
    <cellStyle name="Note 3 7 5 2 2 2 3" xfId="34603" xr:uid="{D0F0FC26-0FBA-4ECF-AA36-51CDE9D2D0C2}"/>
    <cellStyle name="Note 3 7 5 2 2 3" xfId="17748" xr:uid="{3C72AD47-D216-4A4D-8D99-0BA99648B1F6}"/>
    <cellStyle name="Note 3 7 5 2 2 3 2" xfId="30301" xr:uid="{A28497B4-1823-4C3E-A5E2-2434B33AB128}"/>
    <cellStyle name="Note 3 7 5 2 2 4" xfId="27412" xr:uid="{E4354718-0E69-4CE3-98DF-8AD0DB722CFC}"/>
    <cellStyle name="Note 3 7 5 2 3" xfId="11396" xr:uid="{EF9A0CEC-EF1A-43C2-A025-8F5103648B79}"/>
    <cellStyle name="Note 3 7 5 2 3 2" xfId="20385" xr:uid="{6929B9E6-FC44-4E72-94CE-38696CAA5C21}"/>
    <cellStyle name="Note 3 7 5 2 3 2 2" xfId="33012" xr:uid="{75F8E999-6569-4BFC-85DC-0D41DB84DA44}"/>
    <cellStyle name="Note 3 7 5 2 3 3" xfId="32209" xr:uid="{03A6D8FC-F3DB-4484-A080-2E82B12860BF}"/>
    <cellStyle name="Note 3 7 5 2 4" xfId="15162" xr:uid="{1575FAF7-CA27-4130-9F81-918EE0C70133}"/>
    <cellStyle name="Note 3 7 5 2 4 2" xfId="38449" xr:uid="{0956F1F4-54FA-42FC-BEBB-30A999AB7E29}"/>
    <cellStyle name="Note 3 7 5 2 5" xfId="27796" xr:uid="{CF5FD231-D715-452B-9A12-895ABCA74DA1}"/>
    <cellStyle name="Note 3 7 5 2 6" xfId="58224" xr:uid="{BE41E703-586E-4210-B1B7-48E4A57FE4F3}"/>
    <cellStyle name="Note 3 7 5 3" xfId="4294" xr:uid="{1EE34E9B-8525-4212-B458-1794ACF75CEC}"/>
    <cellStyle name="Note 3 7 5 3 2" xfId="22384" xr:uid="{91D62FB9-0E28-4B23-979B-7DEF7AB29292}"/>
    <cellStyle name="Note 3 7 5 4" xfId="27763" xr:uid="{BD5D14BA-50B2-46B7-AB9A-B63688410A3D}"/>
    <cellStyle name="Note 3 7 5 5" xfId="51442" xr:uid="{69125206-16ED-46B5-8B70-638D0C1F773E}"/>
    <cellStyle name="Note 3 7 6" xfId="2164" xr:uid="{1E781B3F-D9AC-4A9A-ABA0-EAD09CFB6222}"/>
    <cellStyle name="Note 3 7 6 2" xfId="6465" xr:uid="{82588F0E-99B4-4C27-8E78-C061BF901514}"/>
    <cellStyle name="Note 3 7 6 2 2" xfId="9051" xr:uid="{15BC6D2D-6570-4180-8506-0673EF92EFEA}"/>
    <cellStyle name="Note 3 7 6 2 2 2" xfId="12797" xr:uid="{92D23E40-CA79-4096-AFDA-4E5EA2C05BB4}"/>
    <cellStyle name="Note 3 7 6 2 2 2 2" xfId="21786" xr:uid="{481252F8-F846-495A-996B-C2CA337D3DA9}"/>
    <cellStyle name="Note 3 7 6 2 2 2 2 2" xfId="27431" xr:uid="{A27094B6-4C58-4D65-A10E-BEFA7044C6B0}"/>
    <cellStyle name="Note 3 7 6 2 2 2 3" xfId="41080" xr:uid="{A86C5C98-9037-46B8-A4E3-2B7B65482297}"/>
    <cellStyle name="Note 3 7 6 2 2 3" xfId="18040" xr:uid="{0BF43AF3-4EC5-41D6-8AAB-0A12B836B2C6}"/>
    <cellStyle name="Note 3 7 6 2 2 3 2" xfId="30562" xr:uid="{9A727659-870F-4F52-845D-A3FC0E17315D}"/>
    <cellStyle name="Note 3 7 6 2 2 4" xfId="36263" xr:uid="{FC459DB4-FFBD-4A94-B001-D2D463A3F162}"/>
    <cellStyle name="Note 3 7 6 2 3" xfId="11688" xr:uid="{CC632E5D-1CC3-48CA-AB02-DDB6709C5232}"/>
    <cellStyle name="Note 3 7 6 2 3 2" xfId="20677" xr:uid="{E546872B-C61E-461B-943B-CACB3FB21A9C}"/>
    <cellStyle name="Note 3 7 6 2 3 2 2" xfId="29420" xr:uid="{597DBC3B-7575-493E-950D-D4D9490159CB}"/>
    <cellStyle name="Note 3 7 6 2 3 3" xfId="37780" xr:uid="{3E95382E-658E-4FA3-9405-19A6F8305AA5}"/>
    <cellStyle name="Note 3 7 6 2 4" xfId="15454" xr:uid="{97A3025A-5FBC-4962-AFB5-533846A7363A}"/>
    <cellStyle name="Note 3 7 6 2 4 2" xfId="23570" xr:uid="{94BBE45E-9915-4C33-9BA0-49DAA8DC6777}"/>
    <cellStyle name="Note 3 7 6 2 5" xfId="24026" xr:uid="{46E56EE3-EA13-4C3C-AE4F-A9D6906132E3}"/>
    <cellStyle name="Note 3 7 6 2 6" xfId="54181" xr:uid="{34579D51-2B6B-4C86-BFCE-FD3CCD31F658}"/>
    <cellStyle name="Note 3 7 6 3" xfId="4601" xr:uid="{10D88BFA-123E-4D8B-9342-B10C5821122A}"/>
    <cellStyle name="Note 3 7 6 3 2" xfId="33266" xr:uid="{B0E2A4CD-3742-4CAD-9111-97CC5B847C9A}"/>
    <cellStyle name="Note 3 7 6 4" xfId="33171" xr:uid="{13AD0F4A-7E2F-4026-A4AE-2F070BE7ADAA}"/>
    <cellStyle name="Note 3 7 6 5" xfId="47444" xr:uid="{B1DEB5EF-63D6-4B07-89AC-F21C7FEB97D9}"/>
    <cellStyle name="Note 3 7 7" xfId="4901" xr:uid="{5D9C6738-81E9-4EF9-BAE5-569ADE62045C}"/>
    <cellStyle name="Note 3 7 7 2" xfId="7487" xr:uid="{826D8C2F-3A75-4168-A8E0-5980A35FAC15}"/>
    <cellStyle name="Note 3 7 7 2 2" xfId="12316" xr:uid="{37C809A0-A79A-48DD-AFC0-4EA6E9A421E7}"/>
    <cellStyle name="Note 3 7 7 2 2 2" xfId="21305" xr:uid="{03105B5A-F4D2-4D28-85B7-ED434072023D}"/>
    <cellStyle name="Note 3 7 7 2 2 2 2" xfId="29646" xr:uid="{FE10A7D5-5F5F-480C-95C9-5DD73FD62227}"/>
    <cellStyle name="Note 3 7 7 2 2 3" xfId="32511" xr:uid="{D85191F3-8030-452E-A2D2-FE1B00BEDF33}"/>
    <cellStyle name="Note 3 7 7 2 3" xfId="16476" xr:uid="{FEC20A58-2B7A-4071-8961-3917DF1C586B}"/>
    <cellStyle name="Note 3 7 7 2 3 2" xfId="39860" xr:uid="{5E6CB449-FE24-40B8-80AA-202BFB9DCE23}"/>
    <cellStyle name="Note 3 7 7 2 4" xfId="22167" xr:uid="{3E7037BD-3A4F-4339-92C8-3CC9BFBFA948}"/>
    <cellStyle name="Note 3 7 7 3" xfId="10124" xr:uid="{4D1B0FA6-04EC-47B4-9F1E-91A4E2AC92E1}"/>
    <cellStyle name="Note 3 7 7 3 2" xfId="19113" xr:uid="{1C03AD66-37F0-4E98-AE43-30B19BF5289D}"/>
    <cellStyle name="Note 3 7 7 3 2 2" xfId="32487" xr:uid="{7876C000-8A43-4FF8-B40D-21EFE0D02EAF}"/>
    <cellStyle name="Note 3 7 7 3 3" xfId="36184" xr:uid="{9EFDB4E1-0DC6-46BB-970F-B7203940920B}"/>
    <cellStyle name="Note 3 7 7 4" xfId="13890" xr:uid="{BADCA01E-3707-45BD-968B-954429DAEAE4}"/>
    <cellStyle name="Note 3 7 7 4 2" xfId="40617" xr:uid="{99A8F3F9-8DE1-495E-8424-D2230AAB9011}"/>
    <cellStyle name="Note 3 7 7 5" xfId="35013" xr:uid="{412D480D-517B-4D4F-8A09-6441F471A116}"/>
    <cellStyle name="Note 3 7 7 6" xfId="52746" xr:uid="{1795B4B0-5835-40AE-B565-020D2526E73A}"/>
    <cellStyle name="Note 3 7 8" xfId="2513" xr:uid="{9681C9C4-EB10-4B98-8444-75C32C3F31FB}"/>
    <cellStyle name="Note 3 7 8 2" xfId="22215" xr:uid="{C519F805-575B-4EAB-85B5-3EE01B0BA974}"/>
    <cellStyle name="Note 3 7 9" xfId="30355" xr:uid="{913BA151-FD3B-4EFC-8B7A-B92EA98F451B}"/>
    <cellStyle name="Note 3 8" xfId="213" xr:uid="{155F056B-4C82-4679-8293-0EBF65FB7FE6}"/>
    <cellStyle name="Note 3 8 2" xfId="2558" xr:uid="{5CD9A512-C35F-40EB-8518-9F2C90B56C91}"/>
    <cellStyle name="Note 3 8 2 2" xfId="6799" xr:uid="{CF50F4AD-1A97-42B2-BED6-F2D365253BEB}"/>
    <cellStyle name="Note 3 8 2 2 2" xfId="11993" xr:uid="{82C6E1CB-616A-47E8-9A5B-0ACD7306BBA3}"/>
    <cellStyle name="Note 3 8 2 2 2 2" xfId="20982" xr:uid="{DEF64C93-AD35-4616-B757-D90207274AD4}"/>
    <cellStyle name="Note 3 8 2 2 2 2 2" xfId="23977" xr:uid="{66ABF615-D2DC-4842-8E68-CC75C7446B5C}"/>
    <cellStyle name="Note 3 8 2 2 2 3" xfId="26496" xr:uid="{7774C71C-0295-4A48-909A-1F8282603A2A}"/>
    <cellStyle name="Note 3 8 2 2 2 4" xfId="56537" xr:uid="{91950BE0-E2B4-4A2D-BD47-42C8746CFF30}"/>
    <cellStyle name="Note 3 8 2 2 3" xfId="15788" xr:uid="{2F33B787-11BE-4A5B-94A1-0D84FD59CA11}"/>
    <cellStyle name="Note 3 8 2 2 3 2" xfId="30340" xr:uid="{56EAB2D5-0D0E-4861-A581-30A81D73BF9E}"/>
    <cellStyle name="Note 3 8 2 2 4" xfId="40787" xr:uid="{E5638158-DDEA-4663-8AF7-48C7B22CF542}"/>
    <cellStyle name="Note 3 8 2 2 5" xfId="49755" xr:uid="{FA7ACD63-25F1-4744-9B65-F9172755AAA5}"/>
    <cellStyle name="Note 3 8 2 3" xfId="9369" xr:uid="{2DA7FC73-80D4-4970-B094-4ADF040F8EFA}"/>
    <cellStyle name="Note 3 8 2 3 2" xfId="18358" xr:uid="{31BF3AD8-E660-4DB6-A62A-450051934BE6}"/>
    <cellStyle name="Note 3 8 2 3 2 2" xfId="33319" xr:uid="{A36409B2-8A8B-4193-8CD2-EB35B394F6E4}"/>
    <cellStyle name="Note 3 8 2 3 2 3" xfId="58448" xr:uid="{E5F3E534-B41C-4861-9EF4-6E8E75A48A4F}"/>
    <cellStyle name="Note 3 8 2 3 3" xfId="25994" xr:uid="{8CE07A2C-38C2-44BF-90E4-89885A0C4665}"/>
    <cellStyle name="Note 3 8 2 3 4" xfId="51667" xr:uid="{48A7A5C5-F463-4CD6-BBFF-39C976D81742}"/>
    <cellStyle name="Note 3 8 2 4" xfId="13412" xr:uid="{A5D74EDB-A5BF-4442-A0A6-D38A03E5765D}"/>
    <cellStyle name="Note 3 8 2 4 2" xfId="43729" xr:uid="{B57C5300-383E-4275-AA31-BFE0CA4FD194}"/>
    <cellStyle name="Note 3 8 2 4 2 2" xfId="54673" xr:uid="{FA3629B4-4DD6-4B90-892A-A8795771AF18}"/>
    <cellStyle name="Note 3 8 2 4 3" xfId="47872" xr:uid="{1CCD4828-C524-423A-993D-19C9CD7753D6}"/>
    <cellStyle name="Note 3 8 2 5" xfId="30094" xr:uid="{F124FF70-B30A-44D3-9BAA-79554616A923}"/>
    <cellStyle name="Note 3 8 2 5 2" xfId="53033" xr:uid="{80C0CF91-EA60-4AC3-8C5B-38020C8DFB48}"/>
    <cellStyle name="Note 3 8 2 6" xfId="46258" xr:uid="{7E490C5B-8E61-4348-BB80-063FCEF413CD}"/>
    <cellStyle name="Note 3 8 3" xfId="2681" xr:uid="{CEA5A59E-6BB1-4BCA-9D5A-C199E759A327}"/>
    <cellStyle name="Note 3 8 3 2" xfId="43054" xr:uid="{AB604BFE-BCCE-4DEC-80B7-7B07BA57ED8F}"/>
    <cellStyle name="Note 3 8 3 2 2" xfId="56936" xr:uid="{4997CFF7-674A-45E6-A2B2-E9D0BBC191F4}"/>
    <cellStyle name="Note 3 8 3 2 3" xfId="50154" xr:uid="{6770D841-F36B-4FA1-B339-6C06BBF629D3}"/>
    <cellStyle name="Note 3 8 3 3" xfId="50641" xr:uid="{E6162F0F-411E-4905-AA46-736D56EB4370}"/>
    <cellStyle name="Note 3 8 3 3 2" xfId="57423" xr:uid="{FDB3460D-4D62-462A-AF34-97125B7FA935}"/>
    <cellStyle name="Note 3 8 3 4" xfId="48271" xr:uid="{0E1C5EE7-EBF0-4AE0-A7B9-1AA468B5AD51}"/>
    <cellStyle name="Note 3 8 3 4 2" xfId="55063" xr:uid="{E7183E7C-5C2C-411D-977B-E76EE55B64B9}"/>
    <cellStyle name="Note 3 8 3 5" xfId="53363" xr:uid="{2739177D-AB0D-4713-B88A-0816441359CE}"/>
    <cellStyle name="Note 3 8 3 6" xfId="46657" xr:uid="{1D29080D-C691-47C9-89CD-12A7B900F5B5}"/>
    <cellStyle name="Note 3 8 4" xfId="26209" xr:uid="{46166879-62BB-461A-A250-2C2911BB059E}"/>
    <cellStyle name="Note 3 8 4 2" xfId="56065" xr:uid="{94B4A422-D8D0-47DE-99AF-95CFB55D3B67}"/>
    <cellStyle name="Note 3 8 4 3" xfId="49283" xr:uid="{9526E1EE-11CB-4DD3-A331-CB0624B05B3F}"/>
    <cellStyle name="Note 3 8 5" xfId="44458" xr:uid="{455EAAB9-10FB-4818-94FC-026C1CBE0BC5}"/>
    <cellStyle name="Note 3 8 5 2" xfId="57704" xr:uid="{F87F5503-675C-473C-BB90-6FB5E7B53FFA}"/>
    <cellStyle name="Note 3 8 5 3" xfId="50922" xr:uid="{BCE20CD3-69EC-4FDA-BF43-084A5B057E31}"/>
    <cellStyle name="Note 3 8 6" xfId="45750" xr:uid="{47C7136B-81BB-4A5D-98A2-3E3327C8E508}"/>
    <cellStyle name="Note 3 8 6 2" xfId="54225" xr:uid="{F487AC3F-5CEC-40C7-BCFA-58C8DB6A6764}"/>
    <cellStyle name="Note 3 8 7" xfId="52770" xr:uid="{66615F71-C731-4A57-8376-547FDF36FEE9}"/>
    <cellStyle name="Note 3 9" xfId="562" xr:uid="{663740C0-049F-4286-8254-13CF3FE51161}"/>
    <cellStyle name="Note 3 9 2" xfId="4953" xr:uid="{2DE0426E-5B80-44E2-A394-16419DE32351}"/>
    <cellStyle name="Note 3 9 2 2" xfId="7539" xr:uid="{62E3F57F-D210-476E-B308-2D8E65ABB0DE}"/>
    <cellStyle name="Note 3 9 2 2 2" xfId="12335" xr:uid="{C186E80F-BE0E-4EEB-96E8-F9660227D340}"/>
    <cellStyle name="Note 3 9 2 2 2 2" xfId="21324" xr:uid="{C76382BE-5E64-4755-AB55-76879E9802E5}"/>
    <cellStyle name="Note 3 9 2 2 2 2 2" xfId="25145" xr:uid="{1ED78641-F867-4675-8B80-43C21EE9E97A}"/>
    <cellStyle name="Note 3 9 2 2 2 3" xfId="32641" xr:uid="{00D99214-FFD4-43C7-A44A-18A807749482}"/>
    <cellStyle name="Note 3 9 2 2 2 4" xfId="56578" xr:uid="{70DD5715-CFCC-442E-B89C-0B2BA303B22D}"/>
    <cellStyle name="Note 3 9 2 2 3" xfId="16528" xr:uid="{55B60E8D-BF36-4754-B700-61D78D726B1E}"/>
    <cellStyle name="Note 3 9 2 2 3 2" xfId="28920" xr:uid="{29A00C0F-404B-48F8-BCAF-EC9B070BCE7C}"/>
    <cellStyle name="Note 3 9 2 2 4" xfId="29973" xr:uid="{8DB4AB47-1ECD-4337-92BD-5115CD81277D}"/>
    <cellStyle name="Note 3 9 2 2 5" xfId="49796" xr:uid="{8DF30512-928E-44E2-918E-F9C6470FA580}"/>
    <cellStyle name="Note 3 9 2 3" xfId="10176" xr:uid="{1ADDB6D8-A7BF-4557-8A4C-F5E896F70AB2}"/>
    <cellStyle name="Note 3 9 2 3 2" xfId="19165" xr:uid="{63550DF2-0E0D-4A8F-8410-304BBB2AC45A}"/>
    <cellStyle name="Note 3 9 2 3 2 2" xfId="36386" xr:uid="{D96FA763-3D33-40CD-84C3-866A3F3E54B7}"/>
    <cellStyle name="Note 3 9 2 3 2 3" xfId="58135" xr:uid="{CB263A77-6DD8-489B-BA7F-268B89A4C9AE}"/>
    <cellStyle name="Note 3 9 2 3 3" xfId="26768" xr:uid="{8A3C22DB-4BC7-4B3F-BAB4-CD29FDE31533}"/>
    <cellStyle name="Note 3 9 2 3 4" xfId="51353" xr:uid="{F2DC5FE7-6193-4047-ACF8-40780A153491}"/>
    <cellStyle name="Note 3 9 2 4" xfId="13942" xr:uid="{5EFC3493-8009-4FC0-A655-942B6508CF20}"/>
    <cellStyle name="Note 3 9 2 4 2" xfId="22865" xr:uid="{B01ACAA5-B588-4FBD-B0E9-9E6D1268E314}"/>
    <cellStyle name="Note 3 9 2 4 2 2" xfId="54711" xr:uid="{C8B10516-1ABF-425E-9471-4A808A28D1E6}"/>
    <cellStyle name="Note 3 9 2 4 3" xfId="47913" xr:uid="{8A91ED67-1610-40BE-A27D-69A1CD6701D9}"/>
    <cellStyle name="Note 3 9 2 5" xfId="41122" xr:uid="{B3FD051F-5356-4744-8DE7-4CD0CD8EB5CA}"/>
    <cellStyle name="Note 3 9 2 5 2" xfId="53056" xr:uid="{4276DF78-3CF5-4CB1-9B03-B3C76FBF5986}"/>
    <cellStyle name="Note 3 9 2 6" xfId="46299" xr:uid="{35D46DB3-6CCA-40AC-B188-AE48A8DEC724}"/>
    <cellStyle name="Note 3 9 3" xfId="2999" xr:uid="{A8535F25-E94B-4220-A5D6-25FE9B541ACF}"/>
    <cellStyle name="Note 3 9 3 2" xfId="23116" xr:uid="{1E754CD6-17F3-4580-A243-1A95E3440E18}"/>
    <cellStyle name="Note 3 9 3 2 2" xfId="56974" xr:uid="{6AB59D45-3D09-43B1-B348-CE3530E15E93}"/>
    <cellStyle name="Note 3 9 3 2 3" xfId="50192" xr:uid="{271C33DF-E811-47A4-9099-97A5F2321BA6}"/>
    <cellStyle name="Note 3 9 3 3" xfId="51596" xr:uid="{0B5186D8-B5D4-4E7C-98C0-5E6D6D8D34E6}"/>
    <cellStyle name="Note 3 9 3 3 2" xfId="58378" xr:uid="{D864EE3C-492B-41E0-8178-E372280935A2}"/>
    <cellStyle name="Note 3 9 3 4" xfId="48309" xr:uid="{A8F3A2FE-2051-4CB2-BB78-F0D6FD9C6ACA}"/>
    <cellStyle name="Note 3 9 3 4 2" xfId="55101" xr:uid="{81FFCFB7-7DC7-4F7A-912C-91E3A215EE3C}"/>
    <cellStyle name="Note 3 9 3 5" xfId="53401" xr:uid="{67ECAF0D-A2E5-486F-915E-886B1AC32E06}"/>
    <cellStyle name="Note 3 9 3 6" xfId="46695" xr:uid="{D3C07783-4F68-4B98-BAD7-13BDE1ABD047}"/>
    <cellStyle name="Note 3 9 4" xfId="30627" xr:uid="{C7E91E99-9B5A-496D-9E9E-34C6B64583FC}"/>
    <cellStyle name="Note 3 9 4 2" xfId="56106" xr:uid="{58502645-8DC4-466C-9280-33E42450694C}"/>
    <cellStyle name="Note 3 9 4 3" xfId="49324" xr:uid="{BABAEDF5-000C-4B0A-8A75-3DF31C8A023A}"/>
    <cellStyle name="Note 3 9 5" xfId="44567" xr:uid="{7FAA8DBE-5C27-4E18-8034-96E10C93B7E4}"/>
    <cellStyle name="Note 3 9 5 2" xfId="58438" xr:uid="{410B9996-A848-4C0F-B029-F438B4AA2328}"/>
    <cellStyle name="Note 3 9 5 3" xfId="51657" xr:uid="{6DABCC87-0BEE-46B2-80DD-1B8DA016645F}"/>
    <cellStyle name="Note 3 9 6" xfId="45791" xr:uid="{BB3A03EA-FD92-430F-969B-B7D2F7D38E24}"/>
    <cellStyle name="Note 3 9 6 2" xfId="54263" xr:uid="{A1261703-BD14-46D8-8BF5-AC007F6C2B55}"/>
    <cellStyle name="Note 3 9 7" xfId="52793" xr:uid="{F491B045-1FAC-4896-8F3D-0001BBB513D6}"/>
    <cellStyle name="Note 4" xfId="124" xr:uid="{70D9AEAC-CE85-4516-879E-BCC7184E8338}"/>
    <cellStyle name="Note 4 10" xfId="909" xr:uid="{C3B045B7-7B4B-4F7F-A116-5456240DF924}"/>
    <cellStyle name="Note 4 10 2" xfId="5276" xr:uid="{71A17ACF-978C-4CF1-8186-AFF82B95DE87}"/>
    <cellStyle name="Note 4 10 2 2" xfId="7862" xr:uid="{9B19196E-4B39-43C6-8B2E-C393748E520F}"/>
    <cellStyle name="Note 4 10 2 2 2" xfId="12437" xr:uid="{C3A4E281-9D89-4811-8466-4F1E5F63A110}"/>
    <cellStyle name="Note 4 10 2 2 2 2" xfId="21426" xr:uid="{F3C04078-82D4-442D-BA68-AA95880869EC}"/>
    <cellStyle name="Note 4 10 2 2 2 2 2" xfId="39675" xr:uid="{AAC2C8D8-768B-41FA-8236-44FFDFC15CCB}"/>
    <cellStyle name="Note 4 10 2 2 2 3" xfId="33494" xr:uid="{720FF89F-B625-4183-8B9B-5D9A7BBFB8E0}"/>
    <cellStyle name="Note 4 10 2 2 2 4" xfId="56622" xr:uid="{91F20964-66BF-425B-AD39-A965561606CF}"/>
    <cellStyle name="Note 4 10 2 2 3" xfId="16851" xr:uid="{B9417067-1846-4C21-B616-4A20D43A6D10}"/>
    <cellStyle name="Note 4 10 2 2 3 2" xfId="37147" xr:uid="{95D09B25-DFD4-4EC5-AEE4-EC325E4C3A12}"/>
    <cellStyle name="Note 4 10 2 2 4" xfId="29169" xr:uid="{2395D316-713A-4555-9818-A23EB9EA3C78}"/>
    <cellStyle name="Note 4 10 2 2 5" xfId="49840" xr:uid="{A1691184-5F8B-42B5-9241-937DC7256EA0}"/>
    <cellStyle name="Note 4 10 2 3" xfId="10499" xr:uid="{D5772AE1-24DF-4154-93D0-C6A7C6CB8B61}"/>
    <cellStyle name="Note 4 10 2 3 2" xfId="19488" xr:uid="{25D186F3-125F-4EE6-A8F4-846D4E1D5807}"/>
    <cellStyle name="Note 4 10 2 3 2 2" xfId="33296" xr:uid="{ACE582C4-06DB-4B98-B153-3C2B1BA4428F}"/>
    <cellStyle name="Note 4 10 2 3 2 3" xfId="57773" xr:uid="{AE049157-D255-4290-8D92-A246D499A446}"/>
    <cellStyle name="Note 4 10 2 3 3" xfId="39931" xr:uid="{007EE984-3478-490A-8967-38AC060DAB55}"/>
    <cellStyle name="Note 4 10 2 3 4" xfId="50991" xr:uid="{04966E40-1E0B-4491-AAFE-2C2A56365EF5}"/>
    <cellStyle name="Note 4 10 2 4" xfId="14265" xr:uid="{7B360D88-F810-4B4F-B746-C0DBE29C1157}"/>
    <cellStyle name="Note 4 10 2 4 2" xfId="42737" xr:uid="{09758527-1424-4CCD-8835-B237F7B60957}"/>
    <cellStyle name="Note 4 10 2 4 2 2" xfId="54755" xr:uid="{06D605EA-EB30-4DC2-BBFF-FAD2FFCC90E5}"/>
    <cellStyle name="Note 4 10 2 4 3" xfId="47957" xr:uid="{9896B25F-1B37-4E79-ACBF-2B4D51F2E54C}"/>
    <cellStyle name="Note 4 10 2 5" xfId="23863" xr:uid="{D0A085DA-23D8-415D-82DC-733AC05BE452}"/>
    <cellStyle name="Note 4 10 2 5 2" xfId="53083" xr:uid="{D8D77E90-6FD9-452A-8D98-C5F75B7DB445}"/>
    <cellStyle name="Note 4 10 2 6" xfId="46343" xr:uid="{E5188833-F822-4857-ADE9-26175AEF23E4}"/>
    <cellStyle name="Note 4 10 3" xfId="3346" xr:uid="{CB340A81-AF98-4F33-88F2-74B0B8834223}"/>
    <cellStyle name="Note 4 10 3 2" xfId="32143" xr:uid="{48ECC782-8462-4247-89AB-F313E3CA60E8}"/>
    <cellStyle name="Note 4 10 3 2 2" xfId="57018" xr:uid="{C08ABD74-1D7B-46FE-8361-946A67A9ACB4}"/>
    <cellStyle name="Note 4 10 3 2 3" xfId="50236" xr:uid="{6A8C09FF-24BE-46B1-B210-C11CB1B9550B}"/>
    <cellStyle name="Note 4 10 3 3" xfId="51206" xr:uid="{428347FB-7132-40B6-A3CA-80BE0AAD2EA5}"/>
    <cellStyle name="Note 4 10 3 3 2" xfId="57988" xr:uid="{85E1AC87-3C9D-4EF9-9D0B-81A17C7C1308}"/>
    <cellStyle name="Note 4 10 3 4" xfId="48353" xr:uid="{CC71E3C3-35AB-4D9E-AD9C-4DE9DAAB7170}"/>
    <cellStyle name="Note 4 10 3 4 2" xfId="55145" xr:uid="{299F5F19-D9A0-4796-9D2B-425C0234E128}"/>
    <cellStyle name="Note 4 10 3 5" xfId="53443" xr:uid="{70D51367-B018-4742-ABF3-31C3F9986923}"/>
    <cellStyle name="Note 4 10 3 6" xfId="46739" xr:uid="{225635F3-1AA4-4BF7-9FF2-1AFEC853A47A}"/>
    <cellStyle name="Note 4 10 4" xfId="33935" xr:uid="{14E39E83-C040-415F-9C58-CF0B570FEA19}"/>
    <cellStyle name="Note 4 10 4 2" xfId="56150" xr:uid="{90157CAE-931D-4676-A40F-10286B020656}"/>
    <cellStyle name="Note 4 10 4 3" xfId="49368" xr:uid="{2D1E2BA9-E9E3-4358-96B3-CEC2971171AE}"/>
    <cellStyle name="Note 4 10 5" xfId="44551" xr:uid="{5F690AAE-5EAE-4233-AD43-20996D3B20C9}"/>
    <cellStyle name="Note 4 10 5 2" xfId="58256" xr:uid="{394D7283-152D-40CB-A4B6-2C9890D8B729}"/>
    <cellStyle name="Note 4 10 5 3" xfId="51474" xr:uid="{7F1F8D6F-28CA-433F-9BEF-DC98E5C1C0C5}"/>
    <cellStyle name="Note 4 10 6" xfId="47488" xr:uid="{29A63B82-42EA-4212-8E68-1706CE2F86EB}"/>
    <cellStyle name="Note 4 10 6 2" xfId="54307" xr:uid="{87CC4341-2339-496C-810D-85A994D6ADF8}"/>
    <cellStyle name="Note 4 10 7" xfId="52816" xr:uid="{2BD9A56E-F143-4A18-9023-0FD839C1FC00}"/>
    <cellStyle name="Note 4 10 8" xfId="45880" xr:uid="{5F25197F-21FC-471F-B1B5-ED6FAFC15327}"/>
    <cellStyle name="Note 4 11" xfId="1253" xr:uid="{89B4D279-8970-4C6F-9888-C85CCA7B0F80}"/>
    <cellStyle name="Note 4 11 2" xfId="5598" xr:uid="{3F33FB19-3B7F-45D5-833F-E4E3D04F97C4}"/>
    <cellStyle name="Note 4 11 2 2" xfId="8184" xr:uid="{7CC84CCB-6865-4961-8BC1-C1F341643E38}"/>
    <cellStyle name="Note 4 11 2 2 2" xfId="12535" xr:uid="{C96EBD0D-F184-4305-B2BA-B391835ECBCD}"/>
    <cellStyle name="Note 4 11 2 2 2 2" xfId="21524" xr:uid="{DD9E0681-1B5F-4A3F-A0AD-42C4EC1A9260}"/>
    <cellStyle name="Note 4 11 2 2 2 2 2" xfId="42206" xr:uid="{317FDBCC-F214-48FB-877B-9CA46F507149}"/>
    <cellStyle name="Note 4 11 2 2 2 3" xfId="42378" xr:uid="{9D0FA483-16E3-4AA9-8547-3521E354580E}"/>
    <cellStyle name="Note 4 11 2 2 2 4" xfId="56661" xr:uid="{54B369FC-D68B-4C69-8210-7C898EDAD98C}"/>
    <cellStyle name="Note 4 11 2 2 3" xfId="17173" xr:uid="{EFBF5896-4919-48B6-9DEA-0BDF059178B3}"/>
    <cellStyle name="Note 4 11 2 2 3 2" xfId="29628" xr:uid="{37B5D8B6-6E49-4A84-8CE3-3B0F07911472}"/>
    <cellStyle name="Note 4 11 2 2 4" xfId="41089" xr:uid="{763A65E0-4130-4FFC-96A5-6B563029A0F2}"/>
    <cellStyle name="Note 4 11 2 2 5" xfId="49879" xr:uid="{492D788C-FA13-4908-B1B3-8023283245C9}"/>
    <cellStyle name="Note 4 11 2 3" xfId="10821" xr:uid="{A41C87DD-50C3-4ED9-94C8-C01595A9648F}"/>
    <cellStyle name="Note 4 11 2 3 2" xfId="19810" xr:uid="{62C5E7B0-B103-4E8F-B04E-5C4DA14724BA}"/>
    <cellStyle name="Note 4 11 2 3 2 2" xfId="30813" xr:uid="{67A2FF22-F9BB-468C-A5E4-54B8E3D67C13}"/>
    <cellStyle name="Note 4 11 2 3 2 3" xfId="57680" xr:uid="{85025BCD-510F-479F-AE71-02CED75EC8BF}"/>
    <cellStyle name="Note 4 11 2 3 3" xfId="26423" xr:uid="{C832C99C-2979-407F-A970-4BD53DB1E0C0}"/>
    <cellStyle name="Note 4 11 2 3 4" xfId="50898" xr:uid="{E007B75D-D9B3-4091-A7B2-83D799C7C092}"/>
    <cellStyle name="Note 4 11 2 4" xfId="14587" xr:uid="{1873E310-8345-4B9F-9AF6-8DDCDD0D257C}"/>
    <cellStyle name="Note 4 11 2 4 2" xfId="29045" xr:uid="{F4A28923-7B42-4080-8B0A-60227328BE6E}"/>
    <cellStyle name="Note 4 11 2 4 2 2" xfId="54791" xr:uid="{03B7C4F6-0F46-4C73-B351-9C41B20B424D}"/>
    <cellStyle name="Note 4 11 2 4 3" xfId="47996" xr:uid="{4A5AB61F-BE4A-4FD7-A99F-F6B9EDCFD59F}"/>
    <cellStyle name="Note 4 11 2 5" xfId="28613" xr:uid="{B2DF30B5-09F4-4222-8E97-937300C565D7}"/>
    <cellStyle name="Note 4 11 2 5 2" xfId="53104" xr:uid="{32DB2534-60C2-49D4-980E-4F9EFECBC437}"/>
    <cellStyle name="Note 4 11 2 6" xfId="46382" xr:uid="{21D0B388-2857-4E47-A121-850BF4962FB4}"/>
    <cellStyle name="Note 4 11 3" xfId="3690" xr:uid="{7CDCE299-63AE-4754-B84C-A049E424CA5B}"/>
    <cellStyle name="Note 4 11 3 2" xfId="32465" xr:uid="{786CEACB-7D25-453F-8205-63D2CC6E3F87}"/>
    <cellStyle name="Note 4 11 3 2 2" xfId="57054" xr:uid="{F89297BE-4747-4554-8783-33BDF5756756}"/>
    <cellStyle name="Note 4 11 3 2 3" xfId="50272" xr:uid="{72FC17E8-4368-40E8-9374-8730FD6D2004}"/>
    <cellStyle name="Note 4 11 3 3" xfId="52176" xr:uid="{D8525508-F2F6-499C-93E0-C40E3FAB4104}"/>
    <cellStyle name="Note 4 11 3 3 2" xfId="58957" xr:uid="{2468F1C1-0036-42EA-A91D-0AD95E816C96}"/>
    <cellStyle name="Note 4 11 3 4" xfId="48389" xr:uid="{E50490FF-2626-4A0E-ADF8-4B22630226C6}"/>
    <cellStyle name="Note 4 11 3 4 2" xfId="55181" xr:uid="{4BC400CE-4BA9-4020-83BC-EEF1DCB58D29}"/>
    <cellStyle name="Note 4 11 3 5" xfId="53471" xr:uid="{0DEB9F0F-2E36-46CF-872B-C2EC8D0BBB89}"/>
    <cellStyle name="Note 4 11 3 6" xfId="46775" xr:uid="{79163722-E585-421D-B400-C0A9DBDF393E}"/>
    <cellStyle name="Note 4 11 4" xfId="25374" xr:uid="{D6247D19-3BB3-4342-A281-2175846F3199}"/>
    <cellStyle name="Note 4 11 4 2" xfId="56189" xr:uid="{5F8C54EE-61CA-4CEA-B983-9095987935C1}"/>
    <cellStyle name="Note 4 11 4 3" xfId="49407" xr:uid="{93831754-F3AF-4A10-AD29-709E5A6BE397}"/>
    <cellStyle name="Note 4 11 5" xfId="44580" xr:uid="{19085E75-425C-44C3-8DCE-650B78DC75B9}"/>
    <cellStyle name="Note 4 11 5 2" xfId="58599" xr:uid="{6DCC4636-35FE-49E7-A958-969423480553}"/>
    <cellStyle name="Note 4 11 5 3" xfId="51818" xr:uid="{114171EB-A712-4B93-993D-B1006AF8E517}"/>
    <cellStyle name="Note 4 11 6" xfId="47527" xr:uid="{C6D336A6-1B88-41C9-8AF1-E9CCE568293C}"/>
    <cellStyle name="Note 4 11 6 2" xfId="54343" xr:uid="{C4A13EE2-D619-403C-A0BA-F6A84A92735D}"/>
    <cellStyle name="Note 4 11 7" xfId="52837" xr:uid="{274020D1-0158-4D37-B494-FA5B91429149}"/>
    <cellStyle name="Note 4 11 8" xfId="45916" xr:uid="{4DC07596-43AB-41D5-B9B4-10A386160C9E}"/>
    <cellStyle name="Note 4 12" xfId="1775" xr:uid="{B1F9DE79-D3A9-4863-B504-D991DA212766}"/>
    <cellStyle name="Note 4 12 2" xfId="6094" xr:uid="{99301618-9BBD-40E4-A1B9-4A51ABD3D0A8}"/>
    <cellStyle name="Note 4 12 2 2" xfId="8680" xr:uid="{4FEFD886-CC30-4E31-B3E1-2E3B5447AA4E}"/>
    <cellStyle name="Note 4 12 2 2 2" xfId="12684" xr:uid="{6C48D68E-8D59-449B-87F5-B3208798DE56}"/>
    <cellStyle name="Note 4 12 2 2 2 2" xfId="21673" xr:uid="{20507EDB-D91E-4AF1-BC3C-7EB54B718927}"/>
    <cellStyle name="Note 4 12 2 2 2 2 2" xfId="24852" xr:uid="{9E97577C-1AD2-43BE-A453-457DCED54C17}"/>
    <cellStyle name="Note 4 12 2 2 2 3" xfId="29427" xr:uid="{9DE2DACA-A0E3-44C6-9AB5-5047D163C854}"/>
    <cellStyle name="Note 4 12 2 2 3" xfId="17669" xr:uid="{BAA62CA6-8EE9-40C9-BB94-EC88DBF6EB07}"/>
    <cellStyle name="Note 4 12 2 2 3 2" xfId="29531" xr:uid="{B86D72B8-3D6B-40B1-AE0D-DA4352FB862D}"/>
    <cellStyle name="Note 4 12 2 2 4" xfId="24366" xr:uid="{3A6A0FCE-B3CA-4BCA-A5C8-5B9A68632C58}"/>
    <cellStyle name="Note 4 12 2 2 5" xfId="56264" xr:uid="{C933AFF7-427A-4A7E-A1CD-FA7706108430}"/>
    <cellStyle name="Note 4 12 2 3" xfId="11317" xr:uid="{9D215686-0754-44DE-9752-98B114A47506}"/>
    <cellStyle name="Note 4 12 2 3 2" xfId="20306" xr:uid="{31E4C0A0-959D-45A0-BE44-EA153D6EC7C8}"/>
    <cellStyle name="Note 4 12 2 3 2 2" xfId="22565" xr:uid="{8F395C8B-1DBF-4FEE-B6C9-69D8F8B69A75}"/>
    <cellStyle name="Note 4 12 2 3 3" xfId="31112" xr:uid="{1FF5AB63-FA8D-46CE-B5CE-B700B5F9959C}"/>
    <cellStyle name="Note 4 12 2 4" xfId="15083" xr:uid="{0429FCCC-F0B6-4FBC-BAE4-2218E5DDC44D}"/>
    <cellStyle name="Note 4 12 2 4 2" xfId="29829" xr:uid="{462063C3-6252-4DFA-A315-920418FEB4F6}"/>
    <cellStyle name="Note 4 12 2 5" xfId="41045" xr:uid="{392CE3B5-FBB5-4597-BDE1-2877E9B267E9}"/>
    <cellStyle name="Note 4 12 2 6" xfId="49482" xr:uid="{280DE62D-27CE-4B93-A9FC-ADF15FBB57FA}"/>
    <cellStyle name="Note 4 12 3" xfId="4212" xr:uid="{12554963-FEA6-492D-BEBE-B3F71698C02F}"/>
    <cellStyle name="Note 4 12 3 2" xfId="40749" xr:uid="{FD017235-2B9A-49C9-BE63-433327E7D44B}"/>
    <cellStyle name="Note 4 12 3 2 2" xfId="57580" xr:uid="{94DF83E8-D7A2-4CC0-A116-21AEBD15053F}"/>
    <cellStyle name="Note 4 12 3 3" xfId="50798" xr:uid="{20B821A1-E760-4153-9CAD-9E2EE4676D16}"/>
    <cellStyle name="Note 4 12 4" xfId="30203" xr:uid="{93707522-468F-4939-B9CB-D6EEAD97EF43}"/>
    <cellStyle name="Note 4 12 4 2" xfId="54411" xr:uid="{1CFE7703-3ECC-45C7-9C25-D7CA744DA2A5}"/>
    <cellStyle name="Note 4 12 4 3" xfId="47600" xr:uid="{E0631636-146E-4736-A1EB-4715C82F36A8}"/>
    <cellStyle name="Note 4 12 5" xfId="44666" xr:uid="{DEF294B5-2CEB-4E69-874F-A81866140080}"/>
    <cellStyle name="Note 4 12 5 2" xfId="52882" xr:uid="{3D21FABB-A227-4F38-A56E-6B0C1637BEEA}"/>
    <cellStyle name="Note 4 12 6" xfId="45991" xr:uid="{2D17CEAD-A330-4851-B2BF-669DAFA14222}"/>
    <cellStyle name="Note 4 13" xfId="1602" xr:uid="{03195356-2CBA-4ADF-A3A1-A86FA603C543}"/>
    <cellStyle name="Note 4 13 2" xfId="5946" xr:uid="{536C7074-9221-46E7-B037-998FA6425C7C}"/>
    <cellStyle name="Note 4 13 2 2" xfId="8532" xr:uid="{8A58CC52-F9D7-43E4-8F97-D17622245198}"/>
    <cellStyle name="Note 4 13 2 2 2" xfId="12641" xr:uid="{7C006E9E-06BF-4861-BDA0-F038F1B5F432}"/>
    <cellStyle name="Note 4 13 2 2 2 2" xfId="21630" xr:uid="{87838517-846B-4217-9D9B-05F113E4438E}"/>
    <cellStyle name="Note 4 13 2 2 2 2 2" xfId="27034" xr:uid="{F9F76050-9720-43DB-87AD-45213280B31B}"/>
    <cellStyle name="Note 4 13 2 2 2 3" xfId="22847" xr:uid="{E8646C35-02FA-4EBF-B6D0-4FFA31E37386}"/>
    <cellStyle name="Note 4 13 2 2 3" xfId="17521" xr:uid="{5F6FF131-D908-456F-B2E1-6A349A7A0CC3}"/>
    <cellStyle name="Note 4 13 2 2 3 2" xfId="40292" xr:uid="{E57B47EA-6998-4320-89E5-72BC752F508C}"/>
    <cellStyle name="Note 4 13 2 2 4" xfId="24307" xr:uid="{64C98750-4931-4079-A409-B208E28CDA61}"/>
    <cellStyle name="Note 4 13 2 2 5" xfId="56684" xr:uid="{011101A8-2700-41F3-8090-1B0CD82F1184}"/>
    <cellStyle name="Note 4 13 2 3" xfId="11169" xr:uid="{6E289FA4-15B2-4DA2-B530-9DCE90602F30}"/>
    <cellStyle name="Note 4 13 2 3 2" xfId="20158" xr:uid="{FC30C2E1-AB40-4B16-9C4A-109B865C95AD}"/>
    <cellStyle name="Note 4 13 2 3 2 2" xfId="39246" xr:uid="{B7F0D364-33AD-4B73-AD75-9781431E14E8}"/>
    <cellStyle name="Note 4 13 2 3 3" xfId="38924" xr:uid="{2B597770-B07F-4372-8B0A-477E6B66613F}"/>
    <cellStyle name="Note 4 13 2 4" xfId="14935" xr:uid="{CEEC4307-90C3-4AFD-A12F-00D00B7E2CBB}"/>
    <cellStyle name="Note 4 13 2 4 2" xfId="38947" xr:uid="{79E49E35-1C19-4AC1-9A00-13137C29056F}"/>
    <cellStyle name="Note 4 13 2 5" xfId="42224" xr:uid="{B4E39964-34A8-4414-92AA-E82930C27396}"/>
    <cellStyle name="Note 4 13 2 6" xfId="49902" xr:uid="{CC3391FC-C537-4E67-B83F-D97353C97D89}"/>
    <cellStyle name="Note 4 13 3" xfId="4039" xr:uid="{A84931E2-2FB1-47F2-9158-41F8C1D1C9E3}"/>
    <cellStyle name="Note 4 13 3 2" xfId="23061" xr:uid="{EDACDF68-C89F-46F7-89CE-EF5663B0F0F6}"/>
    <cellStyle name="Note 4 13 3 2 2" xfId="58543" xr:uid="{3F88EDAD-8DF5-4AD8-B165-CC241380A254}"/>
    <cellStyle name="Note 4 13 3 3" xfId="51762" xr:uid="{0D76BE68-826C-4FDB-B11C-3C0994C2EDC7}"/>
    <cellStyle name="Note 4 13 4" xfId="27972" xr:uid="{2F96E3D3-AB21-41DE-B2A4-24E5423C1344}"/>
    <cellStyle name="Note 4 13 4 2" xfId="54811" xr:uid="{86F7DF6F-D151-4003-9068-52DA79D11259}"/>
    <cellStyle name="Note 4 13 4 3" xfId="48019" xr:uid="{AED0D40A-1768-4CF8-80D7-CC162A8F3373}"/>
    <cellStyle name="Note 4 13 5" xfId="44634" xr:uid="{322DFCC7-5FC6-4484-BE0C-F977A890658F}"/>
    <cellStyle name="Note 4 13 5 2" xfId="53115" xr:uid="{7FBE9C1C-DE68-4E12-805A-7ACD3311BE11}"/>
    <cellStyle name="Note 4 13 6" xfId="46405" xr:uid="{49938C69-1D45-4246-802D-8FC4DF616E91}"/>
    <cellStyle name="Note 4 14" xfId="2614" xr:uid="{D875E19D-96F5-495C-BE53-CB0BC26CBE7E}"/>
    <cellStyle name="Note 4 14 2" xfId="6855" xr:uid="{2FBAF34B-AFFE-45E3-A337-76C23F95FB12}"/>
    <cellStyle name="Note 4 14 2 2" xfId="12014" xr:uid="{83768BDA-97A1-4E3F-952D-BFA40069328F}"/>
    <cellStyle name="Note 4 14 2 2 2" xfId="21003" xr:uid="{B3C9D700-B586-4084-88B4-684A88C46A81}"/>
    <cellStyle name="Note 4 14 2 2 2 2" xfId="35701" xr:uid="{99D544A1-7E80-487B-98E5-BC6CEEDC8722}"/>
    <cellStyle name="Note 4 14 2 2 3" xfId="39982" xr:uid="{9BC67551-44A6-44AD-860A-19103060007F}"/>
    <cellStyle name="Note 4 14 2 2 4" xfId="57128" xr:uid="{A21A8100-D3B6-4916-A7BE-6C103282B3CA}"/>
    <cellStyle name="Note 4 14 2 3" xfId="15844" xr:uid="{EAFC85A4-90C0-4AE9-8B2B-FD183F651F9D}"/>
    <cellStyle name="Note 4 14 2 3 2" xfId="25461" xr:uid="{74A5AEBD-227A-4BB7-8001-935C735B4C3B}"/>
    <cellStyle name="Note 4 14 2 4" xfId="31801" xr:uid="{9EF320F9-A91F-4C0B-9E5B-42A179A25B13}"/>
    <cellStyle name="Note 4 14 2 5" xfId="50346" xr:uid="{1CD72D69-E8D2-4041-A67D-4C1CAD15463F}"/>
    <cellStyle name="Note 4 14 3" xfId="9425" xr:uid="{565467B4-BE43-4668-92E0-10463BC2C02F}"/>
    <cellStyle name="Note 4 14 3 2" xfId="18414" xr:uid="{C0FB0336-2A45-43D3-B736-338C9555BC1F}"/>
    <cellStyle name="Note 4 14 3 2 2" xfId="43278" xr:uid="{9CE1F56F-FC43-47BA-8E22-424BD425CF5D}"/>
    <cellStyle name="Note 4 14 3 2 3" xfId="58569" xr:uid="{657DF2FA-E157-499E-B3E4-F626FFA8780F}"/>
    <cellStyle name="Note 4 14 3 3" xfId="41764" xr:uid="{A6FCA986-DEE8-4D57-8A77-67419A1EAB57}"/>
    <cellStyle name="Note 4 14 3 4" xfId="51788" xr:uid="{C9B982D7-3896-472E-A0BE-59474A1FDDA7}"/>
    <cellStyle name="Note 4 14 4" xfId="13468" xr:uid="{62EB3CD7-2025-4643-B39B-FA10EE799C7C}"/>
    <cellStyle name="Note 4 14 4 2" xfId="40702" xr:uid="{05B4BF3A-96C5-4D65-AA15-674405D05473}"/>
    <cellStyle name="Note 4 14 4 2 2" xfId="55255" xr:uid="{55CB77A6-A134-443D-A22D-47CB2BD2282B}"/>
    <cellStyle name="Note 4 14 4 3" xfId="48463" xr:uid="{58DF7F1B-15DD-4F8F-9C5E-2508B6094D4F}"/>
    <cellStyle name="Note 4 14 5" xfId="43524" xr:uid="{8679BAFD-2ABB-4492-BE48-9984A13CEC54}"/>
    <cellStyle name="Note 4 14 5 2" xfId="53541" xr:uid="{F4EC94E0-ED05-4FC8-BA4C-A4F71B68C5B0}"/>
    <cellStyle name="Note 4 14 6" xfId="44736" xr:uid="{3563EE07-1389-45F8-AD7D-B0D99B745EAA}"/>
    <cellStyle name="Note 4 14 7" xfId="46849" xr:uid="{B9BB5C3F-1583-4D95-82E6-1EB12A4C9D34}"/>
    <cellStyle name="Note 4 15" xfId="6517" xr:uid="{2C8250C5-A236-4D1F-8DC5-752AE8E95BDF}"/>
    <cellStyle name="Note 4 15 2" xfId="11738" xr:uid="{C3581C8C-77A5-4A73-A7FA-DC689AC5F3F2}"/>
    <cellStyle name="Note 4 15 2 2" xfId="20727" xr:uid="{C8C60D16-83DA-4FE9-BC1E-3902E2EB1512}"/>
    <cellStyle name="Note 4 15 2 2 2" xfId="36792" xr:uid="{055F8579-86DF-46D8-9F95-58BDBDB1E102}"/>
    <cellStyle name="Note 4 15 2 2 3" xfId="57123" xr:uid="{51A7B6D4-B7BF-44B3-BE00-92D0FFD31181}"/>
    <cellStyle name="Note 4 15 2 3" xfId="44118" xr:uid="{B8AB0A88-3309-41DA-B77A-91F838F52809}"/>
    <cellStyle name="Note 4 15 2 4" xfId="50341" xr:uid="{1062E168-2A84-4FE8-930E-E20CA63685A0}"/>
    <cellStyle name="Note 4 15 3" xfId="15506" xr:uid="{97E1FF9F-894B-4E63-83CC-260237850A4C}"/>
    <cellStyle name="Note 4 15 3 2" xfId="37372" xr:uid="{E1BC398D-7977-41CC-BE12-A23AFAB90D87}"/>
    <cellStyle name="Note 4 15 3 2 2" xfId="58725" xr:uid="{826BDF7F-B50A-4AB7-945E-D81FD18DA9F2}"/>
    <cellStyle name="Note 4 15 3 3" xfId="51944" xr:uid="{4FED03B0-A600-4DD9-9BE9-C603FDE39C60}"/>
    <cellStyle name="Note 4 15 4" xfId="32789" xr:uid="{5222928F-554C-43A3-8426-EFE2C5D10174}"/>
    <cellStyle name="Note 4 15 4 2" xfId="58011" xr:uid="{E369FCF7-6E18-4BDA-ADCF-4C30CE4AA096}"/>
    <cellStyle name="Note 4 15 4 3" xfId="51229" xr:uid="{C69C97FC-25AC-4268-85A7-85F47C6EDEDE}"/>
    <cellStyle name="Note 4 15 5" xfId="44737" xr:uid="{544A4BCC-0C0C-4FD7-91B0-42FDCDA3EF40}"/>
    <cellStyle name="Note 4 15 5 2" xfId="55250" xr:uid="{7A1D2706-7AA2-44ED-B0C4-EE6C4B28F7BD}"/>
    <cellStyle name="Note 4 15 5 3" xfId="48458" xr:uid="{E76938B0-5536-4630-81E1-56533D8B5247}"/>
    <cellStyle name="Note 4 15 6" xfId="53536" xr:uid="{33F1E950-629E-44A8-BA91-1BBDEFA600EA}"/>
    <cellStyle name="Note 4 15 7" xfId="46844" xr:uid="{8E3B1ED5-5432-453E-9A57-52FD80366881}"/>
    <cellStyle name="Note 4 16" xfId="9101" xr:uid="{C83830B7-1564-4502-8F83-FFB153885168}"/>
    <cellStyle name="Note 4 16 2" xfId="18090" xr:uid="{DFE73F7D-ABE9-46B3-91FF-60A3B8ECE5CE}"/>
    <cellStyle name="Note 4 16 2 2" xfId="40782" xr:uid="{7E315BD3-575E-4A16-823A-6B71133048A5}"/>
    <cellStyle name="Note 4 16 2 2 2" xfId="57142" xr:uid="{CE36D73D-1F99-44FB-9474-D3AD2F2DA42A}"/>
    <cellStyle name="Note 4 16 2 3" xfId="50360" xr:uid="{54E52D55-82E8-4E7C-B86D-3F09C5D5DD18}"/>
    <cellStyle name="Note 4 16 3" xfId="30478" xr:uid="{3B395765-2985-4D8C-B37C-F65891D1FCEB}"/>
    <cellStyle name="Note 4 16 3 2" xfId="58743" xr:uid="{5C73B63B-781E-41E8-8DA8-32656255D427}"/>
    <cellStyle name="Note 4 16 3 3" xfId="51962" xr:uid="{51F5FF2D-4CC7-494A-9C17-75082950232D}"/>
    <cellStyle name="Note 4 16 4" xfId="44810" xr:uid="{E08E4E7A-1705-4944-A449-403B480BAA88}"/>
    <cellStyle name="Note 4 16 4 2" xfId="57673" xr:uid="{DD436C44-2832-47F8-B6BF-AAF6D73D7DD5}"/>
    <cellStyle name="Note 4 16 4 3" xfId="50891" xr:uid="{047A11A9-7D1C-4725-B111-66CFF1421999}"/>
    <cellStyle name="Note 4 16 5" xfId="48477" xr:uid="{EA2DCAE8-8573-4712-B719-424A76DC77FE}"/>
    <cellStyle name="Note 4 16 5 2" xfId="55269" xr:uid="{08A460CC-5569-449A-9801-044775D94638}"/>
    <cellStyle name="Note 4 16 6" xfId="53555" xr:uid="{F456CCF5-A222-440A-A047-0244F346D7DD}"/>
    <cellStyle name="Note 4 16 7" xfId="46863" xr:uid="{4FD6960E-E335-408E-ADF5-1E4FD499E952}"/>
    <cellStyle name="Note 4 17" xfId="12557" xr:uid="{45A68B7B-A830-4727-99AA-2A0924686F5A}"/>
    <cellStyle name="Note 4 17 2" xfId="21546" xr:uid="{34328CD1-4611-4B42-9D03-BC49E555B6B6}"/>
    <cellStyle name="Note 4 17 2 2" xfId="26045" xr:uid="{79D0435C-62EC-4C4C-B204-B0985FBA4006}"/>
    <cellStyle name="Note 4 17 2 2 2" xfId="57195" xr:uid="{78625954-81FF-4DD4-B9F6-950660F679B8}"/>
    <cellStyle name="Note 4 17 2 3" xfId="50413" xr:uid="{F2842B54-4FFA-4A81-9B9C-2877D357AB4B}"/>
    <cellStyle name="Note 4 17 3" xfId="26581" xr:uid="{0D226A53-AA90-4C77-8702-9D165509A711}"/>
    <cellStyle name="Note 4 17 3 2" xfId="58796" xr:uid="{9D088C11-E28B-47E2-82F2-48037FED3272}"/>
    <cellStyle name="Note 4 17 3 3" xfId="52015" xr:uid="{D7DF5228-D75F-437D-A72C-3EDEE5740B4A}"/>
    <cellStyle name="Note 4 17 4" xfId="44852" xr:uid="{AC8B4B8E-2F2A-4A3D-A173-D30696797F9F}"/>
    <cellStyle name="Note 4 17 4 2" xfId="58741" xr:uid="{8B382625-DD23-4A23-85A8-83D6888B7955}"/>
    <cellStyle name="Note 4 17 4 3" xfId="51960" xr:uid="{74CD4AD0-C245-428A-B01E-9180590F4C0F}"/>
    <cellStyle name="Note 4 17 5" xfId="48530" xr:uid="{CBA29DAA-7935-4592-8076-E7AB8969DAA3}"/>
    <cellStyle name="Note 4 17 5 2" xfId="55319" xr:uid="{259A98D4-FC05-4D13-80B2-52667CDF92A0}"/>
    <cellStyle name="Note 4 17 6" xfId="53605" xr:uid="{BE11D513-ECAF-484F-A87B-E05F092279D6}"/>
    <cellStyle name="Note 4 17 7" xfId="46916" xr:uid="{747457E5-3B90-483C-8252-DB24976A9579}"/>
    <cellStyle name="Note 4 18" xfId="2221" xr:uid="{1298C83F-9291-4910-B9FA-1F5000546A79}"/>
    <cellStyle name="Note 4 18 2" xfId="40344" xr:uid="{0BC3288A-2EB4-4295-864C-57F2B97E450E}"/>
    <cellStyle name="Note 4 18 2 2" xfId="57216" xr:uid="{936810AD-9F55-4588-B7D0-5484B2DEA8F6}"/>
    <cellStyle name="Note 4 18 2 3" xfId="50434" xr:uid="{C8BDEFF9-D031-4B55-8770-C15675E10158}"/>
    <cellStyle name="Note 4 18 3" xfId="44884" xr:uid="{91103D82-D315-4657-98B8-6B2ACA904629}"/>
    <cellStyle name="Note 4 18 3 2" xfId="58817" xr:uid="{7EC8E88A-6017-4DB9-8B21-5E563B96E5E5}"/>
    <cellStyle name="Note 4 18 3 3" xfId="52036" xr:uid="{B534F55C-061C-4AE8-8569-4938BFF26BB3}"/>
    <cellStyle name="Note 4 18 4" xfId="51007" xr:uid="{F9D8203E-0AEE-47D8-987B-3CB673D9F6B5}"/>
    <cellStyle name="Note 4 18 4 2" xfId="57789" xr:uid="{33C3A37A-A3EC-4C50-9511-08DCE6D55AA2}"/>
    <cellStyle name="Note 4 18 5" xfId="48551" xr:uid="{CDB01EF4-74C3-4ACB-8CD2-0683479CF29A}"/>
    <cellStyle name="Note 4 18 5 2" xfId="55340" xr:uid="{4F92290C-3A47-4416-A417-49B01FD40287}"/>
    <cellStyle name="Note 4 18 6" xfId="53626" xr:uid="{3995783B-39FD-4635-B7CD-FF017E1E4F85}"/>
    <cellStyle name="Note 4 18 7" xfId="46937" xr:uid="{95AC5D4F-46BA-4463-900E-6617CC516CC7}"/>
    <cellStyle name="Note 4 19" xfId="13130" xr:uid="{D40E0D9D-E31E-48CA-96BE-E8D855840956}"/>
    <cellStyle name="Note 4 19 2" xfId="26242" xr:uid="{A5BF13AA-DDB1-4973-9E23-1262D2451C65}"/>
    <cellStyle name="Note 4 19 2 2" xfId="57235" xr:uid="{825595DF-F4BC-4DDA-A8F6-73501858A323}"/>
    <cellStyle name="Note 4 19 2 3" xfId="50453" xr:uid="{268ABD7A-80C6-496F-B70D-EA3B8591635D}"/>
    <cellStyle name="Note 4 19 3" xfId="44971" xr:uid="{8309632E-4297-448E-928D-18C64A9643E6}"/>
    <cellStyle name="Note 4 19 3 2" xfId="58836" xr:uid="{F9142AE3-C658-4994-9697-78FF4FD761A2}"/>
    <cellStyle name="Note 4 19 3 3" xfId="52055" xr:uid="{224AA391-F904-4D10-B9EF-D4B27248A34D}"/>
    <cellStyle name="Note 4 19 4" xfId="52252" xr:uid="{32CD4C22-7A8F-48CF-A2FD-BDD9E9F3C3D0}"/>
    <cellStyle name="Note 4 19 4 2" xfId="59033" xr:uid="{FA65FE70-5B5F-4837-94B9-484F676C103F}"/>
    <cellStyle name="Note 4 19 5" xfId="48570" xr:uid="{9EA8FC7F-9FEC-4481-8F0A-D167175D8074}"/>
    <cellStyle name="Note 4 19 5 2" xfId="55359" xr:uid="{1A14223E-EF75-477D-822D-8F50BC05BCB7}"/>
    <cellStyle name="Note 4 19 6" xfId="53645" xr:uid="{DA49F78C-54A6-4224-AA80-73D671698F13}"/>
    <cellStyle name="Note 4 19 7" xfId="46956" xr:uid="{6758B7DF-1F4C-4C16-919A-0C878100EEAE}"/>
    <cellStyle name="Note 4 2" xfId="159" xr:uid="{FFCDBADC-894F-41B4-A170-AB4E5A1F9B69}"/>
    <cellStyle name="Note 4 2 10" xfId="1970" xr:uid="{B6EDAD9C-3940-4E06-A852-4BCDC3805E3E}"/>
    <cellStyle name="Note 4 2 10 2" xfId="6278" xr:uid="{C08AE5E1-3E46-4254-B5DB-C5662B9C9941}"/>
    <cellStyle name="Note 4 2 10 2 2" xfId="8864" xr:uid="{6E05A5AA-CC7A-4952-9027-1639633908E5}"/>
    <cellStyle name="Note 4 2 10 2 2 2" xfId="12741" xr:uid="{2B5CD96E-5C46-49BC-A8D7-345D831E0727}"/>
    <cellStyle name="Note 4 2 10 2 2 2 2" xfId="21730" xr:uid="{A2CF1B19-963C-4FE3-B8DF-A10EE374BAC9}"/>
    <cellStyle name="Note 4 2 10 2 2 2 2 2" xfId="33787" xr:uid="{3612CEB4-1942-4E71-B669-B87327BCDED9}"/>
    <cellStyle name="Note 4 2 10 2 2 2 3" xfId="32030" xr:uid="{F45E6515-9F96-42AA-8EFD-D38CA8A03F51}"/>
    <cellStyle name="Note 4 2 10 2 2 3" xfId="17853" xr:uid="{95E7080B-EE0D-45A5-B067-168BC9EEAB3B}"/>
    <cellStyle name="Note 4 2 10 2 2 3 2" xfId="30117" xr:uid="{B500680E-6263-4F48-B9BB-B32B61CB04E8}"/>
    <cellStyle name="Note 4 2 10 2 2 4" xfId="33673" xr:uid="{A7195C70-15BA-490D-ADDF-1A829B10514E}"/>
    <cellStyle name="Note 4 2 10 2 3" xfId="11501" xr:uid="{44338778-7232-4BA5-9441-5630F9D0163D}"/>
    <cellStyle name="Note 4 2 10 2 3 2" xfId="20490" xr:uid="{5C6C9C5D-2E13-4271-BC51-55800FC1C7DB}"/>
    <cellStyle name="Note 4 2 10 2 3 2 2" xfId="42131" xr:uid="{3769613A-848E-4204-98C7-C1E0354C47E6}"/>
    <cellStyle name="Note 4 2 10 2 3 3" xfId="24258" xr:uid="{7793D97E-F16F-489F-8E28-0D0DCF537AAB}"/>
    <cellStyle name="Note 4 2 10 2 4" xfId="15267" xr:uid="{439E214D-FD71-4D4A-8F50-AE4B5015220B}"/>
    <cellStyle name="Note 4 2 10 2 4 2" xfId="38891" xr:uid="{60002DF6-356F-4C32-8423-7B2413202698}"/>
    <cellStyle name="Note 4 2 10 2 5" xfId="36627" xr:uid="{26842A86-F66A-4DDA-8569-83F58542808E}"/>
    <cellStyle name="Note 4 2 10 3" xfId="4407" xr:uid="{AA883AFE-53D4-4A64-A842-6F4541BDBF3F}"/>
    <cellStyle name="Note 4 2 10 3 2" xfId="43395" xr:uid="{A6B37647-E61E-48A2-A2BA-BD4E19813699}"/>
    <cellStyle name="Note 4 2 10 4" xfId="37950" xr:uid="{A9A94F90-683A-4560-A6DF-8C91F82558FF}"/>
    <cellStyle name="Note 4 2 11" xfId="2902" xr:uid="{B8711641-62E6-4428-88BF-28760ED023C9}"/>
    <cellStyle name="Note 4 2 11 2" xfId="7052" xr:uid="{848939F9-08D0-4662-8F0C-777003B863D2}"/>
    <cellStyle name="Note 4 2 11 2 2" xfId="12178" xr:uid="{072257D7-D5FF-440F-B31C-94A5FB944A9C}"/>
    <cellStyle name="Note 4 2 11 2 2 2" xfId="21167" xr:uid="{1EB4A84E-D37A-45E0-A5B5-81C883E761E2}"/>
    <cellStyle name="Note 4 2 11 2 2 2 2" xfId="24397" xr:uid="{0A2AD43E-B140-4BBD-BEB6-AF7B825ED82A}"/>
    <cellStyle name="Note 4 2 11 2 2 3" xfId="25307" xr:uid="{E4F3832A-3A46-4B76-AA37-C3B5E52BF69E}"/>
    <cellStyle name="Note 4 2 11 2 3" xfId="16041" xr:uid="{71B64E34-C265-4F6A-A28C-4FA38BB655A1}"/>
    <cellStyle name="Note 4 2 11 2 3 2" xfId="38236" xr:uid="{00D8A2F7-6B31-40A6-A9B5-4D35377640F6}"/>
    <cellStyle name="Note 4 2 11 2 4" xfId="33442" xr:uid="{E9ECA59F-495C-4D3F-9E92-D7D02C7E7CCB}"/>
    <cellStyle name="Note 4 2 11 3" xfId="9615" xr:uid="{2204BFC8-4898-4764-A25E-CE88C41BC94B}"/>
    <cellStyle name="Note 4 2 11 3 2" xfId="18604" xr:uid="{7D6095AF-6276-4CCE-A9F2-AE14F246D1D0}"/>
    <cellStyle name="Note 4 2 11 3 2 2" xfId="35639" xr:uid="{3FED01CD-438B-4FDB-A742-3FF246869838}"/>
    <cellStyle name="Note 4 2 11 3 3" xfId="27172" xr:uid="{A9592C9C-A0C3-4493-B2AC-6D3EE16A1D18}"/>
    <cellStyle name="Note 4 2 11 4" xfId="13508" xr:uid="{46D5C507-4987-4C03-A539-2AA1F2DC15F3}"/>
    <cellStyle name="Note 4 2 11 4 2" xfId="37119" xr:uid="{C5694763-6406-4435-BA10-2A57A42C05AB}"/>
    <cellStyle name="Note 4 2 11 5" xfId="26764" xr:uid="{7497FE99-FFC7-4EA9-BF04-CAB475C157F5}"/>
    <cellStyle name="Note 4 2 12" xfId="6615" xr:uid="{2B048041-96AA-4866-A02A-E33055BCD189}"/>
    <cellStyle name="Note 4 2 12 2" xfId="11821" xr:uid="{55A75481-82B4-445A-B999-5593148A5D13}"/>
    <cellStyle name="Note 4 2 12 2 2" xfId="20810" xr:uid="{6B9DABED-1BE0-4308-979F-EDB21480E312}"/>
    <cellStyle name="Note 4 2 12 2 2 2" xfId="28343" xr:uid="{B1177A0E-15F8-4BA1-BB8A-2BB7D17C6C09}"/>
    <cellStyle name="Note 4 2 12 2 3" xfId="35110" xr:uid="{A3E9E893-68A2-44BE-9398-A21A795ABEDF}"/>
    <cellStyle name="Note 4 2 12 3" xfId="15604" xr:uid="{80888E35-EBB9-4D17-9A11-5AA952E3FCAC}"/>
    <cellStyle name="Note 4 2 12 3 2" xfId="32675" xr:uid="{4DCED2D0-CDBC-48A1-9B79-DB9FEA58A901}"/>
    <cellStyle name="Note 4 2 12 4" xfId="25561" xr:uid="{729E3474-409F-4151-8B65-933F2A289BAD}"/>
    <cellStyle name="Note 4 2 13" xfId="9184" xr:uid="{B2FE5FB8-3E2F-4C6E-805B-890A509EE3DC}"/>
    <cellStyle name="Note 4 2 13 2" xfId="18173" xr:uid="{9F15B68E-349A-4159-BC35-0C248CFE12D7}"/>
    <cellStyle name="Note 4 2 13 2 2" xfId="24188" xr:uid="{93C657BA-9A99-4F17-8E59-11D39FA63497}"/>
    <cellStyle name="Note 4 2 13 3" xfId="33693" xr:uid="{80D35DF2-D6D5-4FEB-9276-C017F43309A5}"/>
    <cellStyle name="Note 4 2 14" xfId="12371" xr:uid="{0F2A6B90-7BD5-4210-8146-621A91AB5300}"/>
    <cellStyle name="Note 4 2 14 2" xfId="21360" xr:uid="{703E8115-3A8B-4E27-977D-5DE79F2C1476}"/>
    <cellStyle name="Note 4 2 14 2 2" xfId="24636" xr:uid="{FA7EB604-AB15-4FBD-AC34-F667FAE42A10}"/>
    <cellStyle name="Note 4 2 14 3" xfId="23816" xr:uid="{0AF08459-0763-498E-8F05-B7D100987AA8}"/>
    <cellStyle name="Note 4 2 15" xfId="2319" xr:uid="{E5A40D3B-4956-44D6-872C-1A3A0CDAACBE}"/>
    <cellStyle name="Note 4 2 15 2" xfId="42424" xr:uid="{5162DB4C-EA8E-4277-96D9-EA76C237311C}"/>
    <cellStyle name="Note 4 2 16" xfId="13228" xr:uid="{4CB27676-E92C-41CC-96F9-CCB5AE53FA38}"/>
    <cellStyle name="Note 4 2 16 2" xfId="41219" xr:uid="{C2FD1531-4835-4FCE-B124-B9AAF948B2AF}"/>
    <cellStyle name="Note 4 2 17" xfId="31917" xr:uid="{35CE3685-649C-48EE-9D8F-75DE6CC2C1E4}"/>
    <cellStyle name="Note 4 2 18" xfId="44302" xr:uid="{5A3BEA8B-3D2C-46FB-9487-BADBAE82974B}"/>
    <cellStyle name="Note 4 2 19" xfId="45519" xr:uid="{C36E8887-ADFE-43A7-A692-3AA57B208D04}"/>
    <cellStyle name="Note 4 2 2" xfId="344" xr:uid="{C4D2EBCE-FD54-43ED-8B54-C436B70EDDEF}"/>
    <cellStyle name="Note 4 2 2 10" xfId="6646" xr:uid="{533A24CF-6CB3-452C-A1D7-B1A5B8EC7457}"/>
    <cellStyle name="Note 4 2 2 10 2" xfId="11852" xr:uid="{2593EF1E-5CF2-46B8-875F-07297E310E37}"/>
    <cellStyle name="Note 4 2 2 10 2 2" xfId="20841" xr:uid="{15F0289D-84C3-4B21-8BCA-432D22FA41F8}"/>
    <cellStyle name="Note 4 2 2 10 2 2 2" xfId="33511" xr:uid="{C7E60AAA-D161-4A91-859E-3A84B7BC25E0}"/>
    <cellStyle name="Note 4 2 2 10 2 3" xfId="38867" xr:uid="{D4812F79-0AAC-4CF4-BC3D-6FDDFB0BF2A8}"/>
    <cellStyle name="Note 4 2 2 10 3" xfId="15635" xr:uid="{F634485A-D551-4532-B2BE-8F04EC98FCA8}"/>
    <cellStyle name="Note 4 2 2 10 3 2" xfId="37272" xr:uid="{CDF1694E-A9F6-4C9F-B6F2-AE8BC3037158}"/>
    <cellStyle name="Note 4 2 2 10 4" xfId="22781" xr:uid="{F8FF0AA5-43FD-4B45-9765-4F90F62AD52C}"/>
    <cellStyle name="Note 4 2 2 11" xfId="9215" xr:uid="{CDA31177-B099-43CA-9C8A-E0C904F86971}"/>
    <cellStyle name="Note 4 2 2 11 2" xfId="18204" xr:uid="{2198F30E-075A-49F0-8E7A-F95FBF2AD3A2}"/>
    <cellStyle name="Note 4 2 2 11 2 2" xfId="39050" xr:uid="{116E21BB-66CB-4167-A6B9-8F4F7BD972B2}"/>
    <cellStyle name="Note 4 2 2 11 3" xfId="23761" xr:uid="{BFE208AB-474C-4506-B991-A9DC350BD1D1}"/>
    <cellStyle name="Note 4 2 2 12" xfId="12628" xr:uid="{0A2D91B0-4EB6-4698-B0C3-B1C473EEA5B2}"/>
    <cellStyle name="Note 4 2 2 12 2" xfId="21617" xr:uid="{59C91268-F7F7-4F24-BF56-A10B64ACED88}"/>
    <cellStyle name="Note 4 2 2 12 2 2" xfId="32442" xr:uid="{B112210A-119B-4522-AB5F-65F1C30332DF}"/>
    <cellStyle name="Note 4 2 2 12 3" xfId="38190" xr:uid="{70259FC1-D5B8-4E5F-9402-EBEA62AA2CDD}"/>
    <cellStyle name="Note 4 2 2 13" xfId="2350" xr:uid="{731E66D3-B694-4465-97D6-50E74C121E9F}"/>
    <cellStyle name="Note 4 2 2 13 2" xfId="25292" xr:uid="{171DA196-2AF4-4744-A6D9-404D64EA3F03}"/>
    <cellStyle name="Note 4 2 2 14" xfId="13259" xr:uid="{EA8A6958-C43E-4A85-9B11-35058B506C59}"/>
    <cellStyle name="Note 4 2 2 14 2" xfId="41707" xr:uid="{BD4B30C6-85F4-4177-8431-2DF13007A7E9}"/>
    <cellStyle name="Note 4 2 2 15" xfId="33964" xr:uid="{9B28C472-332C-47D9-AF82-A48FEE792ADB}"/>
    <cellStyle name="Note 4 2 2 16" xfId="46033" xr:uid="{59E97D2D-14DB-4A06-8760-4B290538AC16}"/>
    <cellStyle name="Note 4 2 2 2" xfId="476" xr:uid="{4C7ECF35-A307-4716-8EE3-A731703FE604}"/>
    <cellStyle name="Note 4 2 2 2 10" xfId="9340" xr:uid="{483F05CD-F4A5-4DAE-AA8B-86C1A030D2D4}"/>
    <cellStyle name="Note 4 2 2 2 10 2" xfId="18329" xr:uid="{C500E349-CA52-41DF-9E57-47862B96907A}"/>
    <cellStyle name="Note 4 2 2 2 10 2 2" xfId="37684" xr:uid="{CA212308-F816-4E2A-9419-FE63225C0EBE}"/>
    <cellStyle name="Note 4 2 2 2 10 3" xfId="27235" xr:uid="{EFCAB3EC-F42F-485B-8540-A162F7F4B5D1}"/>
    <cellStyle name="Note 4 2 2 2 11" xfId="9809" xr:uid="{C18BA780-8103-4DBB-839A-2184A473B471}"/>
    <cellStyle name="Note 4 2 2 2 11 2" xfId="18798" xr:uid="{FCE168BC-7845-4C2E-B56D-2C462006C2D8}"/>
    <cellStyle name="Note 4 2 2 2 11 2 2" xfId="40033" xr:uid="{4E140FA7-E5DA-4A72-BA72-FB429388489B}"/>
    <cellStyle name="Note 4 2 2 2 11 3" xfId="31093" xr:uid="{F65035DD-0DBB-4072-A699-257315EC4EBE}"/>
    <cellStyle name="Note 4 2 2 2 12" xfId="2482" xr:uid="{CC135A6B-B88D-4018-BD7E-E2B6ED4C8C99}"/>
    <cellStyle name="Note 4 2 2 2 12 2" xfId="39865" xr:uid="{7EA3D1AE-7276-4F00-B3C2-368842D7DEEB}"/>
    <cellStyle name="Note 4 2 2 2 13" xfId="13391" xr:uid="{83EA8F08-0F9B-47E7-9F84-0725B75BC8A6}"/>
    <cellStyle name="Note 4 2 2 2 13 2" xfId="24995" xr:uid="{74A8FB40-3A1C-4D29-A4EB-17A9ACB63305}"/>
    <cellStyle name="Note 4 2 2 2 14" xfId="36315" xr:uid="{A084CA2E-1221-48B9-AC38-C71F9032FB62}"/>
    <cellStyle name="Note 4 2 2 2 15" xfId="49524" xr:uid="{04194435-CA02-4794-B194-C7876F7FCB92}"/>
    <cellStyle name="Note 4 2 2 2 2" xfId="825" xr:uid="{6F391143-F69F-4A70-A09A-0313395464F9}"/>
    <cellStyle name="Note 4 2 2 2 2 2" xfId="5194" xr:uid="{E7B2EFA3-E487-42A8-82E3-A6F5F9913360}"/>
    <cellStyle name="Note 4 2 2 2 2 2 2" xfId="7780" xr:uid="{BBDBCF7E-2A64-4882-B880-DACC4FA49572}"/>
    <cellStyle name="Note 4 2 2 2 2 2 2 2" xfId="12411" xr:uid="{9AFB03A9-7AA2-4B2F-AFE9-0D4A43DE70B7}"/>
    <cellStyle name="Note 4 2 2 2 2 2 2 2 2" xfId="21400" xr:uid="{9F973063-B15B-4DD2-A2C0-19BD74B01814}"/>
    <cellStyle name="Note 4 2 2 2 2 2 2 2 2 2" xfId="41595" xr:uid="{E2749BF1-4807-41EC-93BD-9EB6F0731FA8}"/>
    <cellStyle name="Note 4 2 2 2 2 2 2 2 3" xfId="34357" xr:uid="{503DD6E9-8602-48C5-9DBE-A2C13604F78B}"/>
    <cellStyle name="Note 4 2 2 2 2 2 2 3" xfId="16769" xr:uid="{EF01AAE1-F942-4F15-B910-059F482F19AF}"/>
    <cellStyle name="Note 4 2 2 2 2 2 2 3 2" xfId="42929" xr:uid="{31207AE4-81A4-4C98-8FFA-3EDC6D625B53}"/>
    <cellStyle name="Note 4 2 2 2 2 2 2 4" xfId="28635" xr:uid="{C9E4FAD7-05E7-41EC-B06F-9E3559283AAE}"/>
    <cellStyle name="Note 4 2 2 2 2 2 3" xfId="10417" xr:uid="{E6DA1DEB-3512-4D39-93BE-2A34FBBC9A90}"/>
    <cellStyle name="Note 4 2 2 2 2 2 3 2" xfId="19406" xr:uid="{34136DE5-2D4B-402B-9A92-6205C133745D}"/>
    <cellStyle name="Note 4 2 2 2 2 2 3 2 2" xfId="24581" xr:uid="{7A3A75A3-F47F-41BC-9F34-F2562763DB43}"/>
    <cellStyle name="Note 4 2 2 2 2 2 3 3" xfId="24224" xr:uid="{1E945C1A-2796-4332-BA49-1120DCE61380}"/>
    <cellStyle name="Note 4 2 2 2 2 2 4" xfId="14183" xr:uid="{E06F8A43-7941-4843-8091-438FCFA98C06}"/>
    <cellStyle name="Note 4 2 2 2 2 2 4 2" xfId="39625" xr:uid="{89F41C1E-4034-4847-A4F2-08A209C05B5B}"/>
    <cellStyle name="Note 4 2 2 2 2 2 5" xfId="26814" xr:uid="{8D2EDA1E-D516-4092-82D4-1CB2EB6FE1DD}"/>
    <cellStyle name="Note 4 2 2 2 2 3" xfId="3262" xr:uid="{B6CBC8F6-0D8E-4CFA-AD79-E1E2057952DA}"/>
    <cellStyle name="Note 4 2 2 2 2 3 2" xfId="42015" xr:uid="{71254073-F387-4393-91EA-AEF73C56B6DD}"/>
    <cellStyle name="Note 4 2 2 2 2 4" xfId="22357" xr:uid="{6AB443BA-8FDA-405A-95CE-F60968171BBF}"/>
    <cellStyle name="Note 4 2 2 2 2 5" xfId="56306" xr:uid="{A2DF7F9F-80BA-4E37-BF8D-BF5D8A7663FC}"/>
    <cellStyle name="Note 4 2 2 2 3" xfId="1170" xr:uid="{2E2A4630-3ECB-4229-9469-D60BD54327A2}"/>
    <cellStyle name="Note 4 2 2 2 3 2" xfId="5515" xr:uid="{AF6B3A1C-37E4-4802-AA0D-7EBA90855E2C}"/>
    <cellStyle name="Note 4 2 2 2 3 2 2" xfId="8101" xr:uid="{07160A3E-5E91-4742-870A-D0CA89435F20}"/>
    <cellStyle name="Note 4 2 2 2 3 2 2 2" xfId="12510" xr:uid="{AC754297-BD9A-4B33-AA0E-13EC80D69529}"/>
    <cellStyle name="Note 4 2 2 2 3 2 2 2 2" xfId="21499" xr:uid="{5C605DB2-5C50-4D4E-8CB5-F88B2D2929F2}"/>
    <cellStyle name="Note 4 2 2 2 3 2 2 2 2 2" xfId="36138" xr:uid="{3E7E529F-25CD-4F62-9A0A-1A9249C0C474}"/>
    <cellStyle name="Note 4 2 2 2 3 2 2 2 3" xfId="36360" xr:uid="{0972E7E4-9413-46A8-8185-38384474587C}"/>
    <cellStyle name="Note 4 2 2 2 3 2 2 3" xfId="17090" xr:uid="{418345E7-15FF-4551-8AED-08A70E9B638F}"/>
    <cellStyle name="Note 4 2 2 2 3 2 2 3 2" xfId="31428" xr:uid="{A0346531-CEE3-4E97-9D71-D3D73F1650A7}"/>
    <cellStyle name="Note 4 2 2 2 3 2 2 4" xfId="25556" xr:uid="{37328CFE-A640-4A6D-A66F-C902E5FA51C5}"/>
    <cellStyle name="Note 4 2 2 2 3 2 3" xfId="10738" xr:uid="{D392B530-1D05-4228-A2A9-9AA5E50B4AB0}"/>
    <cellStyle name="Note 4 2 2 2 3 2 3 2" xfId="19727" xr:uid="{0F0771C2-399F-455A-84CA-93FE07B43E61}"/>
    <cellStyle name="Note 4 2 2 2 3 2 3 2 2" xfId="32590" xr:uid="{98F71D7B-F4CA-4DD4-B05E-C6D4421A832C}"/>
    <cellStyle name="Note 4 2 2 2 3 2 3 3" xfId="36079" xr:uid="{2C3C9B56-BEC5-4318-8133-C8AF2F15AB9C}"/>
    <cellStyle name="Note 4 2 2 2 3 2 4" xfId="14504" xr:uid="{2D536389-A8B7-426F-B9E3-E7184F999CA3}"/>
    <cellStyle name="Note 4 2 2 2 3 2 4 2" xfId="41242" xr:uid="{536D4619-E48D-481A-B30A-86A87CD6637B}"/>
    <cellStyle name="Note 4 2 2 2 3 2 5" xfId="25672" xr:uid="{05568CD2-FF1B-4C8D-8093-13FECB2E64ED}"/>
    <cellStyle name="Note 4 2 2 2 3 3" xfId="3607" xr:uid="{4C9E0300-D18C-46F7-9729-D2AE5C066C7B}"/>
    <cellStyle name="Note 4 2 2 2 3 3 2" xfId="24890" xr:uid="{8FB07806-5376-4776-9402-D0C3C3C6AB8F}"/>
    <cellStyle name="Note 4 2 2 2 3 4" xfId="33178" xr:uid="{70922BB8-50EF-4B6C-A2CB-EC322B720C26}"/>
    <cellStyle name="Note 4 2 2 2 4" xfId="1514" xr:uid="{C80F26CD-7599-49AA-BC18-0F5287295712}"/>
    <cellStyle name="Note 4 2 2 2 4 2" xfId="5859" xr:uid="{2593D34F-FA5A-4A6D-870B-B760E62C9E02}"/>
    <cellStyle name="Note 4 2 2 2 4 2 2" xfId="8445" xr:uid="{A05A1327-247A-4435-9D0F-DA790F469A3B}"/>
    <cellStyle name="Note 4 2 2 2 4 2 2 2" xfId="12617" xr:uid="{E5A8A8A5-E32F-4F29-9CA9-92B169718A21}"/>
    <cellStyle name="Note 4 2 2 2 4 2 2 2 2" xfId="21606" xr:uid="{C0243657-62CD-4AE7-8768-960FFEEAF453}"/>
    <cellStyle name="Note 4 2 2 2 4 2 2 2 2 2" xfId="38988" xr:uid="{63902719-E7A9-4CBF-B037-6C2D7C6264DC}"/>
    <cellStyle name="Note 4 2 2 2 4 2 2 2 3" xfId="27922" xr:uid="{21903BEF-60B5-456C-9EC2-E056B55BAA44}"/>
    <cellStyle name="Note 4 2 2 2 4 2 2 3" xfId="17434" xr:uid="{2E492E96-F517-457D-8163-A09CC5296332}"/>
    <cellStyle name="Note 4 2 2 2 4 2 2 3 2" xfId="24089" xr:uid="{29526048-CB34-40FA-9956-44DC23F3E86B}"/>
    <cellStyle name="Note 4 2 2 2 4 2 2 4" xfId="31421" xr:uid="{10F325A7-425E-4358-B285-2495FAFF911F}"/>
    <cellStyle name="Note 4 2 2 2 4 2 3" xfId="11082" xr:uid="{F7BB0F06-D562-495C-A534-538682CFF4D3}"/>
    <cellStyle name="Note 4 2 2 2 4 2 3 2" xfId="20071" xr:uid="{14270BEC-6A6C-4146-AA41-886D5F4C917D}"/>
    <cellStyle name="Note 4 2 2 2 4 2 3 2 2" xfId="35508" xr:uid="{16E0EACD-A064-4A42-B4E7-74864347678E}"/>
    <cellStyle name="Note 4 2 2 2 4 2 3 3" xfId="40317" xr:uid="{253F56CA-283C-48F5-BD3A-EAC02B04D4B8}"/>
    <cellStyle name="Note 4 2 2 2 4 2 4" xfId="14848" xr:uid="{8D6F77D7-6102-461F-BCDF-E2F1EA35DDE1}"/>
    <cellStyle name="Note 4 2 2 2 4 2 4 2" xfId="29913" xr:uid="{C8775482-F403-4805-B931-012D4AF4AAB8}"/>
    <cellStyle name="Note 4 2 2 2 4 2 5" xfId="31779" xr:uid="{A360F9E8-C528-4CB9-9113-AAA40D875B11}"/>
    <cellStyle name="Note 4 2 2 2 4 3" xfId="3951" xr:uid="{99C6536F-7168-4EDF-A251-46A141921322}"/>
    <cellStyle name="Note 4 2 2 2 4 3 2" xfId="33167" xr:uid="{2629D039-1EA1-45A5-973E-E0F6680D9C7E}"/>
    <cellStyle name="Note 4 2 2 2 4 4" xfId="36635" xr:uid="{5F788DC2-198F-4102-A2F3-03660F5EADA6}"/>
    <cellStyle name="Note 4 2 2 2 5" xfId="1905" xr:uid="{7CCB1608-CFE7-424F-9B1E-CDD26E4EC4C0}"/>
    <cellStyle name="Note 4 2 2 2 5 2" xfId="6221" xr:uid="{2D533D3B-8EF0-423F-8049-E9228156B7F2}"/>
    <cellStyle name="Note 4 2 2 2 5 2 2" xfId="8807" xr:uid="{319D15C9-67A3-4477-8B65-A385F8F6EFA1}"/>
    <cellStyle name="Note 4 2 2 2 5 2 2 2" xfId="12722" xr:uid="{502BFEF7-9728-4FE6-A6C3-D337EBBA3D20}"/>
    <cellStyle name="Note 4 2 2 2 5 2 2 2 2" xfId="21711" xr:uid="{84233B92-1070-4066-84E2-F1E3BC49C930}"/>
    <cellStyle name="Note 4 2 2 2 5 2 2 2 2 2" xfId="40821" xr:uid="{531D6547-D025-443E-A6BB-5871B800D744}"/>
    <cellStyle name="Note 4 2 2 2 5 2 2 2 3" xfId="32368" xr:uid="{6671E3DF-2473-4E02-AEFB-163F12C1ECBA}"/>
    <cellStyle name="Note 4 2 2 2 5 2 2 3" xfId="17796" xr:uid="{3E54C86B-C435-488A-8EDC-F0BCBDFA4F6E}"/>
    <cellStyle name="Note 4 2 2 2 5 2 2 3 2" xfId="38800" xr:uid="{094DC0FB-4069-48C8-93DE-50118C902740}"/>
    <cellStyle name="Note 4 2 2 2 5 2 2 4" xfId="33502" xr:uid="{7796F663-5F59-4375-B89B-7DCA0411A557}"/>
    <cellStyle name="Note 4 2 2 2 5 2 3" xfId="11444" xr:uid="{ECC2908F-8E06-48BA-8451-3F054D2CA96A}"/>
    <cellStyle name="Note 4 2 2 2 5 2 3 2" xfId="20433" xr:uid="{A7735A7E-7188-4702-9A80-98A3F6F91A98}"/>
    <cellStyle name="Note 4 2 2 2 5 2 3 2 2" xfId="39051" xr:uid="{2459DDC8-98D7-4EE5-9584-78D6B8175CC1}"/>
    <cellStyle name="Note 4 2 2 2 5 2 3 3" xfId="22945" xr:uid="{8CDB2175-AD55-41CB-B57A-AC9B3C26A46C}"/>
    <cellStyle name="Note 4 2 2 2 5 2 4" xfId="15210" xr:uid="{83120CFF-27AC-4450-B015-3AF00AD7CE80}"/>
    <cellStyle name="Note 4 2 2 2 5 2 4 2" xfId="25227" xr:uid="{1002152A-24DF-4C53-A61D-2EC87AF8F98D}"/>
    <cellStyle name="Note 4 2 2 2 5 2 5" xfId="36205" xr:uid="{7AFED591-63DB-465A-BC52-997699CD52A9}"/>
    <cellStyle name="Note 4 2 2 2 5 3" xfId="4342" xr:uid="{6AAD487C-9427-4AFF-8A3F-DB6B300ECAAE}"/>
    <cellStyle name="Note 4 2 2 2 5 3 2" xfId="23303" xr:uid="{E719D455-2B84-4625-B790-41549C795C4E}"/>
    <cellStyle name="Note 4 2 2 2 5 4" xfId="27272" xr:uid="{74EB5F65-FC19-459A-8394-E23E0518381E}"/>
    <cellStyle name="Note 4 2 2 2 6" xfId="2133" xr:uid="{37299203-D385-436F-BA47-3CCF90877C08}"/>
    <cellStyle name="Note 4 2 2 2 6 2" xfId="6434" xr:uid="{5878DFFD-312B-448D-94DF-4AC81C2C12D3}"/>
    <cellStyle name="Note 4 2 2 2 6 2 2" xfId="9020" xr:uid="{234F1F5F-B72C-40DD-A368-1A0AA868CD29}"/>
    <cellStyle name="Note 4 2 2 2 6 2 2 2" xfId="12791" xr:uid="{D677FAC8-7FBC-4F4E-801B-9442ECEA3630}"/>
    <cellStyle name="Note 4 2 2 2 6 2 2 2 2" xfId="21780" xr:uid="{69DD8506-B04E-463C-BBB9-7128CFFA1529}"/>
    <cellStyle name="Note 4 2 2 2 6 2 2 2 2 2" xfId="30274" xr:uid="{A773DED9-DD11-42B3-90BE-41FF6F3ABEF4}"/>
    <cellStyle name="Note 4 2 2 2 6 2 2 2 3" xfId="25927" xr:uid="{2E32676E-F12F-4701-99C4-9F034F20AA3E}"/>
    <cellStyle name="Note 4 2 2 2 6 2 2 3" xfId="18009" xr:uid="{E276E594-A0EF-4B04-91CD-91E01F8E3968}"/>
    <cellStyle name="Note 4 2 2 2 6 2 2 3 2" xfId="35807" xr:uid="{25492A5A-619C-4599-A61F-2E26AF2045F5}"/>
    <cellStyle name="Note 4 2 2 2 6 2 2 4" xfId="28923" xr:uid="{D2C4E26F-03F6-4F2E-BCA3-6B9A9FF14DF1}"/>
    <cellStyle name="Note 4 2 2 2 6 2 3" xfId="11657" xr:uid="{3AF0F77B-1407-4EF2-B61A-1915AEEFECEA}"/>
    <cellStyle name="Note 4 2 2 2 6 2 3 2" xfId="20646" xr:uid="{4DF0D1D5-6C28-4EB1-B172-D52F5165BE11}"/>
    <cellStyle name="Note 4 2 2 2 6 2 3 2 2" xfId="31626" xr:uid="{EEDC7759-FC68-4614-B7A7-DA8FE441E6CA}"/>
    <cellStyle name="Note 4 2 2 2 6 2 3 3" xfId="31149" xr:uid="{38E26FDB-43C9-4D78-BF75-1C6EEFB4EC01}"/>
    <cellStyle name="Note 4 2 2 2 6 2 4" xfId="15423" xr:uid="{85696211-FDE2-4FDD-875E-8E32BA8BA7EB}"/>
    <cellStyle name="Note 4 2 2 2 6 2 4 2" xfId="33537" xr:uid="{57392BD7-001C-47AD-9D72-8230E824832F}"/>
    <cellStyle name="Note 4 2 2 2 6 2 5" xfId="39893" xr:uid="{1BB78486-4827-4216-BE18-BDE5FED63471}"/>
    <cellStyle name="Note 4 2 2 2 6 3" xfId="4570" xr:uid="{8FF31788-FBDF-415F-8921-681CC8C68182}"/>
    <cellStyle name="Note 4 2 2 2 6 3 2" xfId="29425" xr:uid="{06F863A7-7B4F-4681-827B-9B9098CEDC24}"/>
    <cellStyle name="Note 4 2 2 2 6 4" xfId="26730" xr:uid="{33C27E5D-DDFE-4974-B943-39D80EB2FB49}"/>
    <cellStyle name="Note 4 2 2 2 7" xfId="2943" xr:uid="{8ABBB059-196C-48E4-8604-66AF2DB8EFCB}"/>
    <cellStyle name="Note 4 2 2 2 7 2" xfId="7093" xr:uid="{DEE5A062-5508-4D10-A7E6-7272A90F12C7}"/>
    <cellStyle name="Note 4 2 2 2 7 2 2" xfId="12219" xr:uid="{83CAF2C2-F468-499A-AB12-8AD491513CFC}"/>
    <cellStyle name="Note 4 2 2 2 7 2 2 2" xfId="21208" xr:uid="{FE32E73E-0538-4DCF-B1FA-581CC779A6BF}"/>
    <cellStyle name="Note 4 2 2 2 7 2 2 2 2" xfId="36063" xr:uid="{9441E754-EA4D-4A99-9BC5-3F0D4D6CA138}"/>
    <cellStyle name="Note 4 2 2 2 7 2 2 3" xfId="26079" xr:uid="{23313B37-E0D6-44D5-B1B3-16353B4B9E31}"/>
    <cellStyle name="Note 4 2 2 2 7 2 3" xfId="16082" xr:uid="{35C46D6C-A0B1-4F74-A50B-2CD35DD0AF56}"/>
    <cellStyle name="Note 4 2 2 2 7 2 3 2" xfId="43420" xr:uid="{E26CB931-A531-4E19-996F-66BC83E17DA9}"/>
    <cellStyle name="Note 4 2 2 2 7 2 4" xfId="36086" xr:uid="{BDFAD989-B628-4FAC-B322-DE51BB6AC029}"/>
    <cellStyle name="Note 4 2 2 2 7 3" xfId="9656" xr:uid="{5B6B04B5-CFF7-43AE-B9FD-058A2981BF58}"/>
    <cellStyle name="Note 4 2 2 2 7 3 2" xfId="18645" xr:uid="{0630AB1C-93F8-4199-BA39-F687B3D57A5B}"/>
    <cellStyle name="Note 4 2 2 2 7 3 2 2" xfId="32439" xr:uid="{486C5A5E-BDCB-4261-A0C8-EE2D084AF6E0}"/>
    <cellStyle name="Note 4 2 2 2 7 3 3" xfId="22107" xr:uid="{9527A13B-A568-4872-8A3C-60AF9355255E}"/>
    <cellStyle name="Note 4 2 2 2 7 4" xfId="23498" xr:uid="{57D1E90C-761E-4383-A3BD-8A68F28EC618}"/>
    <cellStyle name="Note 4 2 2 2 8" xfId="4870" xr:uid="{22C7031B-19A9-47DD-B8DE-9ACAD29B9051}"/>
    <cellStyle name="Note 4 2 2 2 8 2" xfId="7456" xr:uid="{02E0D5B9-24D2-473E-9DE4-90696B4C233A}"/>
    <cellStyle name="Note 4 2 2 2 8 2 2" xfId="12310" xr:uid="{F7305A8D-F825-4D33-80ED-C0DAD57D1B5D}"/>
    <cellStyle name="Note 4 2 2 2 8 2 2 2" xfId="21299" xr:uid="{184E7D37-1E5F-436C-BCF6-5FBC6CBEC238}"/>
    <cellStyle name="Note 4 2 2 2 8 2 2 2 2" xfId="41538" xr:uid="{A6409770-2795-483A-AD11-65BE6FE785FC}"/>
    <cellStyle name="Note 4 2 2 2 8 2 2 3" xfId="30997" xr:uid="{3192FE13-3EB6-4AB6-836C-2FE18FC72012}"/>
    <cellStyle name="Note 4 2 2 2 8 2 3" xfId="16445" xr:uid="{51C4574E-FAA2-4AB2-943B-345E78F0307E}"/>
    <cellStyle name="Note 4 2 2 2 8 2 3 2" xfId="41175" xr:uid="{E090B267-DAF5-4159-9217-CA2EA442AADC}"/>
    <cellStyle name="Note 4 2 2 2 8 2 4" xfId="29600" xr:uid="{4D1A9C13-0286-46BA-8DF8-C01BEACE5E9E}"/>
    <cellStyle name="Note 4 2 2 2 8 3" xfId="10093" xr:uid="{A83B7ACA-E207-4634-8CC5-7B0B40AC122E}"/>
    <cellStyle name="Note 4 2 2 2 8 3 2" xfId="19082" xr:uid="{9A37D6C4-D782-4C5F-99C9-B68BE4F4D423}"/>
    <cellStyle name="Note 4 2 2 2 8 3 2 2" xfId="41729" xr:uid="{E8CCE372-C86D-4C0C-BC6E-0D7B5F6103B5}"/>
    <cellStyle name="Note 4 2 2 2 8 3 3" xfId="24220" xr:uid="{4FA2B886-3646-4E20-9BAF-4C7625113EE8}"/>
    <cellStyle name="Note 4 2 2 2 8 4" xfId="13859" xr:uid="{C545826C-97CD-4C67-ACCD-6F7B03EA597B}"/>
    <cellStyle name="Note 4 2 2 2 8 4 2" xfId="34313" xr:uid="{E49CAE0B-3CD2-401E-B2CE-7068CE369849}"/>
    <cellStyle name="Note 4 2 2 2 8 5" xfId="42531" xr:uid="{8D9B6055-31EC-4452-8325-5A88C5BE18E9}"/>
    <cellStyle name="Note 4 2 2 2 9" xfId="6778" xr:uid="{EF7EFD05-84C7-405D-8D51-1378B766C4BF}"/>
    <cellStyle name="Note 4 2 2 2 9 2" xfId="11977" xr:uid="{F1294DE5-8A30-4931-9277-A583C0939438}"/>
    <cellStyle name="Note 4 2 2 2 9 2 2" xfId="20966" xr:uid="{4583D552-39E8-416E-9F10-1EC959E031E8}"/>
    <cellStyle name="Note 4 2 2 2 9 2 2 2" xfId="35544" xr:uid="{B1F61071-AD85-4020-A56D-D5B07EDC6422}"/>
    <cellStyle name="Note 4 2 2 2 9 2 3" xfId="43830" xr:uid="{DB355987-4542-4C8A-9986-0F4D2817EDCB}"/>
    <cellStyle name="Note 4 2 2 2 9 3" xfId="15767" xr:uid="{2C135FFB-9826-4921-AECD-95E11F93F552}"/>
    <cellStyle name="Note 4 2 2 2 9 3 2" xfId="33843" xr:uid="{E49A8AD2-30C6-417C-B40F-5FCB5FDBDEC5}"/>
    <cellStyle name="Note 4 2 2 2 9 4" xfId="42751" xr:uid="{9E8D0CCF-EB86-4C72-80F3-A0152C5627A9}"/>
    <cellStyle name="Note 4 2 2 3" xfId="693" xr:uid="{D8BE225B-B23A-4160-B84A-E565EB6C6853}"/>
    <cellStyle name="Note 4 2 2 3 2" xfId="5069" xr:uid="{8341990A-D25F-4886-B1B6-6EB2B74A46D7}"/>
    <cellStyle name="Note 4 2 2 3 2 2" xfId="7655" xr:uid="{5C493EB7-8039-424B-B189-417279866CDA}"/>
    <cellStyle name="Note 4 2 2 3 2 2 2" xfId="12369" xr:uid="{7366F3BF-8FA0-4167-B708-02C9CC7D9DDB}"/>
    <cellStyle name="Note 4 2 2 3 2 2 2 2" xfId="21358" xr:uid="{3407CD5E-0C61-40EC-85E8-94577D11B222}"/>
    <cellStyle name="Note 4 2 2 3 2 2 2 2 2" xfId="22705" xr:uid="{319E6A34-B294-4672-AFF6-B1266090EB8C}"/>
    <cellStyle name="Note 4 2 2 3 2 2 2 3" xfId="35338" xr:uid="{F0A360E8-F940-4D01-8A16-F4D10CE54E84}"/>
    <cellStyle name="Note 4 2 2 3 2 2 3" xfId="16644" xr:uid="{CDB3410A-A80F-43AE-A580-7FA2B36FFFFB}"/>
    <cellStyle name="Note 4 2 2 3 2 2 3 2" xfId="28791" xr:uid="{382DC26C-9DAA-4E30-B067-0699BDE5B6B0}"/>
    <cellStyle name="Note 4 2 2 3 2 2 4" xfId="29844" xr:uid="{FB298909-595B-491F-B131-5ABE390FCCC9}"/>
    <cellStyle name="Note 4 2 2 3 2 3" xfId="10292" xr:uid="{E842359E-5D8C-4A87-818D-976CDB4AD4C5}"/>
    <cellStyle name="Note 4 2 2 3 2 3 2" xfId="19281" xr:uid="{45EEB885-A020-4114-9C70-2F65A837222A}"/>
    <cellStyle name="Note 4 2 2 3 2 3 2 2" xfId="43178" xr:uid="{EC38B260-FCEB-489F-AC9E-ADF8D6F93A39}"/>
    <cellStyle name="Note 4 2 2 3 2 3 3" xfId="26557" xr:uid="{41420541-AD4C-4513-921C-D4F8082BB4CE}"/>
    <cellStyle name="Note 4 2 2 3 2 4" xfId="14058" xr:uid="{96475CDC-B645-4573-9A10-81ADDC41380D}"/>
    <cellStyle name="Note 4 2 2 3 2 4 2" xfId="24552" xr:uid="{9930D506-1D81-4225-BB96-23B1BEDE9944}"/>
    <cellStyle name="Note 4 2 2 3 2 5" xfId="38257" xr:uid="{101B8B58-EDA8-4E20-A8A7-5C917629060D}"/>
    <cellStyle name="Note 4 2 2 3 2 6" xfId="58544" xr:uid="{718136C8-68F3-4708-889B-7B84E89B87E3}"/>
    <cellStyle name="Note 4 2 2 3 3" xfId="3130" xr:uid="{3514B3B3-8825-4131-9DE9-D81E54EAD45D}"/>
    <cellStyle name="Note 4 2 2 3 3 2" xfId="33948" xr:uid="{C665D447-BA13-41DB-93BB-A5161AFD8616}"/>
    <cellStyle name="Note 4 2 2 3 4" xfId="33479" xr:uid="{414B259F-1072-4620-9357-965308E2DC2B}"/>
    <cellStyle name="Note 4 2 2 3 5" xfId="51763" xr:uid="{2581E37D-D529-491F-B8EB-9FE6317F61CE}"/>
    <cellStyle name="Note 4 2 2 4" xfId="1038" xr:uid="{15E02456-F789-49D6-8491-941458900460}"/>
    <cellStyle name="Note 4 2 2 4 2" xfId="5390" xr:uid="{8EB4718A-50AC-439D-BEC1-9780C8D4EA4C}"/>
    <cellStyle name="Note 4 2 2 4 2 2" xfId="7976" xr:uid="{A8111A18-4BDB-47FC-906B-0C317DF8500F}"/>
    <cellStyle name="Note 4 2 2 4 2 2 2" xfId="12473" xr:uid="{336FF343-AE1D-4E36-9F5D-FEC4AB310CCB}"/>
    <cellStyle name="Note 4 2 2 4 2 2 2 2" xfId="21462" xr:uid="{0DF66FAA-A14D-492E-ABEE-B04E2A7AC42A}"/>
    <cellStyle name="Note 4 2 2 4 2 2 2 2 2" xfId="25489" xr:uid="{BFA4B050-A400-4EEE-9AFD-89F26982585C}"/>
    <cellStyle name="Note 4 2 2 4 2 2 2 3" xfId="34990" xr:uid="{FB065331-C35B-47F7-BA81-8DB795EF1A5D}"/>
    <cellStyle name="Note 4 2 2 4 2 2 3" xfId="16965" xr:uid="{52ACFB77-4616-4169-BAE5-1490FB0EA996}"/>
    <cellStyle name="Note 4 2 2 4 2 2 3 2" xfId="30215" xr:uid="{C037079B-9EE3-4572-9DA5-990E4C04457E}"/>
    <cellStyle name="Note 4 2 2 4 2 2 4" xfId="27943" xr:uid="{D4B9B31A-495F-4A79-910F-32F19780D5D8}"/>
    <cellStyle name="Note 4 2 2 4 2 3" xfId="10613" xr:uid="{420308B9-BD16-4E81-946C-175007D1F7A4}"/>
    <cellStyle name="Note 4 2 2 4 2 3 2" xfId="19602" xr:uid="{CCA683B0-7760-4F6B-B922-7566D4F26BE3}"/>
    <cellStyle name="Note 4 2 2 4 2 3 2 2" xfId="23659" xr:uid="{6A488093-CC71-4390-AE93-54A13A0E6099}"/>
    <cellStyle name="Note 4 2 2 4 2 3 3" xfId="35766" xr:uid="{BB88BB68-9CCE-463E-8B53-E754C3E7A834}"/>
    <cellStyle name="Note 4 2 2 4 2 4" xfId="14379" xr:uid="{7D6D5612-192C-4A86-BC7E-D3F278370602}"/>
    <cellStyle name="Note 4 2 2 4 2 4 2" xfId="40175" xr:uid="{62805E5B-532A-45F0-ABEA-2145F81AAE85}"/>
    <cellStyle name="Note 4 2 2 4 2 5" xfId="39361" xr:uid="{C1C1EAA0-463B-401C-9B47-40BE41E2BFD9}"/>
    <cellStyle name="Note 4 2 2 4 2 6" xfId="54451" xr:uid="{2B5720D8-79F2-447C-95F0-85D5AEF67B36}"/>
    <cellStyle name="Note 4 2 2 4 3" xfId="3475" xr:uid="{B69A03BE-75D4-4DA8-B171-2D1052BC7D58}"/>
    <cellStyle name="Note 4 2 2 4 3 2" xfId="35529" xr:uid="{EB88FB65-7EC4-4755-A0CB-6D0FEA9E4699}"/>
    <cellStyle name="Note 4 2 2 4 4" xfId="35449" xr:uid="{DDDA84D8-23EF-42C8-8967-CC2B8090A4C7}"/>
    <cellStyle name="Note 4 2 2 4 5" xfId="47641" xr:uid="{1BED2993-C1DF-40D2-8EFC-8B3A85B49DD5}"/>
    <cellStyle name="Note 4 2 2 5" xfId="1382" xr:uid="{9FCE22E0-C680-4C45-BDAD-E91166CC3D0F}"/>
    <cellStyle name="Note 4 2 2 5 2" xfId="5727" xr:uid="{BC23321A-1D5D-442A-A1F0-9C4A9B375855}"/>
    <cellStyle name="Note 4 2 2 5 2 2" xfId="8313" xr:uid="{C8C84F4F-D4C2-4C18-B1B2-A02006EEB73E}"/>
    <cellStyle name="Note 4 2 2 5 2 2 2" xfId="12573" xr:uid="{F039B520-EFB5-408C-99FD-41310F5A7DA8}"/>
    <cellStyle name="Note 4 2 2 5 2 2 2 2" xfId="21562" xr:uid="{D822DD5B-42FC-4012-ADE2-795412E93AFD}"/>
    <cellStyle name="Note 4 2 2 5 2 2 2 2 2" xfId="42447" xr:uid="{BD3BDFDF-E5E8-4189-A899-740023FFBDE0}"/>
    <cellStyle name="Note 4 2 2 5 2 2 2 3" xfId="24346" xr:uid="{7C164853-836E-4AC8-8D30-9C6413AB2F7A}"/>
    <cellStyle name="Note 4 2 2 5 2 2 3" xfId="17302" xr:uid="{1457E875-35A7-453F-91EF-6E6860421C8F}"/>
    <cellStyle name="Note 4 2 2 5 2 2 3 2" xfId="31805" xr:uid="{0A5C04F2-5E31-4727-806D-7EE608D8CF85}"/>
    <cellStyle name="Note 4 2 2 5 2 2 4" xfId="32738" xr:uid="{FCF48294-966E-42C3-8DA3-7D17C2882BE1}"/>
    <cellStyle name="Note 4 2 2 5 2 3" xfId="10950" xr:uid="{9EB3A590-5B29-4F4D-8A11-214D25ABEA14}"/>
    <cellStyle name="Note 4 2 2 5 2 3 2" xfId="19939" xr:uid="{20241C23-3625-4704-A20B-69F0D947D8B6}"/>
    <cellStyle name="Note 4 2 2 5 2 3 2 2" xfId="30468" xr:uid="{B3DA95BC-8B01-44DC-A309-A49A2CE018AF}"/>
    <cellStyle name="Note 4 2 2 5 2 3 3" xfId="35991" xr:uid="{FCFB45BE-D60C-4F95-A039-767F13306C59}"/>
    <cellStyle name="Note 4 2 2 5 2 4" xfId="14716" xr:uid="{7994177D-D7AE-4562-AD32-E2EEFFED52B3}"/>
    <cellStyle name="Note 4 2 2 5 2 4 2" xfId="30001" xr:uid="{22F26181-5CA9-4679-8FE3-64DE7A6EECCF}"/>
    <cellStyle name="Note 4 2 2 5 2 5" xfId="42383" xr:uid="{C95E8200-3584-430C-B4A2-4EB3E84EB4B4}"/>
    <cellStyle name="Note 4 2 2 5 3" xfId="3819" xr:uid="{EA2738A9-5826-4E28-90E6-E586088325FA}"/>
    <cellStyle name="Note 4 2 2 5 3 2" xfId="24004" xr:uid="{9976876B-C9EE-4567-B4B3-746E85202CF4}"/>
    <cellStyle name="Note 4 2 2 5 4" xfId="34614" xr:uid="{33BC3111-F7E3-43C2-85A0-BE4E6F04CAFE}"/>
    <cellStyle name="Note 4 2 2 5 5" xfId="52907" xr:uid="{B2D25922-4C23-4BC5-A7C0-6361068BAD7A}"/>
    <cellStyle name="Note 4 2 2 6" xfId="1836" xr:uid="{75711558-C093-425C-9BC9-F9BABA9664FD}"/>
    <cellStyle name="Note 4 2 2 6 2" xfId="6152" xr:uid="{28B414E2-1310-4174-A964-16DD3A43A4FF}"/>
    <cellStyle name="Note 4 2 2 6 2 2" xfId="8738" xr:uid="{3178028F-03D3-4AC2-A4C4-C509CC00436F}"/>
    <cellStyle name="Note 4 2 2 6 2 2 2" xfId="12702" xr:uid="{3D43FA2D-C1B0-40B7-8733-F47B1FE803CA}"/>
    <cellStyle name="Note 4 2 2 6 2 2 2 2" xfId="21691" xr:uid="{1BA1E3CA-EA02-4307-B1F4-1F1890818D69}"/>
    <cellStyle name="Note 4 2 2 6 2 2 2 2 2" xfId="35650" xr:uid="{5A703CA8-91EA-43B6-BBB2-F60983149E71}"/>
    <cellStyle name="Note 4 2 2 6 2 2 2 3" xfId="43753" xr:uid="{D4D575B4-FC58-4B56-87E7-14105A53296D}"/>
    <cellStyle name="Note 4 2 2 6 2 2 3" xfId="17727" xr:uid="{5D90BC0F-4AE7-4F28-A134-1927941C1EBC}"/>
    <cellStyle name="Note 4 2 2 6 2 2 3 2" xfId="33848" xr:uid="{7B407B8D-4164-4127-915C-9134DC748EC2}"/>
    <cellStyle name="Note 4 2 2 6 2 2 4" xfId="28074" xr:uid="{36BFA9F4-C087-4F84-ABC8-AE35EDF103D4}"/>
    <cellStyle name="Note 4 2 2 6 2 3" xfId="11375" xr:uid="{09AE287A-A7A6-45C7-8844-210D43771D51}"/>
    <cellStyle name="Note 4 2 2 6 2 3 2" xfId="20364" xr:uid="{7A695930-0BC3-4504-B511-506645D3D60B}"/>
    <cellStyle name="Note 4 2 2 6 2 3 2 2" xfId="23810" xr:uid="{720F6DC0-4EF5-4E59-8E60-CB6835040028}"/>
    <cellStyle name="Note 4 2 2 6 2 3 3" xfId="34548" xr:uid="{0AB33FC3-16B3-48A9-9FD6-83901A84CC66}"/>
    <cellStyle name="Note 4 2 2 6 2 4" xfId="15141" xr:uid="{6C01D0E4-F23E-4E2D-AB8A-44F3FE2435FF}"/>
    <cellStyle name="Note 4 2 2 6 2 4 2" xfId="42111" xr:uid="{F21766D4-B3B6-4F8E-9409-2D808624170C}"/>
    <cellStyle name="Note 4 2 2 6 2 5" xfId="28685" xr:uid="{0655FC6A-9A59-4DAB-89CB-76575AF4E284}"/>
    <cellStyle name="Note 4 2 2 6 3" xfId="4273" xr:uid="{CE5BF972-EB6E-45EE-9B27-9562C3C85E5B}"/>
    <cellStyle name="Note 4 2 2 6 3 2" xfId="36483" xr:uid="{A6049BA3-95E5-4D74-8A74-1229140153CC}"/>
    <cellStyle name="Note 4 2 2 6 4" xfId="28649" xr:uid="{3DA018B2-7BFC-4482-9466-D9286CDC14F5}"/>
    <cellStyle name="Note 4 2 2 7" xfId="2001" xr:uid="{C100B52F-15F9-4FC9-8BF1-A7D521BCEE29}"/>
    <cellStyle name="Note 4 2 2 7 2" xfId="6309" xr:uid="{4CE8E179-230D-4125-9F79-E3A3ADB699DB}"/>
    <cellStyle name="Note 4 2 2 7 2 2" xfId="8895" xr:uid="{C2B12FFA-C601-4B5C-8406-679D233F6D9E}"/>
    <cellStyle name="Note 4 2 2 7 2 2 2" xfId="12751" xr:uid="{3E5BE13D-C5BD-482E-A358-794D2F83E12A}"/>
    <cellStyle name="Note 4 2 2 7 2 2 2 2" xfId="21740" xr:uid="{1BBFCF0F-D64C-4671-B235-4FF027B67260}"/>
    <cellStyle name="Note 4 2 2 7 2 2 2 2 2" xfId="35235" xr:uid="{D7B33DA2-BDE8-4C3C-A608-37B9FF4885AF}"/>
    <cellStyle name="Note 4 2 2 7 2 2 2 3" xfId="28957" xr:uid="{FA46C9DC-13C3-42B5-986B-71734626B468}"/>
    <cellStyle name="Note 4 2 2 7 2 2 3" xfId="17884" xr:uid="{820CF92E-C344-4A94-B7C8-82286EAC2C84}"/>
    <cellStyle name="Note 4 2 2 7 2 2 3 2" xfId="32906" xr:uid="{AB7BECC8-98DC-4E2D-8FA0-A9EA5068223A}"/>
    <cellStyle name="Note 4 2 2 7 2 2 4" xfId="23744" xr:uid="{CD040BCB-A743-4C65-838D-5509ED1C056D}"/>
    <cellStyle name="Note 4 2 2 7 2 3" xfId="11532" xr:uid="{A82DB5D8-41B4-450E-AD16-F8B78A8A071A}"/>
    <cellStyle name="Note 4 2 2 7 2 3 2" xfId="20521" xr:uid="{B660B2CA-F510-43F6-BE9B-7E2B47DC9F92}"/>
    <cellStyle name="Note 4 2 2 7 2 3 2 2" xfId="27542" xr:uid="{FF859AAF-37F2-4516-B948-48D39C02222E}"/>
    <cellStyle name="Note 4 2 2 7 2 3 3" xfId="36534" xr:uid="{A32ED021-928B-405D-8B96-0C53E6BE6EAC}"/>
    <cellStyle name="Note 4 2 2 7 2 4" xfId="15298" xr:uid="{A04ABB7F-DA2D-451A-97A5-E2A29A4CDD06}"/>
    <cellStyle name="Note 4 2 2 7 2 4 2" xfId="38168" xr:uid="{68FFF120-A726-4C3D-AF74-26FBC4FE818B}"/>
    <cellStyle name="Note 4 2 2 7 2 5" xfId="33433" xr:uid="{2E29CEAA-FDA4-445C-8734-9AC33772A8EC}"/>
    <cellStyle name="Note 4 2 2 7 3" xfId="4438" xr:uid="{00E1AD7C-8A13-4036-A8CE-4119994983C1}"/>
    <cellStyle name="Note 4 2 2 7 3 2" xfId="26295" xr:uid="{AD623A06-6D7E-4814-AE9A-667B23DEFFBE}"/>
    <cellStyle name="Note 4 2 2 7 4" xfId="34768" xr:uid="{EB3F739F-3527-402B-AB0B-2E65EA6BB08B}"/>
    <cellStyle name="Note 4 2 2 8" xfId="2812" xr:uid="{3649604C-982E-46AC-953F-C45BB0A1963D}"/>
    <cellStyle name="Note 4 2 2 8 2" xfId="6962" xr:uid="{D2F1E76B-003E-4946-8285-389D5D80623B}"/>
    <cellStyle name="Note 4 2 2 8 2 2" xfId="12091" xr:uid="{1F7B52C3-07EA-45BD-98AE-3D9A3B3C9D20}"/>
    <cellStyle name="Note 4 2 2 8 2 2 2" xfId="21080" xr:uid="{5DA460E3-A4D3-41BC-9647-EE334DA4250F}"/>
    <cellStyle name="Note 4 2 2 8 2 2 2 2" xfId="31511" xr:uid="{ACBD5E1C-EB68-4EA8-9874-1575863D33F4}"/>
    <cellStyle name="Note 4 2 2 8 2 2 3" xfId="26900" xr:uid="{DA4DD0BC-1600-482A-A6A2-85F307E19F05}"/>
    <cellStyle name="Note 4 2 2 8 2 3" xfId="15951" xr:uid="{2C768C9B-6670-4654-AC96-C0F1D22A4665}"/>
    <cellStyle name="Note 4 2 2 8 2 3 2" xfId="39709" xr:uid="{4AE1C339-FD35-40C4-930F-55F7ABB9E343}"/>
    <cellStyle name="Note 4 2 2 8 2 4" xfId="37021" xr:uid="{22647219-C4A6-41CC-B44E-304D9D0BFF15}"/>
    <cellStyle name="Note 4 2 2 8 3" xfId="9525" xr:uid="{E3791CA3-9888-4223-9A63-5437C0306DE4}"/>
    <cellStyle name="Note 4 2 2 8 3 2" xfId="18514" xr:uid="{82C7AB32-BBC2-4800-8877-B07378AE41C5}"/>
    <cellStyle name="Note 4 2 2 8 3 2 2" xfId="41936" xr:uid="{88A92742-E9A8-409C-B7A7-6C6CE1CBD9E4}"/>
    <cellStyle name="Note 4 2 2 8 3 3" xfId="23912" xr:uid="{EB8C88FE-E3DC-4A9F-9E68-76C50860D029}"/>
    <cellStyle name="Note 4 2 2 8 4" xfId="33556" xr:uid="{437289CA-CF11-44F7-8FC4-DBFC4D60EB25}"/>
    <cellStyle name="Note 4 2 2 9" xfId="4745" xr:uid="{545B9C03-956C-49B6-A5F9-17FB078DBD7E}"/>
    <cellStyle name="Note 4 2 2 9 2" xfId="7331" xr:uid="{6ECF2754-9CAA-4FB1-9CD1-E84070B982EB}"/>
    <cellStyle name="Note 4 2 2 9 2 2" xfId="12272" xr:uid="{2DAF568F-411A-4E4A-81BA-4EE195361C5E}"/>
    <cellStyle name="Note 4 2 2 9 2 2 2" xfId="21261" xr:uid="{AD4182CD-58DD-4FD2-BCD9-F1329ABAE53A}"/>
    <cellStyle name="Note 4 2 2 9 2 2 2 2" xfId="40465" xr:uid="{62CEA7A9-B092-4A4C-8199-82EAD925E410}"/>
    <cellStyle name="Note 4 2 2 9 2 2 3" xfId="23999" xr:uid="{BA9C0BDE-5F0D-4673-81D8-903563962AFA}"/>
    <cellStyle name="Note 4 2 2 9 2 3" xfId="16320" xr:uid="{464BACA8-BB4B-4147-B0DE-80C7242E0852}"/>
    <cellStyle name="Note 4 2 2 9 2 3 2" xfId="39685" xr:uid="{0D74913D-1BF9-4351-B42E-7F666B9A8081}"/>
    <cellStyle name="Note 4 2 2 9 2 4" xfId="34903" xr:uid="{D9972EDB-79C9-4B08-9841-71D6C9DB8617}"/>
    <cellStyle name="Note 4 2 2 9 3" xfId="9968" xr:uid="{56CA97AF-ADF7-448A-A94A-EAFA659D434A}"/>
    <cellStyle name="Note 4 2 2 9 3 2" xfId="18957" xr:uid="{BB18BF16-2D3A-4DFC-8BAF-D11717A81998}"/>
    <cellStyle name="Note 4 2 2 9 3 2 2" xfId="39814" xr:uid="{DA1D6E55-99B1-401A-807E-811BA8845FB2}"/>
    <cellStyle name="Note 4 2 2 9 3 3" xfId="26560" xr:uid="{8D074106-0758-4E0E-B007-0907B8B71CD3}"/>
    <cellStyle name="Note 4 2 2 9 4" xfId="13734" xr:uid="{946BE95E-784C-4614-A126-45C34510FF77}"/>
    <cellStyle name="Note 4 2 2 9 4 2" xfId="35824" xr:uid="{0B991D62-76E1-4E67-9CC9-BF2A95EE6139}"/>
    <cellStyle name="Note 4 2 2 9 5" xfId="22356" xr:uid="{E411E5C6-5C5F-4F98-833B-6BB0640E7051}"/>
    <cellStyle name="Note 4 2 3" xfId="445" xr:uid="{749503DD-7F7D-4DE0-AF69-1E4A9CCB7447}"/>
    <cellStyle name="Note 4 2 3 10" xfId="9309" xr:uid="{0A213CF1-CC57-4B0B-B29A-3276AE2302AF}"/>
    <cellStyle name="Note 4 2 3 10 2" xfId="18298" xr:uid="{B914BF05-21EC-46DD-9019-2F8FF91C1421}"/>
    <cellStyle name="Note 4 2 3 10 2 2" xfId="32961" xr:uid="{C0124154-3EB1-41D6-AF38-BCC2ECB72514}"/>
    <cellStyle name="Note 4 2 3 10 3" xfId="41893" xr:uid="{9CB65163-6815-46F0-8E48-210CD50F9B77}"/>
    <cellStyle name="Note 4 2 3 11" xfId="12337" xr:uid="{80F629D7-C2B6-410B-A2A4-259700888767}"/>
    <cellStyle name="Note 4 2 3 11 2" xfId="21326" xr:uid="{6B9CCAB5-C70C-4097-B7B9-E1FEC39A54B3}"/>
    <cellStyle name="Note 4 2 3 11 2 2" xfId="42541" xr:uid="{3053353D-E39C-4417-BAAE-4A7C7840C85A}"/>
    <cellStyle name="Note 4 2 3 11 3" xfId="29063" xr:uid="{07D841BB-B510-46BB-8E92-AE763AD38158}"/>
    <cellStyle name="Note 4 2 3 12" xfId="2451" xr:uid="{47856A80-3632-474C-A887-9DC91FE227E0}"/>
    <cellStyle name="Note 4 2 3 12 2" xfId="41133" xr:uid="{CB26332B-65AC-42A8-8011-9B563C6C9AAA}"/>
    <cellStyle name="Note 4 2 3 13" xfId="13360" xr:uid="{2484D2D1-A60F-440A-BD77-65D89F1C38CC}"/>
    <cellStyle name="Note 4 2 3 13 2" xfId="43263" xr:uid="{7F331F87-DFF3-45F1-8750-344CFFC209F0}"/>
    <cellStyle name="Note 4 2 3 14" xfId="28972" xr:uid="{3D534BD2-E10E-4BF1-8224-33EC1EC1FA2A}"/>
    <cellStyle name="Note 4 2 3 15" xfId="46435" xr:uid="{B06A43B2-8AC1-4009-8EE1-6C25E5EC2A5E}"/>
    <cellStyle name="Note 4 2 3 2" xfId="794" xr:uid="{4F6CBCDE-6CE3-4472-A95E-E849EB04431E}"/>
    <cellStyle name="Note 4 2 3 2 2" xfId="5163" xr:uid="{FE892499-B637-4322-A15D-14F1111310E1}"/>
    <cellStyle name="Note 4 2 3 2 2 2" xfId="7749" xr:uid="{F2297CA7-810A-4879-A15F-5636F42DF9A2}"/>
    <cellStyle name="Note 4 2 3 2 2 2 2" xfId="12398" xr:uid="{B843436D-2B8C-44F0-B21E-70C1BBB17841}"/>
    <cellStyle name="Note 4 2 3 2 2 2 2 2" xfId="21387" xr:uid="{333BAB36-52D6-4A3C-8690-341A1CD8744D}"/>
    <cellStyle name="Note 4 2 3 2 2 2 2 2 2" xfId="30228" xr:uid="{0E9575C1-AA24-4547-91D1-4902E4C818B0}"/>
    <cellStyle name="Note 4 2 3 2 2 2 2 3" xfId="43541" xr:uid="{15BADFD4-6A1B-44C2-80B1-1C0193030C9B}"/>
    <cellStyle name="Note 4 2 3 2 2 2 3" xfId="16738" xr:uid="{E14C367C-E6AD-436B-BFB8-3E69C7E1B45F}"/>
    <cellStyle name="Note 4 2 3 2 2 2 3 2" xfId="37358" xr:uid="{8CD0F9E1-82DF-4F6F-9EC8-C04B1EEB5424}"/>
    <cellStyle name="Note 4 2 3 2 2 2 4" xfId="24974" xr:uid="{1429357A-A7A6-4C68-9712-388D5E377897}"/>
    <cellStyle name="Note 4 2 3 2 2 3" xfId="10386" xr:uid="{953E82A2-AC93-451A-A011-D6C2628EE086}"/>
    <cellStyle name="Note 4 2 3 2 2 3 2" xfId="19375" xr:uid="{815856BE-699A-4605-9134-DBB54684A147}"/>
    <cellStyle name="Note 4 2 3 2 2 3 2 2" xfId="42830" xr:uid="{9A439D0D-F277-46D6-AB19-39206EF39593}"/>
    <cellStyle name="Note 4 2 3 2 2 3 3" xfId="41359" xr:uid="{8FBC4DBD-1F57-425B-9BA9-F09037DBFD84}"/>
    <cellStyle name="Note 4 2 3 2 2 4" xfId="14152" xr:uid="{0648A14D-7424-495E-BE4A-DA17688B803F}"/>
    <cellStyle name="Note 4 2 3 2 2 4 2" xfId="39720" xr:uid="{ED0A6A00-1FDA-46B7-AF3E-81C68B56ECD4}"/>
    <cellStyle name="Note 4 2 3 2 2 5" xfId="39736" xr:uid="{77CCCA3A-E5CC-4C15-9545-47287B749184}"/>
    <cellStyle name="Note 4 2 3 2 2 6" xfId="56714" xr:uid="{D795C275-69A7-4417-9AC1-78612D7E54DC}"/>
    <cellStyle name="Note 4 2 3 2 3" xfId="3231" xr:uid="{0B6EDB81-9AD8-4CA7-9541-859B19508E16}"/>
    <cellStyle name="Note 4 2 3 2 3 2" xfId="43804" xr:uid="{775BA9AB-9D10-4C6D-9E6C-516C599AED3F}"/>
    <cellStyle name="Note 4 2 3 2 4" xfId="38604" xr:uid="{201BCCF2-7CFA-4798-AC36-2FE30D34AFC1}"/>
    <cellStyle name="Note 4 2 3 2 5" xfId="49932" xr:uid="{2D15AF15-CCE6-4F05-9ED7-8787E7D9B6A6}"/>
    <cellStyle name="Note 4 2 3 3" xfId="1139" xr:uid="{5566026D-4BB2-4CF7-903D-B6E6733C2AD9}"/>
    <cellStyle name="Note 4 2 3 3 2" xfId="5484" xr:uid="{A6DAC66A-EA45-4AF9-9600-FBBCD25936AC}"/>
    <cellStyle name="Note 4 2 3 3 2 2" xfId="8070" xr:uid="{2BF7A5FB-D8BE-4BF7-8838-D45C25ACE9F4}"/>
    <cellStyle name="Note 4 2 3 3 2 2 2" xfId="12499" xr:uid="{FFFFAFA1-2556-405C-B5CF-1F1843E1905B}"/>
    <cellStyle name="Note 4 2 3 3 2 2 2 2" xfId="21488" xr:uid="{F79E209E-A71C-4A38-B9C7-63A1943E7448}"/>
    <cellStyle name="Note 4 2 3 3 2 2 2 2 2" xfId="38093" xr:uid="{810ED327-D52A-4AE4-AB3B-70529679B652}"/>
    <cellStyle name="Note 4 2 3 3 2 2 2 3" xfId="38290" xr:uid="{F86AF738-1F9C-4D75-B603-BBD6AD3E3295}"/>
    <cellStyle name="Note 4 2 3 3 2 2 3" xfId="17059" xr:uid="{1B085591-35F0-41DD-AC0E-F058A02679AC}"/>
    <cellStyle name="Note 4 2 3 3 2 2 3 2" xfId="22471" xr:uid="{73D8B03A-03E8-4AF7-8700-84FBEDD80FAC}"/>
    <cellStyle name="Note 4 2 3 3 2 2 4" xfId="27814" xr:uid="{7F2D495E-0C8D-434E-B0CC-578AE14827C6}"/>
    <cellStyle name="Note 4 2 3 3 2 3" xfId="10707" xr:uid="{5DC276B5-AB4C-4677-B882-AFF7D296929A}"/>
    <cellStyle name="Note 4 2 3 3 2 3 2" xfId="19696" xr:uid="{9708A702-EA2F-4B2E-B4BD-EBEB59BF116E}"/>
    <cellStyle name="Note 4 2 3 3 2 3 2 2" xfId="26275" xr:uid="{6AC86BEA-D9AB-49B7-B566-47CF170A3603}"/>
    <cellStyle name="Note 4 2 3 3 2 3 3" xfId="26525" xr:uid="{DEE33624-5ECC-4CDD-9DED-E731DECDD904}"/>
    <cellStyle name="Note 4 2 3 3 2 4" xfId="14473" xr:uid="{1DFF2276-30EC-4FB6-B0D9-BFC35A43060B}"/>
    <cellStyle name="Note 4 2 3 3 2 4 2" xfId="23703" xr:uid="{0F35EC68-FAB4-459F-95F0-BA735E997375}"/>
    <cellStyle name="Note 4 2 3 3 2 5" xfId="26740" xr:uid="{B0B347D9-5522-4E94-9708-7F6D984C1179}"/>
    <cellStyle name="Note 4 2 3 3 2 6" xfId="57936" xr:uid="{7BDF9336-D9CB-4E74-81FE-AFF76A8801A4}"/>
    <cellStyle name="Note 4 2 3 3 3" xfId="3576" xr:uid="{E35C5F01-C04C-4746-B53B-A9F2E08C705A}"/>
    <cellStyle name="Note 4 2 3 3 3 2" xfId="43199" xr:uid="{B2A9215C-A981-44D1-8485-B913359F2D55}"/>
    <cellStyle name="Note 4 2 3 3 4" xfId="36990" xr:uid="{FC014F67-0492-425B-A37E-63F134831F04}"/>
    <cellStyle name="Note 4 2 3 3 5" xfId="51154" xr:uid="{F69B927D-5E63-4147-B97B-DA9646544419}"/>
    <cellStyle name="Note 4 2 3 4" xfId="1483" xr:uid="{6052FAB9-E752-419C-82EC-3B96247CC266}"/>
    <cellStyle name="Note 4 2 3 4 2" xfId="5828" xr:uid="{4535FDCC-ECDF-4C95-BEAF-6F3D8D6CC0AA}"/>
    <cellStyle name="Note 4 2 3 4 2 2" xfId="8414" xr:uid="{09F9C3C3-94D2-4D99-BC4E-ABA1EC33CE21}"/>
    <cellStyle name="Note 4 2 3 4 2 2 2" xfId="12603" xr:uid="{D3579479-4BB7-4041-84F4-EF60B143E9B9}"/>
    <cellStyle name="Note 4 2 3 4 2 2 2 2" xfId="21592" xr:uid="{A8907FBF-907D-4718-97DA-55B3945382BC}"/>
    <cellStyle name="Note 4 2 3 4 2 2 2 2 2" xfId="26878" xr:uid="{481BDDB0-7FC7-4233-BE1F-174CBD600000}"/>
    <cellStyle name="Note 4 2 3 4 2 2 2 3" xfId="22557" xr:uid="{A6ED2944-C41A-4105-BB24-964C3A2AACB4}"/>
    <cellStyle name="Note 4 2 3 4 2 2 3" xfId="17403" xr:uid="{8A8B01A5-40A5-4257-9A8E-1E1B83DA857F}"/>
    <cellStyle name="Note 4 2 3 4 2 2 3 2" xfId="43116" xr:uid="{4E1CA3BD-8A6E-46ED-AE56-D0BA34267239}"/>
    <cellStyle name="Note 4 2 3 4 2 2 4" xfId="22462" xr:uid="{806A9B18-ED19-4FA7-AAC7-6FB48FB36B98}"/>
    <cellStyle name="Note 4 2 3 4 2 3" xfId="11051" xr:uid="{8519EF05-979D-47F0-8B51-EC174B4EFEBF}"/>
    <cellStyle name="Note 4 2 3 4 2 3 2" xfId="20040" xr:uid="{1EEE3525-0227-4BF9-AF42-457D56A4FABD}"/>
    <cellStyle name="Note 4 2 3 4 2 3 2 2" xfId="38358" xr:uid="{50C55150-803B-4162-BFDA-DDA12F6C5E29}"/>
    <cellStyle name="Note 4 2 3 4 2 3 3" xfId="25411" xr:uid="{2B8D2F7E-0C43-4B8E-B660-AA808DFB4F38}"/>
    <cellStyle name="Note 4 2 3 4 2 4" xfId="14817" xr:uid="{E46B8053-DFB2-44C2-849D-575220579222}"/>
    <cellStyle name="Note 4 2 3 4 2 4 2" xfId="35801" xr:uid="{82DDF3A4-62D8-4925-8D09-932B9B8A5D08}"/>
    <cellStyle name="Note 4 2 3 4 2 5" xfId="22870" xr:uid="{545BA048-A06A-46F3-AA72-237214F020DA}"/>
    <cellStyle name="Note 4 2 3 4 2 6" xfId="54841" xr:uid="{BCE54403-3229-47E6-8D89-6248777EDFE7}"/>
    <cellStyle name="Note 4 2 3 4 3" xfId="3920" xr:uid="{B4EDF95E-431B-46B5-AE26-3F5F89047C44}"/>
    <cellStyle name="Note 4 2 3 4 3 2" xfId="28457" xr:uid="{5FEA07EA-17BA-43D6-AE5A-77E27AC2BE85}"/>
    <cellStyle name="Note 4 2 3 4 4" xfId="29276" xr:uid="{A86A28D4-1494-4284-8A2D-89566ED535EA}"/>
    <cellStyle name="Note 4 2 3 4 5" xfId="48049" xr:uid="{0F72AFA3-C24F-4B23-B8C1-5BB3398A1DB6}"/>
    <cellStyle name="Note 4 2 3 5" xfId="1458" xr:uid="{3C4430E0-197E-491C-AA03-68ECCF4E162B}"/>
    <cellStyle name="Note 4 2 3 5 2" xfId="5803" xr:uid="{F7053C89-579F-4B1A-9E11-C3471DB54E46}"/>
    <cellStyle name="Note 4 2 3 5 2 2" xfId="8389" xr:uid="{3829CAFF-DF0D-4A82-B03F-460EFCAA4F09}"/>
    <cellStyle name="Note 4 2 3 5 2 2 2" xfId="12595" xr:uid="{393E3F4E-D159-4394-8DA3-E4D9D4EB0354}"/>
    <cellStyle name="Note 4 2 3 5 2 2 2 2" xfId="21584" xr:uid="{BD752425-8744-4C16-8E24-BCDFDE2CC585}"/>
    <cellStyle name="Note 4 2 3 5 2 2 2 2 2" xfId="33513" xr:uid="{333A0EED-88B3-48E3-A336-52006245AD66}"/>
    <cellStyle name="Note 4 2 3 5 2 2 2 3" xfId="43851" xr:uid="{90BD4396-CD74-47B4-A89F-8ACC62B72761}"/>
    <cellStyle name="Note 4 2 3 5 2 2 3" xfId="17378" xr:uid="{7AED6CED-CB82-47A7-9640-73DA5905A467}"/>
    <cellStyle name="Note 4 2 3 5 2 2 3 2" xfId="32463" xr:uid="{BCC28F65-0EC2-4BE4-A82F-DFA597E81762}"/>
    <cellStyle name="Note 4 2 3 5 2 2 4" xfId="23225" xr:uid="{37BCD435-4EEE-4E42-84F4-8293B4CDC04D}"/>
    <cellStyle name="Note 4 2 3 5 2 3" xfId="11026" xr:uid="{563A5BEE-3461-4B65-AE65-D2A9C83478B0}"/>
    <cellStyle name="Note 4 2 3 5 2 3 2" xfId="20015" xr:uid="{458BD41C-A404-4215-98AC-0947163D9ED8}"/>
    <cellStyle name="Note 4 2 3 5 2 3 2 2" xfId="22743" xr:uid="{800CD00B-07C3-46ED-B4F5-5AFB15C6992F}"/>
    <cellStyle name="Note 4 2 3 5 2 3 3" xfId="26660" xr:uid="{0BDDAD6E-54C2-46F1-BD60-A5B3CDD85B79}"/>
    <cellStyle name="Note 4 2 3 5 2 4" xfId="14792" xr:uid="{56C6515F-E8F8-4444-AF92-CEEA0749927E}"/>
    <cellStyle name="Note 4 2 3 5 2 4 2" xfId="30508" xr:uid="{68BB9D4D-FF27-4F67-8E18-B30963ECF2D7}"/>
    <cellStyle name="Note 4 2 3 5 2 5" xfId="40798" xr:uid="{F808E3EE-2C43-4B78-9EF3-76E10892BF26}"/>
    <cellStyle name="Note 4 2 3 5 3" xfId="3895" xr:uid="{43A09BDB-DE4F-4494-B4BB-185D7D5BD9F5}"/>
    <cellStyle name="Note 4 2 3 5 3 2" xfId="34026" xr:uid="{2C01A5E7-A4F3-4386-8BB4-A23AF97B573C}"/>
    <cellStyle name="Note 4 2 3 5 4" xfId="35141" xr:uid="{1072ECDF-A696-46B3-BF46-B25D4521C9FD}"/>
    <cellStyle name="Note 4 2 3 5 5" xfId="53141" xr:uid="{6C25EDDE-D95B-463E-AF64-C8532E88F38B}"/>
    <cellStyle name="Note 4 2 3 6" xfId="2102" xr:uid="{A3A3C5E2-9CD2-4FFE-8071-65A9E55123CD}"/>
    <cellStyle name="Note 4 2 3 6 2" xfId="6403" xr:uid="{E76E16A0-4CF2-488B-8832-9E37AAAA7E13}"/>
    <cellStyle name="Note 4 2 3 6 2 2" xfId="8989" xr:uid="{7D7D2BE0-4E33-4DF8-8681-F2F10E01F5CF}"/>
    <cellStyle name="Note 4 2 3 6 2 2 2" xfId="12779" xr:uid="{A685F7B2-1AFA-41D6-BA7D-5C2F25C0DE2A}"/>
    <cellStyle name="Note 4 2 3 6 2 2 2 2" xfId="21768" xr:uid="{F306CB57-642E-4400-B80E-F5B0C36A4F43}"/>
    <cellStyle name="Note 4 2 3 6 2 2 2 2 2" xfId="26470" xr:uid="{3E283A25-3F2A-4F2E-9A12-29F362EB633A}"/>
    <cellStyle name="Note 4 2 3 6 2 2 2 3" xfId="28090" xr:uid="{241D257D-C55F-4BA1-9897-30357EA4E6D7}"/>
    <cellStyle name="Note 4 2 3 6 2 2 3" xfId="17978" xr:uid="{22F9D358-E80E-48B2-B48C-EE12568F966D}"/>
    <cellStyle name="Note 4 2 3 6 2 2 3 2" xfId="24844" xr:uid="{9CCDAE5F-62BF-4A02-BC86-A1AAE042DAE2}"/>
    <cellStyle name="Note 4 2 3 6 2 2 4" xfId="26441" xr:uid="{C368209B-EB6E-48CB-896C-4DBB94022047}"/>
    <cellStyle name="Note 4 2 3 6 2 3" xfId="11626" xr:uid="{79948E3E-AC00-47E6-9B6F-BF86FB12EA43}"/>
    <cellStyle name="Note 4 2 3 6 2 3 2" xfId="20615" xr:uid="{23BD4492-ADA5-4CF3-9DA7-AFF02DE03AFD}"/>
    <cellStyle name="Note 4 2 3 6 2 3 2 2" xfId="22702" xr:uid="{1A1DC448-ED47-48AA-BCBC-5CB87DF86E42}"/>
    <cellStyle name="Note 4 2 3 6 2 3 3" xfId="26694" xr:uid="{7AB3F447-9F36-4E10-B2A9-983483E61ECF}"/>
    <cellStyle name="Note 4 2 3 6 2 4" xfId="15392" xr:uid="{316E7917-72A2-4141-BEB1-7B7C6446E906}"/>
    <cellStyle name="Note 4 2 3 6 2 4 2" xfId="32346" xr:uid="{27EE34C5-C0F1-424F-A0E3-AAC7EF96E4BD}"/>
    <cellStyle name="Note 4 2 3 6 2 5" xfId="41179" xr:uid="{8933AEBF-B3BE-43EE-A96B-35EBE0896D76}"/>
    <cellStyle name="Note 4 2 3 6 3" xfId="4539" xr:uid="{502D221C-866B-494C-8D86-C7BC76BB417F}"/>
    <cellStyle name="Note 4 2 3 6 3 2" xfId="31631" xr:uid="{69541EB4-15A1-49C5-963E-3D41BA220BF6}"/>
    <cellStyle name="Note 4 2 3 6 4" xfId="28602" xr:uid="{88AB8A7B-09B8-4D49-9A49-EAAD41483F67}"/>
    <cellStyle name="Note 4 2 3 7" xfId="2912" xr:uid="{CBC65B9A-98FC-459C-861D-17BF824A4846}"/>
    <cellStyle name="Note 4 2 3 7 2" xfId="7062" xr:uid="{0DB35F37-840B-4257-9BC3-2159F1801B88}"/>
    <cellStyle name="Note 4 2 3 7 2 2" xfId="12188" xr:uid="{E58CCE45-7FA8-4AE5-8071-5397604D7CAE}"/>
    <cellStyle name="Note 4 2 3 7 2 2 2" xfId="21177" xr:uid="{9FD61625-E015-46E9-A48F-59520E3629DD}"/>
    <cellStyle name="Note 4 2 3 7 2 2 2 2" xfId="31252" xr:uid="{1B3A1DF3-1D0F-41A5-9180-237D50193FF9}"/>
    <cellStyle name="Note 4 2 3 7 2 2 3" xfId="26174" xr:uid="{D88CD20C-E12B-4CCA-A4C7-29BC38FB8CC3}"/>
    <cellStyle name="Note 4 2 3 7 2 3" xfId="16051" xr:uid="{DEBF9979-7CD2-426E-8E35-84992196340A}"/>
    <cellStyle name="Note 4 2 3 7 2 3 2" xfId="27300" xr:uid="{B2ABB78D-5FFF-48E4-A8E4-D338CB5821B2}"/>
    <cellStyle name="Note 4 2 3 7 2 4" xfId="33122" xr:uid="{0B28EE22-FF08-4695-B1C2-3371339DC7E1}"/>
    <cellStyle name="Note 4 2 3 7 3" xfId="9625" xr:uid="{5FD3B4D6-7992-4CF9-8296-66F70B9ED234}"/>
    <cellStyle name="Note 4 2 3 7 3 2" xfId="18614" xr:uid="{1089D3FF-F63C-4F77-A0DA-C0CC41CB2E7D}"/>
    <cellStyle name="Note 4 2 3 7 3 2 2" xfId="29868" xr:uid="{7CE6DCE4-4C2B-4583-BF14-519119F22FA5}"/>
    <cellStyle name="Note 4 2 3 7 3 3" xfId="25822" xr:uid="{2E7CD163-7C12-4FB2-9450-D4CEA81B5360}"/>
    <cellStyle name="Note 4 2 3 7 4" xfId="38688" xr:uid="{A286C394-5384-4F89-8B67-3E997BCE75B7}"/>
    <cellStyle name="Note 4 2 3 8" xfId="4839" xr:uid="{69A3C155-14BA-448F-A91F-60F9ADA12E34}"/>
    <cellStyle name="Note 4 2 3 8 2" xfId="7425" xr:uid="{AD7ECAA2-40F0-43AA-9223-3628AF79241B}"/>
    <cellStyle name="Note 4 2 3 8 2 2" xfId="12300" xr:uid="{91262E44-B91E-44DC-80C8-FBBFE5C776A6}"/>
    <cellStyle name="Note 4 2 3 8 2 2 2" xfId="21289" xr:uid="{B9943134-D42C-4219-8332-6637772B4EC1}"/>
    <cellStyle name="Note 4 2 3 8 2 2 2 2" xfId="34307" xr:uid="{CED20EE3-B84A-404E-9A5C-22C37CA0015F}"/>
    <cellStyle name="Note 4 2 3 8 2 2 3" xfId="42560" xr:uid="{80D34BC1-6D8E-446F-A4D3-C54639657430}"/>
    <cellStyle name="Note 4 2 3 8 2 3" xfId="16414" xr:uid="{46F5F608-55C4-42E0-9570-E95055DE5208}"/>
    <cellStyle name="Note 4 2 3 8 2 3 2" xfId="23601" xr:uid="{2A43E831-9C62-4253-AC7B-8C3487B73E32}"/>
    <cellStyle name="Note 4 2 3 8 2 4" xfId="36543" xr:uid="{3513346A-19D0-4651-827F-23DE198BACBD}"/>
    <cellStyle name="Note 4 2 3 8 3" xfId="10062" xr:uid="{88EE7072-A2A1-4E89-A587-7A27493440DF}"/>
    <cellStyle name="Note 4 2 3 8 3 2" xfId="19051" xr:uid="{AED77900-348C-4F1F-9A04-D575B03AB555}"/>
    <cellStyle name="Note 4 2 3 8 3 2 2" xfId="41235" xr:uid="{1C25E6D5-2B14-4BA4-9E5B-748A082FE700}"/>
    <cellStyle name="Note 4 2 3 8 3 3" xfId="41363" xr:uid="{55F69BAE-9D9C-4925-ADA0-06A499FAB6C2}"/>
    <cellStyle name="Note 4 2 3 8 4" xfId="13828" xr:uid="{ABD6F4D9-797E-4009-A3D2-5779FC626B50}"/>
    <cellStyle name="Note 4 2 3 8 4 2" xfId="30317" xr:uid="{AC11310D-E30D-4989-A4BC-28952B4EC691}"/>
    <cellStyle name="Note 4 2 3 8 5" xfId="35456" xr:uid="{F69193C2-7BB3-4B75-8A8F-E14D99BCF67E}"/>
    <cellStyle name="Note 4 2 3 9" xfId="6747" xr:uid="{5DA1CB04-0E54-4BD4-B132-575D4B8EBAFF}"/>
    <cellStyle name="Note 4 2 3 9 2" xfId="11946" xr:uid="{95EFAAEF-AFA2-4E32-A49E-B26FD40271BA}"/>
    <cellStyle name="Note 4 2 3 9 2 2" xfId="20935" xr:uid="{7AFF67FC-6531-4A05-AEF9-87B69F66ED5B}"/>
    <cellStyle name="Note 4 2 3 9 2 2 2" xfId="25999" xr:uid="{2B4A9E8C-08F5-4F78-8FBF-574CD56185DA}"/>
    <cellStyle name="Note 4 2 3 9 2 3" xfId="36657" xr:uid="{04BD3529-53AD-472F-9161-FC6C396842D3}"/>
    <cellStyle name="Note 4 2 3 9 3" xfId="15736" xr:uid="{85AE3F65-3B05-4A3F-AAC5-1A92670C9AE6}"/>
    <cellStyle name="Note 4 2 3 9 3 2" xfId="36895" xr:uid="{48FA3FFE-FE6E-4F7E-AABC-80017BBAA7A6}"/>
    <cellStyle name="Note 4 2 3 9 4" xfId="34210" xr:uid="{45232DFB-33EB-48CB-ACB4-E780290EA0CA}"/>
    <cellStyle name="Note 4 2 4" xfId="542" xr:uid="{3F59598F-1200-4870-A180-8AE6F8F0F68E}"/>
    <cellStyle name="Note 4 2 4 10" xfId="49052" xr:uid="{F25F83B5-A71E-4C26-B1B8-CCC40480D949}"/>
    <cellStyle name="Note 4 2 4 2" xfId="891" xr:uid="{916C36C9-717A-493F-92ED-94E6A3EE6CF6}"/>
    <cellStyle name="Note 4 2 4 2 2" xfId="5260" xr:uid="{35347A00-C9EC-469B-A441-44ADA1E991F9}"/>
    <cellStyle name="Note 4 2 4 2 2 2" xfId="7846" xr:uid="{6ACB9FBE-8D92-4A17-8A3C-D764FDB93551}"/>
    <cellStyle name="Note 4 2 4 2 2 2 2" xfId="12433" xr:uid="{604DB54F-A2F3-4762-B4EE-9B23037CDCB6}"/>
    <cellStyle name="Note 4 2 4 2 2 2 2 2" xfId="21422" xr:uid="{DD267DE3-64DF-4DAB-AD71-9B700DE00D60}"/>
    <cellStyle name="Note 4 2 4 2 2 2 2 2 2" xfId="26125" xr:uid="{AB32DE04-6F35-4AE1-AE04-D75FE6F45457}"/>
    <cellStyle name="Note 4 2 4 2 2 2 2 3" xfId="41791" xr:uid="{B8C128B3-0FA5-4111-AFB8-AA1B55243AA9}"/>
    <cellStyle name="Note 4 2 4 2 2 2 3" xfId="16835" xr:uid="{DA287055-DB7B-4FED-B628-507BECA52358}"/>
    <cellStyle name="Note 4 2 4 2 2 2 3 2" xfId="35131" xr:uid="{DC786E5A-4E79-4DAD-BCD3-0C349F21EFFB}"/>
    <cellStyle name="Note 4 2 4 2 2 2 4" xfId="33722" xr:uid="{7AD98401-D40C-42AB-B5FB-3D5FB785678E}"/>
    <cellStyle name="Note 4 2 4 2 2 3" xfId="10483" xr:uid="{E9A8B3C0-1019-44A6-9E17-E0CA272C526E}"/>
    <cellStyle name="Note 4 2 4 2 2 3 2" xfId="19472" xr:uid="{0D629112-3D38-46DD-BC72-37A43F779E49}"/>
    <cellStyle name="Note 4 2 4 2 2 3 2 2" xfId="30417" xr:uid="{0A590590-5BF4-4290-A465-7E8AA3697535}"/>
    <cellStyle name="Note 4 2 4 2 2 3 3" xfId="27605" xr:uid="{48E4B19B-762F-4BB5-B02A-B061A6F6BBBE}"/>
    <cellStyle name="Note 4 2 4 2 2 4" xfId="14249" xr:uid="{8A943ECA-D5E7-4715-B5C8-35BA86419F4A}"/>
    <cellStyle name="Note 4 2 4 2 2 4 2" xfId="43776" xr:uid="{573A5199-762A-4AE9-B45D-B1454B680A16}"/>
    <cellStyle name="Note 4 2 4 2 2 5" xfId="42114" xr:uid="{F76B60AD-0A08-4D49-8B36-E35D2C795A43}"/>
    <cellStyle name="Note 4 2 4 2 3" xfId="3328" xr:uid="{D881CB1A-DF61-47BB-9A61-79FEDBBC2D1E}"/>
    <cellStyle name="Note 4 2 4 2 3 2" xfId="41262" xr:uid="{F816309F-D939-4A04-A405-D16D25664B59}"/>
    <cellStyle name="Note 4 2 4 2 4" xfId="43234" xr:uid="{436E176E-A4D3-4231-949D-4564DA80D77D}"/>
    <cellStyle name="Note 4 2 4 2 5" xfId="55834" xr:uid="{F8285D57-ABE8-4F01-B577-AD8967FF7204}"/>
    <cellStyle name="Note 4 2 4 3" xfId="1236" xr:uid="{97FF6808-CD4D-4BFC-AD6A-7E4A8A22A41F}"/>
    <cellStyle name="Note 4 2 4 3 2" xfId="5581" xr:uid="{49240405-2726-4549-B90F-AF0888DD7E0F}"/>
    <cellStyle name="Note 4 2 4 3 2 2" xfId="8167" xr:uid="{4A55BCF6-2590-4A91-9769-6887E1101344}"/>
    <cellStyle name="Note 4 2 4 3 2 2 2" xfId="12530" xr:uid="{60F6C962-0BB3-4139-9953-20EBDF4942A0}"/>
    <cellStyle name="Note 4 2 4 3 2 2 2 2" xfId="21519" xr:uid="{EC8E2332-02BC-4483-A961-6BD9785B83F0}"/>
    <cellStyle name="Note 4 2 4 3 2 2 2 2 2" xfId="35220" xr:uid="{56EB072A-3A58-49E2-9E3C-5B0DB1B5CE3A}"/>
    <cellStyle name="Note 4 2 4 3 2 2 2 3" xfId="35412" xr:uid="{2BB254CC-DB86-4BD2-B6CE-64AAF70C3706}"/>
    <cellStyle name="Note 4 2 4 3 2 2 3" xfId="17156" xr:uid="{F8CAD7F6-6587-4E34-A0F5-1989A991A61D}"/>
    <cellStyle name="Note 4 2 4 3 2 2 3 2" xfId="26304" xr:uid="{CFD728EF-B4FE-40FA-A39A-1B431244C641}"/>
    <cellStyle name="Note 4 2 4 3 2 2 4" xfId="27439" xr:uid="{EBCA9C4A-9D43-40FE-8B06-AE071B4FFC50}"/>
    <cellStyle name="Note 4 2 4 3 2 3" xfId="10804" xr:uid="{F21FBC6D-A5E0-43E6-B87B-8A6DCB5D6D96}"/>
    <cellStyle name="Note 4 2 4 3 2 3 2" xfId="19793" xr:uid="{7A7A6A27-7582-468D-A23C-FC6B78A31B3E}"/>
    <cellStyle name="Note 4 2 4 3 2 3 2 2" xfId="31837" xr:uid="{574B3014-1A2C-42A5-A31C-50D7427346F3}"/>
    <cellStyle name="Note 4 2 4 3 2 3 3" xfId="25385" xr:uid="{2013A33C-3E03-4159-8E89-D9737441AE12}"/>
    <cellStyle name="Note 4 2 4 3 2 4" xfId="14570" xr:uid="{F48182DD-2734-4559-9D48-465D5110D950}"/>
    <cellStyle name="Note 4 2 4 3 2 4 2" xfId="25619" xr:uid="{AA05786A-30BD-4D64-BB01-03CDE21E77E4}"/>
    <cellStyle name="Note 4 2 4 3 2 5" xfId="27544" xr:uid="{21C472D9-88A0-42AE-A435-7EA0C8BD54E9}"/>
    <cellStyle name="Note 4 2 4 3 3" xfId="3673" xr:uid="{4BCDA18A-95BB-494C-AC58-E056CA07D537}"/>
    <cellStyle name="Note 4 2 4 3 3 2" xfId="33104" xr:uid="{ABCF69AF-59F7-4F24-AEBC-691FC363AAED}"/>
    <cellStyle name="Note 4 2 4 3 4" xfId="36730" xr:uid="{DA13F6A2-FCFB-481A-8B92-3BC6B640D0C0}"/>
    <cellStyle name="Note 4 2 4 4" xfId="1580" xr:uid="{77DA5424-C4D0-4BAF-9421-0CCA2B0086AF}"/>
    <cellStyle name="Note 4 2 4 4 2" xfId="5925" xr:uid="{46612E95-0946-470A-B450-18B412D099E3}"/>
    <cellStyle name="Note 4 2 4 4 2 2" xfId="8511" xr:uid="{4E07FC92-DDC4-48E2-9922-EF6E55F1EB4F}"/>
    <cellStyle name="Note 4 2 4 4 2 2 2" xfId="12638" xr:uid="{243A1051-3E79-4FBF-85EA-921C2749C8A5}"/>
    <cellStyle name="Note 4 2 4 4 2 2 2 2" xfId="21627" xr:uid="{18F530F8-17EA-4CCE-ABC6-69EC7AA38DB9}"/>
    <cellStyle name="Note 4 2 4 4 2 2 2 2 2" xfId="40720" xr:uid="{23A2BF6D-3A55-4BE3-A93B-24F1B62E7B67}"/>
    <cellStyle name="Note 4 2 4 4 2 2 2 3" xfId="27253" xr:uid="{EEDE0A99-2B55-4CF2-98C1-F3DC60633104}"/>
    <cellStyle name="Note 4 2 4 4 2 2 3" xfId="17500" xr:uid="{8D0A9F92-A2D3-439E-A990-6EBB19BFD307}"/>
    <cellStyle name="Note 4 2 4 4 2 2 3 2" xfId="42856" xr:uid="{70FCC3C9-4B9D-44C8-84F7-E7AB11BB7463}"/>
    <cellStyle name="Note 4 2 4 4 2 2 4" xfId="26296" xr:uid="{5E1E00DE-EBE2-4BB7-942F-0B37A0859709}"/>
    <cellStyle name="Note 4 2 4 4 2 3" xfId="11148" xr:uid="{676E5C3D-4D8E-408F-A6B5-DAE4BEA94234}"/>
    <cellStyle name="Note 4 2 4 4 2 3 2" xfId="20137" xr:uid="{F146BB1C-96C4-47E6-8381-FE992861E05D}"/>
    <cellStyle name="Note 4 2 4 4 2 3 2 2" xfId="42963" xr:uid="{4254495E-5158-481D-AD28-BC9C2048BEC8}"/>
    <cellStyle name="Note 4 2 4 4 2 3 3" xfId="37849" xr:uid="{D7F187FE-C353-463A-9C93-949CC1EAB5D2}"/>
    <cellStyle name="Note 4 2 4 4 2 4" xfId="14914" xr:uid="{5F7BA4C8-EA38-4C42-AC6D-06440422BC55}"/>
    <cellStyle name="Note 4 2 4 4 2 4 2" xfId="34733" xr:uid="{36B1FB83-146E-41CE-9301-528C72F9B800}"/>
    <cellStyle name="Note 4 2 4 4 2 5" xfId="32410" xr:uid="{02C846D4-5942-4320-8D1D-BEF548D4203C}"/>
    <cellStyle name="Note 4 2 4 4 3" xfId="4017" xr:uid="{9159067A-CB8A-4C0C-B5AF-6C18D25F62CD}"/>
    <cellStyle name="Note 4 2 4 4 3 2" xfId="27295" xr:uid="{482C2331-38AF-445D-91E6-1CF46FF2D6F1}"/>
    <cellStyle name="Note 4 2 4 4 4" xfId="39092" xr:uid="{FD0A0EA1-83B8-4088-8986-10A3D57FF60F}"/>
    <cellStyle name="Note 4 2 4 5" xfId="1892" xr:uid="{44E807DE-C39C-4E3C-9269-485D353D9678}"/>
    <cellStyle name="Note 4 2 4 5 2" xfId="6208" xr:uid="{2605C5DE-3A07-4948-BE38-467DDC0D6C4E}"/>
    <cellStyle name="Note 4 2 4 5 2 2" xfId="8794" xr:uid="{0867A6B5-4592-4D63-AA86-4E653D952DAC}"/>
    <cellStyle name="Note 4 2 4 5 2 2 2" xfId="12719" xr:uid="{C5D11A6A-644F-4C89-A12B-D1402579A74A}"/>
    <cellStyle name="Note 4 2 4 5 2 2 2 2" xfId="21708" xr:uid="{9FEA562A-322E-4F58-A606-B0A829C64D13}"/>
    <cellStyle name="Note 4 2 4 5 2 2 2 2 2" xfId="30013" xr:uid="{DB38E9D9-9AE8-4C18-9125-AFCF9D6BEAF2}"/>
    <cellStyle name="Note 4 2 4 5 2 2 2 3" xfId="35961" xr:uid="{E8CB1CF8-D7D8-43CC-8FE6-418679A3EFB6}"/>
    <cellStyle name="Note 4 2 4 5 2 2 3" xfId="17783" xr:uid="{2D53F483-F180-4738-AD1B-DFFE6E7E55CC}"/>
    <cellStyle name="Note 4 2 4 5 2 2 3 2" xfId="26589" xr:uid="{B91CA63F-5BE2-433C-A609-D18C39F6670D}"/>
    <cellStyle name="Note 4 2 4 5 2 2 4" xfId="41305" xr:uid="{122B93C1-9AD1-449E-AC16-1A04259BDD15}"/>
    <cellStyle name="Note 4 2 4 5 2 3" xfId="11431" xr:uid="{27521D62-79EE-4D99-920C-8188C34E6B0C}"/>
    <cellStyle name="Note 4 2 4 5 2 3 2" xfId="20420" xr:uid="{57FFF7D5-AC16-49B8-83B3-EC47C3D912D2}"/>
    <cellStyle name="Note 4 2 4 5 2 3 2 2" xfId="29692" xr:uid="{8CF62ADD-8B2F-4EC5-A4E9-2C82F28E7F2F}"/>
    <cellStyle name="Note 4 2 4 5 2 3 3" xfId="40240" xr:uid="{C31947A3-5C40-445F-BB3E-6C1C0D5BE6C3}"/>
    <cellStyle name="Note 4 2 4 5 2 4" xfId="15197" xr:uid="{8D8E2B61-497E-47CE-A7A9-2354915790D9}"/>
    <cellStyle name="Note 4 2 4 5 2 4 2" xfId="34293" xr:uid="{AC99C322-DBFD-4FE3-8759-AF26F28B29E7}"/>
    <cellStyle name="Note 4 2 4 5 2 5" xfId="41989" xr:uid="{B2231841-CECB-406B-B4A3-C4B1506010F7}"/>
    <cellStyle name="Note 4 2 4 5 3" xfId="4329" xr:uid="{F636349B-ABF7-4082-8CA4-354510E0F029}"/>
    <cellStyle name="Note 4 2 4 5 3 2" xfId="27767" xr:uid="{EF32C712-CF7E-4824-8074-7E36F87548C7}"/>
    <cellStyle name="Note 4 2 4 5 4" xfId="32646" xr:uid="{3B538092-6C65-40E9-8B8A-3CE5C7D1565F}"/>
    <cellStyle name="Note 4 2 4 6" xfId="2199" xr:uid="{AD24202F-3369-45AD-A38C-481DA1702F6F}"/>
    <cellStyle name="Note 4 2 4 6 2" xfId="6500" xr:uid="{3D85DA0F-89A5-4FF3-B46F-7741527E4090}"/>
    <cellStyle name="Note 4 2 4 6 2 2" xfId="9086" xr:uid="{B27923CF-9FBE-4396-91AC-8460A0F1DA64}"/>
    <cellStyle name="Note 4 2 4 6 2 2 2" xfId="12812" xr:uid="{9A0F1DCB-60F0-426C-AC50-ACFD6B9C25B4}"/>
    <cellStyle name="Note 4 2 4 6 2 2 2 2" xfId="21801" xr:uid="{8E753879-72D6-4A36-B318-B1E2E649F7CD}"/>
    <cellStyle name="Note 4 2 4 6 2 2 2 2 2" xfId="33174" xr:uid="{36555F1F-E527-4278-84FB-E236DFFAED3C}"/>
    <cellStyle name="Note 4 2 4 6 2 2 2 3" xfId="43447" xr:uid="{1FEA8FC1-CDAC-4BF9-AB73-860EB604CAA7}"/>
    <cellStyle name="Note 4 2 4 6 2 2 3" xfId="18075" xr:uid="{09A63C60-A650-4EDC-8A89-FE0305231C0D}"/>
    <cellStyle name="Note 4 2 4 6 2 2 3 2" xfId="40399" xr:uid="{7102ABEF-9061-4AB0-950A-B7DF5CB08DA4}"/>
    <cellStyle name="Note 4 2 4 6 2 2 4" xfId="26906" xr:uid="{8A0A068C-B44D-414E-9824-679669EEC550}"/>
    <cellStyle name="Note 4 2 4 6 2 3" xfId="11723" xr:uid="{E6D0CEDF-B8FE-4D67-A51E-E7C4D632CE0A}"/>
    <cellStyle name="Note 4 2 4 6 2 3 2" xfId="20712" xr:uid="{06A25ABD-CDE9-4634-B27F-90380CBE24A4}"/>
    <cellStyle name="Note 4 2 4 6 2 3 2 2" xfId="35953" xr:uid="{2FFA4EA0-95E7-4790-8B92-CE27AA400CD2}"/>
    <cellStyle name="Note 4 2 4 6 2 3 3" xfId="41676" xr:uid="{8A30C857-9A59-4715-8CA0-DA98826587AF}"/>
    <cellStyle name="Note 4 2 4 6 2 4" xfId="15489" xr:uid="{617EB3FB-1001-495E-8874-019C50358371}"/>
    <cellStyle name="Note 4 2 4 6 2 4 2" xfId="36436" xr:uid="{C09FBA30-D389-4E27-A7AE-42D7624F15C2}"/>
    <cellStyle name="Note 4 2 4 6 2 5" xfId="29075" xr:uid="{C2D17E4A-C368-4DC0-B5CF-0998C5B09B93}"/>
    <cellStyle name="Note 4 2 4 6 3" xfId="4636" xr:uid="{8EECB7C9-2CD3-4E81-809D-304824B380A3}"/>
    <cellStyle name="Note 4 2 4 6 3 2" xfId="41942" xr:uid="{1BDC7D4A-62A7-4327-8F52-6693DAC68E87}"/>
    <cellStyle name="Note 4 2 4 6 4" xfId="26221" xr:uid="{E8C93BB4-B44D-49F5-AAF6-9929A8B3BC43}"/>
    <cellStyle name="Note 4 2 4 7" xfId="4936" xr:uid="{F5B46D22-5497-4FBB-B7F7-14BBF054A6BF}"/>
    <cellStyle name="Note 4 2 4 7 2" xfId="7522" xr:uid="{2854D16C-14D4-43F9-9AC4-D64CF841A6C6}"/>
    <cellStyle name="Note 4 2 4 7 2 2" xfId="12330" xr:uid="{D2FC3981-2918-4155-B8E3-F00734E84A78}"/>
    <cellStyle name="Note 4 2 4 7 2 2 2" xfId="21319" xr:uid="{60BC1398-002E-4CB6-84FE-523436AE5E65}"/>
    <cellStyle name="Note 4 2 4 7 2 2 2 2" xfId="31202" xr:uid="{B846E9C9-8353-46E5-986E-9E1BCD18D4D1}"/>
    <cellStyle name="Note 4 2 4 7 2 2 3" xfId="36119" xr:uid="{22640D97-4A0E-4F4C-85DB-9B45778D8363}"/>
    <cellStyle name="Note 4 2 4 7 2 3" xfId="16511" xr:uid="{1084F988-A11B-48B5-9D10-C955A94C6C5A}"/>
    <cellStyle name="Note 4 2 4 7 2 3 2" xfId="29560" xr:uid="{685EBD84-8F43-4D92-925D-A3E621A21490}"/>
    <cellStyle name="Note 4 2 4 7 2 4" xfId="30773" xr:uid="{37C70061-F4FA-4861-957B-81511F055DAD}"/>
    <cellStyle name="Note 4 2 4 7 3" xfId="10159" xr:uid="{7F478266-3D6C-4703-A563-568E8068A07A}"/>
    <cellStyle name="Note 4 2 4 7 3 2" xfId="19148" xr:uid="{3C22A36D-0417-41C2-958C-5D6DD0DDE30D}"/>
    <cellStyle name="Note 4 2 4 7 3 2 2" xfId="22837" xr:uid="{8DADE714-7839-4275-B7DB-EB7FA4663C1C}"/>
    <cellStyle name="Note 4 2 4 7 3 3" xfId="27558" xr:uid="{268A8EBF-FC8D-46D2-9528-CA1F185B2A2C}"/>
    <cellStyle name="Note 4 2 4 7 4" xfId="13925" xr:uid="{4EFEA725-0137-40B7-938C-829259B0FDB4}"/>
    <cellStyle name="Note 4 2 4 7 4 2" xfId="24659" xr:uid="{7540A473-7AB5-4891-B4D1-57C551FA1DEB}"/>
    <cellStyle name="Note 4 2 4 7 5" xfId="37181" xr:uid="{71300276-2420-4763-AFDE-C53A1AF51844}"/>
    <cellStyle name="Note 4 2 4 8" xfId="2548" xr:uid="{42B46141-7EC2-40D9-80F9-2E8F56CC3BCC}"/>
    <cellStyle name="Note 4 2 4 8 2" xfId="22707" xr:uid="{45E87388-44D4-447C-93EA-BEFC191B47B6}"/>
    <cellStyle name="Note 4 2 4 9" xfId="28713" xr:uid="{FA075815-13FD-4D98-89DC-C5ECD1133937}"/>
    <cellStyle name="Note 4 2 5" xfId="313" xr:uid="{B977041E-4CD9-48B6-8711-3C8E76E66C51}"/>
    <cellStyle name="Note 4 2 5 2" xfId="4714" xr:uid="{76F14A2F-DE2B-4271-B20C-6FEED3F1F03E}"/>
    <cellStyle name="Note 4 2 5 2 2" xfId="7300" xr:uid="{FEBCF16E-C0D8-4886-8C06-1311C835E19F}"/>
    <cellStyle name="Note 4 2 5 2 2 2" xfId="12261" xr:uid="{37A5E0A6-72DB-4F4E-B8E9-8E0DE298D056}"/>
    <cellStyle name="Note 4 2 5 2 2 2 2" xfId="21250" xr:uid="{B8FDA4AD-90D8-44CB-A060-4D3233ADBF2D}"/>
    <cellStyle name="Note 4 2 5 2 2 2 2 2" xfId="24201" xr:uid="{C08CCCB2-130E-4927-BBD8-644A4FBFD741}"/>
    <cellStyle name="Note 4 2 5 2 2 2 3" xfId="26388" xr:uid="{9A545647-31F0-4D92-955C-37E60574B9AC}"/>
    <cellStyle name="Note 4 2 5 2 2 3" xfId="16289" xr:uid="{32D038F7-D21F-48C0-8CD7-29CE56F6727F}"/>
    <cellStyle name="Note 4 2 5 2 2 3 2" xfId="35329" xr:uid="{205E11C1-01DF-4C10-BE1B-2674CAFEE035}"/>
    <cellStyle name="Note 4 2 5 2 2 4" xfId="29451" xr:uid="{8BF3D4F6-314D-408C-991A-45CE2B155A39}"/>
    <cellStyle name="Note 4 2 5 2 3" xfId="9937" xr:uid="{23A053B1-EEE3-436B-9FA9-9DC6AA30681A}"/>
    <cellStyle name="Note 4 2 5 2 3 2" xfId="18926" xr:uid="{4973E8C8-AFF0-417E-8B61-E748F2E54790}"/>
    <cellStyle name="Note 4 2 5 2 3 2 2" xfId="40168" xr:uid="{F84905BF-B71E-423B-B80B-3CBA3842764B}"/>
    <cellStyle name="Note 4 2 5 2 3 3" xfId="24290" xr:uid="{428E3651-DE85-4593-A524-D8EB12902457}"/>
    <cellStyle name="Note 4 2 5 2 4" xfId="13703" xr:uid="{D8B8676A-8581-4A7A-A5E9-12DECE9CBFE4}"/>
    <cellStyle name="Note 4 2 5 2 4 2" xfId="30632" xr:uid="{7EA89D23-99EE-41A1-A634-2E4536C53372}"/>
    <cellStyle name="Note 4 2 5 2 5" xfId="38603" xr:uid="{88877EFA-5469-48AE-AEA1-A6798FF137B3}"/>
    <cellStyle name="Note 4 2 5 2 6" xfId="58639" xr:uid="{3264395C-27CE-4B88-B5B0-DE3AF700D561}"/>
    <cellStyle name="Note 4 2 5 3" xfId="2781" xr:uid="{284422BE-DFFE-4888-A58F-9C884924BBB0}"/>
    <cellStyle name="Note 4 2 5 3 2" xfId="36834" xr:uid="{A935E69C-800E-4E02-958C-4992C8478580}"/>
    <cellStyle name="Note 4 2 5 4" xfId="37032" xr:uid="{B1FB9CF5-CD63-4601-9B5F-37A7AA046BAF}"/>
    <cellStyle name="Note 4 2 5 5" xfId="51858" xr:uid="{9440E2C2-8849-40D1-B992-22F1D262E157}"/>
    <cellStyle name="Note 4 2 6" xfId="662" xr:uid="{F66D9A22-6822-4E91-8644-79A5FDFAB8AB}"/>
    <cellStyle name="Note 4 2 6 2" xfId="5038" xr:uid="{BA91F9DE-1CBB-4D97-A08B-658254BA1C85}"/>
    <cellStyle name="Note 4 2 6 2 2" xfId="7624" xr:uid="{4D681247-11C3-4525-B23D-107769251D83}"/>
    <cellStyle name="Note 4 2 6 2 2 2" xfId="12360" xr:uid="{DB5DB864-3B83-4F0E-9E21-341CCAF5E5AD}"/>
    <cellStyle name="Note 4 2 6 2 2 2 2" xfId="21349" xr:uid="{9C2B1D47-A4FE-4C0D-A9F9-EF8C95FF2E08}"/>
    <cellStyle name="Note 4 2 6 2 2 2 2 2" xfId="29962" xr:uid="{1899A8F2-9DCB-4735-8E6B-7B0E214088D0}"/>
    <cellStyle name="Note 4 2 6 2 2 2 3" xfId="43300" xr:uid="{5070B525-AB1C-429E-B3CC-F1FD1DA3C1DC}"/>
    <cellStyle name="Note 4 2 6 2 2 3" xfId="16613" xr:uid="{741BFFA7-36A8-402E-A0C4-F42692446354}"/>
    <cellStyle name="Note 4 2 6 2 2 3 2" xfId="28431" xr:uid="{92245404-F619-4BD4-A88A-A2DB801AE83B}"/>
    <cellStyle name="Note 4 2 6 2 2 4" xfId="22419" xr:uid="{1B14EF0B-604B-4E89-AC90-912659073060}"/>
    <cellStyle name="Note 4 2 6 2 3" xfId="10261" xr:uid="{E42A2FCE-92E7-405F-A7D4-444DB353B917}"/>
    <cellStyle name="Note 4 2 6 2 3 2" xfId="19250" xr:uid="{CB5BE808-D92F-4C28-9555-ADFB7B3CFF48}"/>
    <cellStyle name="Note 4 2 6 2 3 2 2" xfId="28552" xr:uid="{9BFCA32C-ED17-49A0-B989-B3D363473CE8}"/>
    <cellStyle name="Note 4 2 6 2 3 3" xfId="41688" xr:uid="{AA511552-D6EC-4FF9-91D3-A464C7A1D40B}"/>
    <cellStyle name="Note 4 2 6 2 4" xfId="14027" xr:uid="{4DA8C0AC-A479-4F0A-B8F6-B3F2DAC2E55A}"/>
    <cellStyle name="Note 4 2 6 2 4 2" xfId="29584" xr:uid="{1BA846D0-F1AD-4F2C-B26A-C127AB949D04}"/>
    <cellStyle name="Note 4 2 6 2 5" xfId="40710" xr:uid="{D0424019-8934-4ED0-B8A1-E9E634243AA9}"/>
    <cellStyle name="Note 4 2 6 2 6" xfId="54003" xr:uid="{BA52F2B9-7006-4406-A9C3-08BEB709A5D0}"/>
    <cellStyle name="Note 4 2 6 3" xfId="3099" xr:uid="{A8891523-096C-478D-87D0-942EF21387F1}"/>
    <cellStyle name="Note 4 2 6 3 2" xfId="36998" xr:uid="{087CD601-E9DD-4263-9B99-D6E75BDFF545}"/>
    <cellStyle name="Note 4 2 6 4" xfId="36679" xr:uid="{6437F104-C8C4-4FFE-937E-3380C821D50C}"/>
    <cellStyle name="Note 4 2 6 5" xfId="47335" xr:uid="{D67CF445-D567-44D1-9867-857834F3DA30}"/>
    <cellStyle name="Note 4 2 7" xfId="1007" xr:uid="{3FC071AB-64F5-455C-9592-E8C51D51D3E3}"/>
    <cellStyle name="Note 4 2 7 2" xfId="5359" xr:uid="{E9706390-2F60-4AD7-82A8-A61CA431C478}"/>
    <cellStyle name="Note 4 2 7 2 2" xfId="7945" xr:uid="{9DFAF739-CD9B-4A25-AEB8-5D2D22455473}"/>
    <cellStyle name="Note 4 2 7 2 2 2" xfId="12461" xr:uid="{A446E09C-EF7E-48EB-9EC3-D24C62A7EFF1}"/>
    <cellStyle name="Note 4 2 7 2 2 2 2" xfId="21450" xr:uid="{4C89110E-8A9E-479E-955C-EA4433784ECC}"/>
    <cellStyle name="Note 4 2 7 2 2 2 2 2" xfId="25277" xr:uid="{EFC19DA3-A3A1-4E72-8D61-674403D7FE01}"/>
    <cellStyle name="Note 4 2 7 2 2 2 3" xfId="38024" xr:uid="{B3081E1B-34C5-48CA-8FA5-75943742A1E8}"/>
    <cellStyle name="Note 4 2 7 2 2 3" xfId="16934" xr:uid="{ADD4BFFB-ED6F-4E64-875C-847D6B689E1E}"/>
    <cellStyle name="Note 4 2 7 2 2 3 2" xfId="36082" xr:uid="{AD752ED3-A43C-4834-971E-AEAD01ED9F85}"/>
    <cellStyle name="Note 4 2 7 2 2 4" xfId="29821" xr:uid="{561E180A-2627-4E5C-9523-CC73AB4B36F4}"/>
    <cellStyle name="Note 4 2 7 2 3" xfId="10582" xr:uid="{C8AE4B4E-8529-46B1-931E-7D528B9C2515}"/>
    <cellStyle name="Note 4 2 7 2 3 2" xfId="19571" xr:uid="{27862FD7-FF79-45BD-BB27-6EE76657D822}"/>
    <cellStyle name="Note 4 2 7 2 3 2 2" xfId="33622" xr:uid="{EA6360E8-DFDE-46F7-9DB1-3EB131232B09}"/>
    <cellStyle name="Note 4 2 7 2 3 3" xfId="23131" xr:uid="{0772E4F6-587B-4773-A392-7AC2186D0C8D}"/>
    <cellStyle name="Note 4 2 7 2 4" xfId="14348" xr:uid="{987A212A-7A90-4DDD-8290-9F0783A4D1F0}"/>
    <cellStyle name="Note 4 2 7 2 4 2" xfId="35518" xr:uid="{C95F1C3D-BDC0-47D7-8611-70243F42CECC}"/>
    <cellStyle name="Note 4 2 7 2 5" xfId="34939" xr:uid="{397462AF-2764-4BA1-99B4-6F976341FF8D}"/>
    <cellStyle name="Note 4 2 7 3" xfId="3444" xr:uid="{D5E399CE-7283-452F-BBB2-C4F618931D00}"/>
    <cellStyle name="Note 4 2 7 3 2" xfId="38462" xr:uid="{168BA059-F838-40B0-8276-F3011E8DABCB}"/>
    <cellStyle name="Note 4 2 7 4" xfId="38307" xr:uid="{B1CF30CB-3D49-43E7-8F0E-B75B0A025238}"/>
    <cellStyle name="Note 4 2 7 5" xfId="52644" xr:uid="{552D6B97-4408-4A84-9208-E7DD56DC41CE}"/>
    <cellStyle name="Note 4 2 8" xfId="1351" xr:uid="{89133317-7BE4-41A3-88D0-A2117FAF8170}"/>
    <cellStyle name="Note 4 2 8 2" xfId="5696" xr:uid="{51963296-D26E-465E-BBCF-B5A71A6C6AC6}"/>
    <cellStyle name="Note 4 2 8 2 2" xfId="8282" xr:uid="{4EEEA401-E27C-4930-A140-74675F10DF43}"/>
    <cellStyle name="Note 4 2 8 2 2 2" xfId="12561" xr:uid="{10B47D28-E760-4B3C-BD07-3A9A0E61CDB9}"/>
    <cellStyle name="Note 4 2 8 2 2 2 2" xfId="21550" xr:uid="{B62AF6FA-603C-468A-8B5E-996295C812BE}"/>
    <cellStyle name="Note 4 2 8 2 2 2 2 2" xfId="39595" xr:uid="{9D772C68-0B0C-480D-8B69-DEC8F5D8BF7F}"/>
    <cellStyle name="Note 4 2 8 2 2 2 3" xfId="40130" xr:uid="{5C7DB685-11B6-42B3-A20A-436DE2CC38F4}"/>
    <cellStyle name="Note 4 2 8 2 2 3" xfId="17271" xr:uid="{7657031E-C6BB-4A2B-B9F4-86B2C33B4F16}"/>
    <cellStyle name="Note 4 2 8 2 2 3 2" xfId="22863" xr:uid="{EF93DBAC-2099-464B-A20F-0C74BDF58BB3}"/>
    <cellStyle name="Note 4 2 8 2 2 4" xfId="29942" xr:uid="{992ED524-D225-4287-9370-E0062CBB7A1E}"/>
    <cellStyle name="Note 4 2 8 2 3" xfId="10919" xr:uid="{3BF2280B-70AD-4644-BBC2-B4BC29067587}"/>
    <cellStyle name="Note 4 2 8 2 3 2" xfId="19908" xr:uid="{C1674229-1680-47AF-B374-AB229CEAAC15}"/>
    <cellStyle name="Note 4 2 8 2 3 2 2" xfId="36390" xr:uid="{F265649C-24CC-43EB-975D-6EA1D5469F79}"/>
    <cellStyle name="Note 4 2 8 2 3 3" xfId="24239" xr:uid="{921FA1E9-40F0-4DA2-A4FF-51E6E12DA618}"/>
    <cellStyle name="Note 4 2 8 2 4" xfId="14685" xr:uid="{A3966FCA-E5E1-49D8-9969-E8DB3C94F088}"/>
    <cellStyle name="Note 4 2 8 2 4 2" xfId="37927" xr:uid="{435881D5-B47A-4EBC-AC88-411EEE554D7D}"/>
    <cellStyle name="Note 4 2 8 2 5" xfId="39408" xr:uid="{F0C43A0A-1D40-4114-B6A0-7FDF7B792946}"/>
    <cellStyle name="Note 4 2 8 3" xfId="3788" xr:uid="{D44E794F-1D2B-4B3B-8B3C-5B17D039D211}"/>
    <cellStyle name="Note 4 2 8 3 2" xfId="39873" xr:uid="{50B9793E-C506-4E0F-8C14-E3D58F7B289B}"/>
    <cellStyle name="Note 4 2 8 4" xfId="37363" xr:uid="{32A7D251-9D7D-4EB7-9D9D-9194B0AE25AC}"/>
    <cellStyle name="Note 4 2 9" xfId="1790" xr:uid="{5502AFA5-8D15-4BD9-8901-66965D32BF62}"/>
    <cellStyle name="Note 4 2 9 2" xfId="6107" xr:uid="{F67AC4A3-5FA9-4DEA-ADD7-A7C2090A1C1D}"/>
    <cellStyle name="Note 4 2 9 2 2" xfId="8693" xr:uid="{DD34454A-2493-4DE1-A215-431A6F961566}"/>
    <cellStyle name="Note 4 2 9 2 2 2" xfId="12689" xr:uid="{441D75FC-39B3-44F9-B239-9C75D4570476}"/>
    <cellStyle name="Note 4 2 9 2 2 2 2" xfId="21678" xr:uid="{98AD5F59-8455-42E8-8F23-4B57A628022C}"/>
    <cellStyle name="Note 4 2 9 2 2 2 2 2" xfId="25964" xr:uid="{505AAF03-B74B-420F-83E7-8EC5D0BF1951}"/>
    <cellStyle name="Note 4 2 9 2 2 2 3" xfId="30474" xr:uid="{8E4F2B7C-BD8A-422B-9CEE-0468763212D7}"/>
    <cellStyle name="Note 4 2 9 2 2 3" xfId="17682" xr:uid="{B6E5BE83-CDDB-43B9-9B4F-8961E5806733}"/>
    <cellStyle name="Note 4 2 9 2 2 3 2" xfId="23351" xr:uid="{E5581029-46F3-441B-9859-D1AF6D7E445B}"/>
    <cellStyle name="Note 4 2 9 2 2 4" xfId="36783" xr:uid="{299BA31C-221E-418D-9F33-9FAF108BA4BA}"/>
    <cellStyle name="Note 4 2 9 2 3" xfId="11330" xr:uid="{49594549-116F-49A5-8B47-2C000BD0FFAA}"/>
    <cellStyle name="Note 4 2 9 2 3 2" xfId="20319" xr:uid="{9F486561-2F8C-4FCC-A8D6-3D5EA95279D5}"/>
    <cellStyle name="Note 4 2 9 2 3 2 2" xfId="40783" xr:uid="{399099EE-7739-4CE2-92C7-87C99721A7E2}"/>
    <cellStyle name="Note 4 2 9 2 3 3" xfId="34432" xr:uid="{E942237A-8305-4219-B581-58551B0D5835}"/>
    <cellStyle name="Note 4 2 9 2 4" xfId="15096" xr:uid="{FD00EE41-3C76-4920-B2D2-9E8475308013}"/>
    <cellStyle name="Note 4 2 9 2 4 2" xfId="41428" xr:uid="{1BFE523C-9555-460C-B545-3ED37E709695}"/>
    <cellStyle name="Note 4 2 9 2 5" xfId="25196" xr:uid="{2C629A80-122D-4B7E-9DAE-A306CB543015}"/>
    <cellStyle name="Note 4 2 9 3" xfId="4227" xr:uid="{A933FBCD-CFC9-4320-B2B3-1496E5A4B4C4}"/>
    <cellStyle name="Note 4 2 9 3 2" xfId="43124" xr:uid="{ED8F5CA9-F3C5-4357-9EE1-EB1AC33007CF}"/>
    <cellStyle name="Note 4 2 9 4" xfId="38461" xr:uid="{C6438474-347B-48A9-968B-9B5FDF986B54}"/>
    <cellStyle name="Note 4 20" xfId="29364" xr:uid="{FDB0FFD2-D069-405F-A026-C9A8DB50658F}"/>
    <cellStyle name="Note 4 20 2" xfId="44909" xr:uid="{C8864DD9-115A-4523-AB5F-4DFD911BF356}"/>
    <cellStyle name="Note 4 20 2 2" xfId="57326" xr:uid="{9D8BDFCC-AA60-4816-B56B-910876A23B60}"/>
    <cellStyle name="Note 4 20 2 3" xfId="50544" xr:uid="{AFA63B2B-6E89-4484-8712-43BC70FCDAB8}"/>
    <cellStyle name="Note 4 20 3" xfId="52146" xr:uid="{AB07E47D-F88F-4B89-87F7-392689D7DA7B}"/>
    <cellStyle name="Note 4 20 3 2" xfId="58927" xr:uid="{B50091CB-2F39-4ED9-9ED8-E84B13BDFDD8}"/>
    <cellStyle name="Note 4 20 4" xfId="48951" xr:uid="{8CA765A7-5064-46BC-9F1A-826049A068F2}"/>
    <cellStyle name="Note 4 20 4 2" xfId="55734" xr:uid="{1582BF18-D13A-4F00-A709-1115CABEB4DE}"/>
    <cellStyle name="Note 4 20 5" xfId="48661" xr:uid="{382E1340-6D36-4CE3-9639-2AEB4A8F1CB3}"/>
    <cellStyle name="Note 4 20 5 2" xfId="55450" xr:uid="{431D494A-8094-4BC2-A0CF-19AE0F5907FC}"/>
    <cellStyle name="Note 4 20 6" xfId="53736" xr:uid="{A412B8D8-9BE4-466C-9651-AF6E67FD120B}"/>
    <cellStyle name="Note 4 20 7" xfId="47047" xr:uid="{5A7BE730-F2BD-4596-A12D-5CA6F46BE134}"/>
    <cellStyle name="Note 4 21" xfId="44949" xr:uid="{682E3A4A-44FE-46AF-A205-0B9DEA952047}"/>
    <cellStyle name="Note 4 21 2" xfId="50604" xr:uid="{C1323918-3E10-46ED-8475-DFCEDF0F1D27}"/>
    <cellStyle name="Note 4 21 2 2" xfId="57386" xr:uid="{BA140360-A793-44E4-810A-1E80CB166622}"/>
    <cellStyle name="Note 4 21 3" xfId="52418" xr:uid="{69DF076F-398E-4749-8E33-F0691ADC6F01}"/>
    <cellStyle name="Note 4 21 3 2" xfId="59199" xr:uid="{DF4F6B34-FF12-4B32-A1B8-5003BBC00A19}"/>
    <cellStyle name="Note 4 21 4" xfId="48721" xr:uid="{2AC68354-FEFA-437B-9B87-80C991049E07}"/>
    <cellStyle name="Note 4 21 4 2" xfId="55510" xr:uid="{888BD462-C03C-40B8-A364-0FA5DF5D455B}"/>
    <cellStyle name="Note 4 21 5" xfId="53796" xr:uid="{067403E4-474F-4F7F-96D4-2A7F99B782AF}"/>
    <cellStyle name="Note 4 21 6" xfId="47107" xr:uid="{77A06674-CAE7-4C26-9F39-068DD0F94DC2}"/>
    <cellStyle name="Note 4 22" xfId="45040" xr:uid="{DF35D972-94EE-4292-A29A-B291939C55B8}"/>
    <cellStyle name="Note 4 22 2" xfId="50600" xr:uid="{1205B85C-F6DE-4646-86DB-A5A9E5357D10}"/>
    <cellStyle name="Note 4 22 2 2" xfId="57382" xr:uid="{703CAC39-51EC-40A8-8858-5D13CC7647B9}"/>
    <cellStyle name="Note 4 22 3" xfId="52414" xr:uid="{2944CEE7-5FB7-41EF-9E5B-75F5E4DD1F7F}"/>
    <cellStyle name="Note 4 22 3 2" xfId="59195" xr:uid="{38E74602-E38D-4BFB-98EE-19DD0C2E03E2}"/>
    <cellStyle name="Note 4 22 4" xfId="48717" xr:uid="{905C3141-B3B4-4B99-831F-E25BD2754B75}"/>
    <cellStyle name="Note 4 22 4 2" xfId="55506" xr:uid="{38201C3C-603D-493B-AFB4-73CFA2064883}"/>
    <cellStyle name="Note 4 22 5" xfId="53792" xr:uid="{2E17FCF2-2DD3-4C28-9FDC-D362159E8CD8}"/>
    <cellStyle name="Note 4 22 6" xfId="47103" xr:uid="{7EB63D0D-1C16-4678-982A-C8EFB2350E23}"/>
    <cellStyle name="Note 4 23" xfId="45065" xr:uid="{8DC052EE-F17A-4541-8979-F8FA1BAB53EC}"/>
    <cellStyle name="Note 4 23 2" xfId="50629" xr:uid="{D9206B69-4FC3-4CAB-BB38-941498FB2E5C}"/>
    <cellStyle name="Note 4 23 2 2" xfId="57411" xr:uid="{EE488AA1-72A7-42EB-A6F5-2F15F16F6E28}"/>
    <cellStyle name="Note 4 23 3" xfId="52443" xr:uid="{ECED17AB-32CF-41A7-AFEC-683CBEBB8523}"/>
    <cellStyle name="Note 4 23 3 2" xfId="59224" xr:uid="{FD3A9845-FD02-431E-BAAD-1F41505F63F2}"/>
    <cellStyle name="Note 4 23 4" xfId="48746" xr:uid="{1AFFEB23-0EA3-438A-901D-770D67EC3E1B}"/>
    <cellStyle name="Note 4 23 4 2" xfId="55535" xr:uid="{CC7EE062-5311-4947-B4DF-0F3B078197B8}"/>
    <cellStyle name="Note 4 23 5" xfId="53821" xr:uid="{FE47A193-A2CD-4AC0-8962-5E96980B36FA}"/>
    <cellStyle name="Note 4 23 6" xfId="47132" xr:uid="{A654F2E9-4931-437A-93C5-D1D295A50399}"/>
    <cellStyle name="Note 4 24" xfId="45103" xr:uid="{533DA77D-89F9-4569-8F54-740C077C85DE}"/>
    <cellStyle name="Note 4 24 2" xfId="50685" xr:uid="{9331FC33-29C7-4F09-B458-594D8C94B9C2}"/>
    <cellStyle name="Note 4 24 2 2" xfId="57467" xr:uid="{C772F0D8-E17C-45A7-BFBD-461E7566747A}"/>
    <cellStyle name="Note 4 24 3" xfId="52496" xr:uid="{A8C8A6A8-0525-4E4E-8F62-4A79CD6361B4}"/>
    <cellStyle name="Note 4 24 3 2" xfId="59277" xr:uid="{F0EFA577-6064-4755-AD6F-0C4C5D38ED95}"/>
    <cellStyle name="Note 4 24 4" xfId="48800" xr:uid="{555BAB24-26CA-4C69-BAB1-4C3CDA4926DF}"/>
    <cellStyle name="Note 4 24 4 2" xfId="55586" xr:uid="{173653F8-A20D-416E-8C2A-3B9B6C0AEBE4}"/>
    <cellStyle name="Note 4 24 5" xfId="53874" xr:uid="{4FDD05FF-C0FA-4F02-A585-AC4A987E97E4}"/>
    <cellStyle name="Note 4 24 6" xfId="47188" xr:uid="{42FBCC1C-A727-459B-8E02-FF7732EA5D39}"/>
    <cellStyle name="Note 4 25" xfId="45120" xr:uid="{0AB5E3A2-EEE9-4045-9102-AFFBAFE9814F}"/>
    <cellStyle name="Note 4 25 2" xfId="50752" xr:uid="{7E8BCD98-41CB-4D15-B6EB-8ED632A928C2}"/>
    <cellStyle name="Note 4 25 2 2" xfId="57534" xr:uid="{AA07BD96-CB05-438D-BFF1-CD54A1835357}"/>
    <cellStyle name="Note 4 25 3" xfId="52561" xr:uid="{4497CB00-6BC1-4E9A-8C29-0DDAD964A3F3}"/>
    <cellStyle name="Note 4 25 3 2" xfId="59342" xr:uid="{3F504CB4-A71C-410E-A5C4-B31A409A8560}"/>
    <cellStyle name="Note 4 25 4" xfId="48858" xr:uid="{58F8083D-6145-4C46-A2A4-9949698440E7}"/>
    <cellStyle name="Note 4 25 4 2" xfId="55640" xr:uid="{843955F5-9BEE-4386-BCC7-A32C01684DF1}"/>
    <cellStyle name="Note 4 25 5" xfId="53939" xr:uid="{41AB27A5-9E25-47C5-AC8A-D3413412EAEA}"/>
    <cellStyle name="Note 4 25 6" xfId="47256" xr:uid="{7B410169-8FB4-4FD0-BDC8-3DA9CA4D0CBD}"/>
    <cellStyle name="Note 4 26" xfId="45176" xr:uid="{C1CFC481-979A-44C8-9D72-F0E2E82407D2}"/>
    <cellStyle name="Note 4 26 2" xfId="50729" xr:uid="{7ACA8356-F53D-4FAA-91A9-2E65E629A09C}"/>
    <cellStyle name="Note 4 26 2 2" xfId="57511" xr:uid="{BC4E9FB7-2131-4F79-834F-D36D80CD2CBC}"/>
    <cellStyle name="Note 4 26 3" xfId="52540" xr:uid="{3CBF4AEC-853B-48C1-A22F-E7B9FB963060}"/>
    <cellStyle name="Note 4 26 3 2" xfId="59321" xr:uid="{C93365ED-9401-40F7-9765-16AA4C703837}"/>
    <cellStyle name="Note 4 26 4" xfId="53918" xr:uid="{427A88B1-4577-4118-B4C8-9CF1C38DAC7E}"/>
    <cellStyle name="Note 4 26 5" xfId="47232" xr:uid="{94AD72E2-E326-4B6C-9B15-0EF203B9C385}"/>
    <cellStyle name="Note 4 27" xfId="45222" xr:uid="{4C95475B-AADD-4577-8C4A-92B98F38FC98}"/>
    <cellStyle name="Note 4 27 2" xfId="55767" xr:uid="{2FAB4217-BDC7-4544-9922-076F256CA28F}"/>
    <cellStyle name="Note 4 27 3" xfId="48984" xr:uid="{6D42F13A-66A6-4686-9788-39AD4BBC3DC5}"/>
    <cellStyle name="Note 4 28" xfId="45278" xr:uid="{6848A80C-105E-4FBE-BC46-FAC7978E6421}"/>
    <cellStyle name="Note 4 28 2" xfId="59086" xr:uid="{0EBC6CD5-C812-4F91-9D53-58924261A9E1}"/>
    <cellStyle name="Note 4 28 3" xfId="52305" xr:uid="{B492CA22-5EAC-4D43-AFCF-567ECC7E1C11}"/>
    <cellStyle name="Note 4 29" xfId="45204" xr:uid="{E07A168D-299D-4418-A01D-7FC986BAA999}"/>
    <cellStyle name="Note 4 29 2" xfId="52623" xr:uid="{2B65AC14-FC9F-4250-B6B9-62F418106A67}"/>
    <cellStyle name="Note 4 3" xfId="278" xr:uid="{4DC63450-A7B5-4C4D-ACA4-567FFC6B9999}"/>
    <cellStyle name="Note 4 3 10" xfId="6580" xr:uid="{3B38C3CC-17E2-473D-807F-1472BEA1E3AD}"/>
    <cellStyle name="Note 4 3 10 2" xfId="11791" xr:uid="{69CFC2CE-05E4-48B5-A95C-44EED438744C}"/>
    <cellStyle name="Note 4 3 10 2 2" xfId="20780" xr:uid="{BF32EFDD-4250-4468-8769-355ECBAB1209}"/>
    <cellStyle name="Note 4 3 10 2 2 2" xfId="32794" xr:uid="{A14DBB83-B4E4-4584-A0D2-2F0D539BC33B}"/>
    <cellStyle name="Note 4 3 10 2 3" xfId="40191" xr:uid="{E2BD813F-71E0-470F-97EC-1EF5252EB08F}"/>
    <cellStyle name="Note 4 3 10 3" xfId="15569" xr:uid="{4F1EFC26-1FF6-4A6D-943A-9995E5F4173B}"/>
    <cellStyle name="Note 4 3 10 3 2" xfId="37977" xr:uid="{BC63CACF-A563-4552-A197-825E30FC600E}"/>
    <cellStyle name="Note 4 3 10 4" xfId="29864" xr:uid="{C17C1D63-695D-4C52-9BAA-E869C8170623}"/>
    <cellStyle name="Note 4 3 11" xfId="9154" xr:uid="{DA62526C-2D1C-4849-8EBF-D636E38BAF10}"/>
    <cellStyle name="Note 4 3 11 2" xfId="18143" xr:uid="{0F73DE48-F63E-46B1-A648-60347348052B}"/>
    <cellStyle name="Note 4 3 11 2 2" xfId="43449" xr:uid="{3063D13D-FB66-4C56-9B43-B86C0FEEBB3C}"/>
    <cellStyle name="Note 4 3 11 3" xfId="41443" xr:uid="{200D1D39-3299-40C1-81BB-F5849D49AA77}"/>
    <cellStyle name="Note 4 3 12" xfId="9702" xr:uid="{BC27E2A6-6E74-49E7-A3D9-4FBF51A6E7F5}"/>
    <cellStyle name="Note 4 3 12 2" xfId="18691" xr:uid="{D61B4E34-9D8B-413C-8D0E-223C71703149}"/>
    <cellStyle name="Note 4 3 12 2 2" xfId="39378" xr:uid="{9092E900-95AB-403D-A0C7-C6F24741B2E4}"/>
    <cellStyle name="Note 4 3 12 3" xfId="36046" xr:uid="{5D4CC003-3B10-4346-80F9-F3D3F32DA893}"/>
    <cellStyle name="Note 4 3 13" xfId="2284" xr:uid="{BAF4BCC7-7347-4E07-AF94-5FDAFE5A912F}"/>
    <cellStyle name="Note 4 3 13 2" xfId="25899" xr:uid="{86B381B2-7DB3-482F-86AF-43154A00289A}"/>
    <cellStyle name="Note 4 3 14" xfId="13193" xr:uid="{F8ABB9BF-1951-4157-8A7C-801C30D6DAAE}"/>
    <cellStyle name="Note 4 3 14 2" xfId="27316" xr:uid="{7B918F28-1DFC-4CCC-BB57-FB9FAD4417FE}"/>
    <cellStyle name="Note 4 3 15" xfId="34845" xr:uid="{2F18CFDC-2E0E-4961-AD2D-FE05DB356746}"/>
    <cellStyle name="Note 4 3 16" xfId="44268" xr:uid="{DEE81B56-865C-414B-BC34-AF5003182817}"/>
    <cellStyle name="Note 4 3 17" xfId="45558" xr:uid="{C44CC921-84AF-478D-AA25-87EB6FA475D7}"/>
    <cellStyle name="Note 4 3 2" xfId="413" xr:uid="{743AF019-2424-4CCF-AD62-CEC4A772FA52}"/>
    <cellStyle name="Note 4 3 2 10" xfId="9279" xr:uid="{9463F151-6DD3-403F-809B-3D13E44D6023}"/>
    <cellStyle name="Note 4 3 2 10 2" xfId="18268" xr:uid="{78DBAA6E-0610-4BB9-841B-A6A867635BC4}"/>
    <cellStyle name="Note 4 3 2 10 2 2" xfId="39396" xr:uid="{301F1B97-4AFC-49F8-B0C3-35762957983D}"/>
    <cellStyle name="Note 4 3 2 10 3" xfId="37885" xr:uid="{1C7E48B3-5C54-4DF5-AF8A-BB8AFC21A786}"/>
    <cellStyle name="Note 4 3 2 11" xfId="9444" xr:uid="{7A915C2F-8580-4B14-AA21-F8E849D04651}"/>
    <cellStyle name="Note 4 3 2 11 2" xfId="18433" xr:uid="{289162BE-CACF-427D-97D3-BB673E58C4D7}"/>
    <cellStyle name="Note 4 3 2 11 2 2" xfId="42696" xr:uid="{615B9609-0A55-4AC9-96BE-D851F58DDC72}"/>
    <cellStyle name="Note 4 3 2 11 3" xfId="41421" xr:uid="{A15DD1F1-86FD-434E-A52E-4A9A4FB96805}"/>
    <cellStyle name="Note 4 3 2 12" xfId="2419" xr:uid="{1E87DEB4-229A-477B-958E-483D70490600}"/>
    <cellStyle name="Note 4 3 2 12 2" xfId="22807" xr:uid="{FCF9ABC8-71AD-4CD4-BDE7-2715AEC00AFC}"/>
    <cellStyle name="Note 4 3 2 13" xfId="13328" xr:uid="{36B95530-C03C-4F04-9FA0-B6D67EBBFF42}"/>
    <cellStyle name="Note 4 3 2 13 2" xfId="36905" xr:uid="{A60C0B1E-1091-4B39-A5F3-78A480160A3C}"/>
    <cellStyle name="Note 4 3 2 14" xfId="34222" xr:uid="{E0F15DB5-8C94-4449-A398-0A2EBB0D3CAB}"/>
    <cellStyle name="Note 4 3 2 15" xfId="46072" xr:uid="{97C3A9CB-01EC-4AA2-9AE9-CF77455DB493}"/>
    <cellStyle name="Note 4 3 2 2" xfId="762" xr:uid="{A85C27F0-5D32-4DB0-A1C2-FBEF75EBA937}"/>
    <cellStyle name="Note 4 3 2 2 2" xfId="5133" xr:uid="{DE95A291-742A-4F05-99FC-47A2A531683B}"/>
    <cellStyle name="Note 4 3 2 2 2 2" xfId="7719" xr:uid="{D0045791-BB88-4C23-B06A-E7FE069FC4C9}"/>
    <cellStyle name="Note 4 3 2 2 2 2 2" xfId="12385" xr:uid="{36978F9C-83B2-4C60-BBDF-04720270FDB0}"/>
    <cellStyle name="Note 4 3 2 2 2 2 2 2" xfId="21374" xr:uid="{2C7B90BE-C63B-48D6-B163-EFE02621C447}"/>
    <cellStyle name="Note 4 3 2 2 2 2 2 2 2" xfId="27247" xr:uid="{D5B1DC03-AF96-4DE8-B134-A54CD7D0429D}"/>
    <cellStyle name="Note 4 3 2 2 2 2 2 3" xfId="37366" xr:uid="{1D4C30D3-E862-4317-8B6B-7092929FAB93}"/>
    <cellStyle name="Note 4 3 2 2 2 2 3" xfId="16708" xr:uid="{0C0B0465-F6DC-4386-B38C-170410AACF0F}"/>
    <cellStyle name="Note 4 3 2 2 2 2 3 2" xfId="42212" xr:uid="{EB387692-17CF-40FD-9A1E-616E063C46E4}"/>
    <cellStyle name="Note 4 3 2 2 2 2 4" xfId="30189" xr:uid="{09AEF01E-BA7B-43C5-895C-F9F1758CF626}"/>
    <cellStyle name="Note 4 3 2 2 2 3" xfId="10356" xr:uid="{E6A173BA-3586-4B74-93B8-B0FA8C95BA42}"/>
    <cellStyle name="Note 4 3 2 2 2 3 2" xfId="19345" xr:uid="{C94FC0A5-9887-4DB5-A194-BF765430E8BD}"/>
    <cellStyle name="Note 4 3 2 2 2 3 2 2" xfId="27703" xr:uid="{58B38C33-E7BA-4930-92AC-0ABD6B9AD422}"/>
    <cellStyle name="Note 4 3 2 2 2 3 3" xfId="40015" xr:uid="{2B0AAC39-E6C2-4537-A1A9-5EF6D412EB1B}"/>
    <cellStyle name="Note 4 3 2 2 2 4" xfId="14122" xr:uid="{D0847245-B333-4CCE-9042-6E781CF5DF57}"/>
    <cellStyle name="Note 4 3 2 2 2 4 2" xfId="43465" xr:uid="{BB3EC092-4873-49D1-9BEE-5505056FD5F3}"/>
    <cellStyle name="Note 4 3 2 2 2 5" xfId="41511" xr:uid="{CAE20475-91CC-499C-9AB8-C510A96961C1}"/>
    <cellStyle name="Note 4 3 2 2 2 6" xfId="56345" xr:uid="{A721D8B5-6D8E-46E7-9BAA-639FEA1EC3A4}"/>
    <cellStyle name="Note 4 3 2 2 3" xfId="3199" xr:uid="{DF6990CC-3F1C-4EDF-8DB8-722133688944}"/>
    <cellStyle name="Note 4 3 2 2 3 2" xfId="26189" xr:uid="{548373CB-5734-429B-A113-A1E6329B6745}"/>
    <cellStyle name="Note 4 3 2 2 4" xfId="31670" xr:uid="{011A2FB5-CFAF-49DD-B381-CB2705A13182}"/>
    <cellStyle name="Note 4 3 2 2 5" xfId="49563" xr:uid="{9A11DD4B-A423-47F6-9528-ED17577152A7}"/>
    <cellStyle name="Note 4 3 2 3" xfId="1107" xr:uid="{72B3C7E5-E508-4BE6-9CF2-F6E4790B3EDB}"/>
    <cellStyle name="Note 4 3 2 3 2" xfId="5454" xr:uid="{24FE1F2D-FC8B-4694-9F95-FCDD45DEB936}"/>
    <cellStyle name="Note 4 3 2 3 2 2" xfId="8040" xr:uid="{35D55A97-9D68-4B24-B092-34447D8F2322}"/>
    <cellStyle name="Note 4 3 2 3 2 2 2" xfId="12488" xr:uid="{42139370-E784-4B1A-A4F0-ACB233D976B3}"/>
    <cellStyle name="Note 4 3 2 3 2 2 2 2" xfId="21477" xr:uid="{2D48AA19-98C2-47A2-BEB0-F6B99F970DC0}"/>
    <cellStyle name="Note 4 3 2 3 2 2 2 2 2" xfId="32024" xr:uid="{A66DED92-E372-4F57-B2B0-6DA456C8F5F0}"/>
    <cellStyle name="Note 4 3 2 3 2 2 2 3" xfId="28016" xr:uid="{39233FC5-052D-477C-9E61-59B9B26BA820}"/>
    <cellStyle name="Note 4 3 2 3 2 2 3" xfId="17029" xr:uid="{B2EBE771-D717-4F3E-BFD9-DB39C99271B4}"/>
    <cellStyle name="Note 4 3 2 3 2 2 3 2" xfId="33248" xr:uid="{B839F520-CD93-479C-81BD-24EF64A6FEDB}"/>
    <cellStyle name="Note 4 3 2 3 2 2 4" xfId="25039" xr:uid="{C09C082F-474F-43F7-BBFE-415BA27D8C02}"/>
    <cellStyle name="Note 4 3 2 3 2 3" xfId="10677" xr:uid="{071296D0-49A8-4376-AE40-7F2C3EB880EC}"/>
    <cellStyle name="Note 4 3 2 3 2 3 2" xfId="19666" xr:uid="{46980AEF-1070-4FC6-A0E8-A8A782ACD806}"/>
    <cellStyle name="Note 4 3 2 3 2 3 2 2" xfId="34616" xr:uid="{69444823-24C6-4ED7-AA88-E593C3888506}"/>
    <cellStyle name="Note 4 3 2 3 2 3 3" xfId="41671" xr:uid="{71B93DAF-EFE1-4D70-AC0A-0289B74CB906}"/>
    <cellStyle name="Note 4 3 2 3 2 4" xfId="14443" xr:uid="{37DF3D4C-D3F7-48FC-8D51-268C3B5445DB}"/>
    <cellStyle name="Note 4 3 2 3 2 4 2" xfId="43109" xr:uid="{124D592E-442D-4C63-B1D9-85BFB5A5752A}"/>
    <cellStyle name="Note 4 3 2 3 2 5" xfId="42614" xr:uid="{E57A6EFB-6CC4-4A8F-A588-8075726B0922}"/>
    <cellStyle name="Note 4 3 2 3 2 6" xfId="57787" xr:uid="{C24E81C5-7354-443B-AA08-A554A36BA4E9}"/>
    <cellStyle name="Note 4 3 2 3 3" xfId="3544" xr:uid="{97C4A9B5-8DB3-4F37-82C7-5E58F2022CA3}"/>
    <cellStyle name="Note 4 3 2 3 3 2" xfId="36846" xr:uid="{6EB925B6-0E72-42E9-B16B-2CC76D46A850}"/>
    <cellStyle name="Note 4 3 2 3 4" xfId="24442" xr:uid="{0DE3E7D1-F57F-44EC-849A-334A44245711}"/>
    <cellStyle name="Note 4 3 2 3 5" xfId="51005" xr:uid="{BF4146C7-48BC-4B0B-B17E-0503E1F1415F}"/>
    <cellStyle name="Note 4 3 2 4" xfId="1451" xr:uid="{B6FD686F-C423-4093-B120-8BBEF4FA3459}"/>
    <cellStyle name="Note 4 3 2 4 2" xfId="5796" xr:uid="{30D4B662-B6D9-4E74-A929-15EDADE78ABB}"/>
    <cellStyle name="Note 4 3 2 4 2 2" xfId="8382" xr:uid="{A7760053-2E53-4CA0-8E8E-AD0976472579}"/>
    <cellStyle name="Note 4 3 2 4 2 2 2" xfId="12591" xr:uid="{365B799D-7C97-4B2F-BEA6-3A5006DA059E}"/>
    <cellStyle name="Note 4 3 2 4 2 2 2 2" xfId="21580" xr:uid="{204A2769-2C8D-4F5A-8BF8-57A9887BD074}"/>
    <cellStyle name="Note 4 3 2 4 2 2 2 2 2" xfId="41810" xr:uid="{E345EE14-76DF-43D2-A12E-63FEA7671EBD}"/>
    <cellStyle name="Note 4 3 2 4 2 2 2 3" xfId="29559" xr:uid="{D7F0AF72-C1AE-442B-A6F5-32E1B68EDE95}"/>
    <cellStyle name="Note 4 3 2 4 2 2 3" xfId="17371" xr:uid="{0053FC75-8BA2-4B34-B3D8-0FDF29B62234}"/>
    <cellStyle name="Note 4 3 2 4 2 2 3 2" xfId="32046" xr:uid="{D2D02187-904A-4319-828D-850CEC81482F}"/>
    <cellStyle name="Note 4 3 2 4 2 2 4" xfId="37702" xr:uid="{85DC2DD3-97BD-47BB-B1F3-F63F5486354F}"/>
    <cellStyle name="Note 4 3 2 4 2 3" xfId="11019" xr:uid="{0DA0CE83-7C07-4999-83C1-38988DA6680D}"/>
    <cellStyle name="Note 4 3 2 4 2 3 2" xfId="20008" xr:uid="{96C9D2A8-4406-43E2-ABCF-985BD4D82476}"/>
    <cellStyle name="Note 4 3 2 4 2 3 2 2" xfId="31398" xr:uid="{30EB9ADF-F09D-4AF3-90A6-FBA6157F5E5B}"/>
    <cellStyle name="Note 4 3 2 4 2 3 3" xfId="26990" xr:uid="{1BEFB44D-4D99-4D6E-AB87-168D2B0BAE58}"/>
    <cellStyle name="Note 4 3 2 4 2 4" xfId="14785" xr:uid="{CA503EEC-EC88-4CD8-A63A-58E38FE76309}"/>
    <cellStyle name="Note 4 3 2 4 2 4 2" xfId="33038" xr:uid="{B62541B1-E6C6-4B97-8DA5-A2E816ECDA0D}"/>
    <cellStyle name="Note 4 3 2 4 2 5" xfId="38083" xr:uid="{8C8BA82E-55F2-41CB-B4FE-BFE3EA7AF61A}"/>
    <cellStyle name="Note 4 3 2 4 2 6" xfId="54490" xr:uid="{56C87EC4-CAEC-4159-BECB-1298E3BB733E}"/>
    <cellStyle name="Note 4 3 2 4 3" xfId="3888" xr:uid="{D478D7A9-AC1B-4D02-AF52-3FB5BE2D0F61}"/>
    <cellStyle name="Note 4 3 2 4 3 2" xfId="23796" xr:uid="{172E167D-B401-417F-858F-2E1B9C26000B}"/>
    <cellStyle name="Note 4 3 2 4 4" xfId="39263" xr:uid="{01A929D6-6AAD-4431-91B9-4C9491A5D102}"/>
    <cellStyle name="Note 4 3 2 4 5" xfId="47680" xr:uid="{BD1DFEB8-4EC5-4341-8969-C3CDB2A2391A}"/>
    <cellStyle name="Note 4 3 2 5" xfId="1727" xr:uid="{9EC6799B-A776-4F67-8D87-B4BB8A6C6021}"/>
    <cellStyle name="Note 4 3 2 5 2" xfId="6053" xr:uid="{37D3162D-463E-4D57-A7C0-8BC2741EC1DC}"/>
    <cellStyle name="Note 4 3 2 5 2 2" xfId="8639" xr:uid="{C918DFA8-C3E5-459C-84EA-087C360C26F2}"/>
    <cellStyle name="Note 4 3 2 5 2 2 2" xfId="12675" xr:uid="{B55ED0A6-3704-4EDC-985E-754B4279B537}"/>
    <cellStyle name="Note 4 3 2 5 2 2 2 2" xfId="21664" xr:uid="{D8D1C21C-4E2E-48F3-A53C-D1613041A887}"/>
    <cellStyle name="Note 4 3 2 5 2 2 2 2 2" xfId="31577" xr:uid="{F8EC9E4B-3F49-4A8C-BE6B-6D03037A4199}"/>
    <cellStyle name="Note 4 3 2 5 2 2 2 3" xfId="37239" xr:uid="{F17C2D88-4D69-4194-8ADE-89C270607DFE}"/>
    <cellStyle name="Note 4 3 2 5 2 2 3" xfId="17628" xr:uid="{DE0A6D81-1827-40BD-9EBB-8DF1DB774FE2}"/>
    <cellStyle name="Note 4 3 2 5 2 2 3 2" xfId="30788" xr:uid="{CB68462E-2EAF-418E-B9B8-984F207B6AB7}"/>
    <cellStyle name="Note 4 3 2 5 2 2 4" xfId="23871" xr:uid="{406F9127-4DC8-4777-A359-A1CC538D6BCF}"/>
    <cellStyle name="Note 4 3 2 5 2 3" xfId="11276" xr:uid="{DA74C751-75AF-4182-9BB3-96DCD0AC921F}"/>
    <cellStyle name="Note 4 3 2 5 2 3 2" xfId="20265" xr:uid="{2643B05D-66AE-447A-92E2-837CAAD57987}"/>
    <cellStyle name="Note 4 3 2 5 2 3 2 2" xfId="23993" xr:uid="{9446EB58-4AB8-4FB8-B1C5-D745BB64C5DE}"/>
    <cellStyle name="Note 4 3 2 5 2 3 3" xfId="22145" xr:uid="{066B9199-7BEE-4277-BF2C-EB3A0A5671E4}"/>
    <cellStyle name="Note 4 3 2 5 2 4" xfId="15042" xr:uid="{40C8C971-CFDC-4061-A6EF-F12B58337588}"/>
    <cellStyle name="Note 4 3 2 5 2 4 2" xfId="43518" xr:uid="{BEB13463-F53B-43FE-AA90-8809C5607835}"/>
    <cellStyle name="Note 4 3 2 5 2 5" xfId="29970" xr:uid="{3CE6187F-F4C4-4534-9F62-5B93E044A6C1}"/>
    <cellStyle name="Note 4 3 2 5 3" xfId="4164" xr:uid="{1C063D95-0218-4F59-8358-FD3020252742}"/>
    <cellStyle name="Note 4 3 2 5 3 2" xfId="31932" xr:uid="{9E8D5368-B0BB-4638-9756-740A93A4DA72}"/>
    <cellStyle name="Note 4 3 2 5 4" xfId="22520" xr:uid="{C6435EC6-5B7E-4144-BEED-3847151666AF}"/>
    <cellStyle name="Note 4 3 2 5 5" xfId="52930" xr:uid="{091E56CF-8470-45CA-81BE-EB121CDDB410}"/>
    <cellStyle name="Note 4 3 2 6" xfId="2070" xr:uid="{BC965897-AA6B-4BFC-BE4C-1887B91347D7}"/>
    <cellStyle name="Note 4 3 2 6 2" xfId="6373" xr:uid="{269A4045-60B3-47CE-B01A-FFD39DFD945A}"/>
    <cellStyle name="Note 4 3 2 6 2 2" xfId="8959" xr:uid="{E04CF6E4-9F20-4E8E-BC11-E2617FEF433D}"/>
    <cellStyle name="Note 4 3 2 6 2 2 2" xfId="12766" xr:uid="{F371F612-70B7-452E-B32B-6B2DC4C1FBBF}"/>
    <cellStyle name="Note 4 3 2 6 2 2 2 2" xfId="21755" xr:uid="{BBF777F2-EC29-4F71-8F1C-411135AECA18}"/>
    <cellStyle name="Note 4 3 2 6 2 2 2 2 2" xfId="42580" xr:uid="{8BC052A6-3935-4AB7-9C4A-674A444F3943}"/>
    <cellStyle name="Note 4 3 2 6 2 2 2 3" xfId="23547" xr:uid="{9F3B4A50-E66C-4460-9832-1A10FC0447B8}"/>
    <cellStyle name="Note 4 3 2 6 2 2 3" xfId="17948" xr:uid="{777AC50E-7AC6-4FD3-B39F-50149B7593C3}"/>
    <cellStyle name="Note 4 3 2 6 2 2 3 2" xfId="38726" xr:uid="{C89EDD73-C950-477F-A35D-9609E58507B9}"/>
    <cellStyle name="Note 4 3 2 6 2 2 4" xfId="33071" xr:uid="{10C15C03-B45C-49E1-A85F-B8C7F147C073}"/>
    <cellStyle name="Note 4 3 2 6 2 3" xfId="11596" xr:uid="{62DA1666-E1B4-45C3-8251-0AAC63C09E1E}"/>
    <cellStyle name="Note 4 3 2 6 2 3 2" xfId="20585" xr:uid="{8FDA7972-4C41-4087-8606-5C46C802CABA}"/>
    <cellStyle name="Note 4 3 2 6 2 3 2 2" xfId="38692" xr:uid="{197BD73E-1408-45A1-83EC-315745114762}"/>
    <cellStyle name="Note 4 3 2 6 2 3 3" xfId="37775" xr:uid="{9F52EAED-ACE2-4126-9AC9-8D0002D14D04}"/>
    <cellStyle name="Note 4 3 2 6 2 4" xfId="15362" xr:uid="{FCA4B3C1-B480-4C3B-923F-A5F17D290D8A}"/>
    <cellStyle name="Note 4 3 2 6 2 4 2" xfId="41261" xr:uid="{A86BAAA5-BD48-4D27-B3F5-9E7E3F5E2718}"/>
    <cellStyle name="Note 4 3 2 6 2 5" xfId="24765" xr:uid="{8F838722-5DFC-404A-AADD-E7AAE9DD9D83}"/>
    <cellStyle name="Note 4 3 2 6 3" xfId="4507" xr:uid="{0F546273-66FF-4B41-A341-88866AEF1856}"/>
    <cellStyle name="Note 4 3 2 6 3 2" xfId="35030" xr:uid="{2879478F-229D-408A-92FB-A560FF890A8A}"/>
    <cellStyle name="Note 4 3 2 6 4" xfId="30330" xr:uid="{8637D214-C7D3-4A10-AAA5-5D5E734B3C7E}"/>
    <cellStyle name="Note 4 3 2 7" xfId="2880" xr:uid="{5281F4CD-674D-45DF-98E5-DD8D326AA6E9}"/>
    <cellStyle name="Note 4 3 2 7 2" xfId="7030" xr:uid="{14A74DE1-530D-4726-AC06-AF0053645849}"/>
    <cellStyle name="Note 4 3 2 7 2 2" xfId="12157" xr:uid="{3150010A-1482-4251-A281-F7F55CF2A93C}"/>
    <cellStyle name="Note 4 3 2 7 2 2 2" xfId="21146" xr:uid="{5049A64B-B8F9-4DA3-8546-3F971F4774B5}"/>
    <cellStyle name="Note 4 3 2 7 2 2 2 2" xfId="26372" xr:uid="{9C8DE9BB-62A8-4976-9DD4-C06B08BD0183}"/>
    <cellStyle name="Note 4 3 2 7 2 2 3" xfId="42354" xr:uid="{EAEE0518-9073-4B69-B53E-9EB3F653C60C}"/>
    <cellStyle name="Note 4 3 2 7 2 3" xfId="16019" xr:uid="{C69DC5A6-8A0B-427B-986A-E201875A300D}"/>
    <cellStyle name="Note 4 3 2 7 2 3 2" xfId="32542" xr:uid="{EB298EC9-B942-4884-A067-8405DE7676DD}"/>
    <cellStyle name="Note 4 3 2 7 2 4" xfId="26579" xr:uid="{95B9B971-4A65-4CC1-B5E7-877C3C99069F}"/>
    <cellStyle name="Note 4 3 2 7 3" xfId="9593" xr:uid="{5E2DC6D5-0D47-4A38-827D-51E7ECD7EA52}"/>
    <cellStyle name="Note 4 3 2 7 3 2" xfId="18582" xr:uid="{1D8CFA86-FC9C-4921-A199-A71EC13E1077}"/>
    <cellStyle name="Note 4 3 2 7 3 2 2" xfId="37349" xr:uid="{7DB5B6B2-A5BC-42FD-B97E-0F299F1B578B}"/>
    <cellStyle name="Note 4 3 2 7 3 3" xfId="40712" xr:uid="{00FC88F3-2FA8-4255-A543-5903B8F3FAB5}"/>
    <cellStyle name="Note 4 3 2 7 4" xfId="34725" xr:uid="{170A8E9B-7689-4425-9C76-590FA8D5FA6D}"/>
    <cellStyle name="Note 4 3 2 8" xfId="4809" xr:uid="{1D2712C8-632E-4E10-8410-94B7BB23B686}"/>
    <cellStyle name="Note 4 3 2 8 2" xfId="7395" xr:uid="{314E7BD2-5E60-4E35-8CA7-65BC9A005292}"/>
    <cellStyle name="Note 4 3 2 8 2 2" xfId="12289" xr:uid="{F3C18E33-E323-43DB-BC12-14D790522F4B}"/>
    <cellStyle name="Note 4 3 2 8 2 2 2" xfId="21278" xr:uid="{D7B66FF6-551C-4E86-9B80-1782DC4E6A23}"/>
    <cellStyle name="Note 4 3 2 8 2 2 2 2" xfId="39645" xr:uid="{E7420A15-60D9-41F9-BB45-311B423C2CC2}"/>
    <cellStyle name="Note 4 3 2 8 2 2 3" xfId="43789" xr:uid="{180E8F82-EAA9-4463-9917-265994808E52}"/>
    <cellStyle name="Note 4 3 2 8 2 3" xfId="16384" xr:uid="{C74F42F1-DAE5-4A8A-977A-F02692AE0CE7}"/>
    <cellStyle name="Note 4 3 2 8 2 3 2" xfId="42974" xr:uid="{BC5F4277-889F-4BCB-8D39-D7035019B77C}"/>
    <cellStyle name="Note 4 3 2 8 2 4" xfId="38258" xr:uid="{C0EE5AA5-90BC-446B-BE36-F755DEA8914B}"/>
    <cellStyle name="Note 4 3 2 8 3" xfId="10032" xr:uid="{013A9A75-4326-4E95-BA07-278A6BDB602B}"/>
    <cellStyle name="Note 4 3 2 8 3 2" xfId="19021" xr:uid="{7E602172-876F-4D80-A2ED-BF83F5AAAF2D}"/>
    <cellStyle name="Note 4 3 2 8 3 2 2" xfId="24684" xr:uid="{61695905-5BED-4A4E-9F17-5A70666E34B3}"/>
    <cellStyle name="Note 4 3 2 8 3 3" xfId="39971" xr:uid="{9EDFDF16-D356-4F2B-8422-4E87AC399087}"/>
    <cellStyle name="Note 4 3 2 8 4" xfId="13798" xr:uid="{46E6E023-1CCE-4A37-877B-56890C7495AF}"/>
    <cellStyle name="Note 4 3 2 8 4 2" xfId="35151" xr:uid="{36483FEB-5C86-4FC7-BC46-7BDB45159184}"/>
    <cellStyle name="Note 4 3 2 8 5" xfId="25836" xr:uid="{5F1A1FE6-E7ED-4DC0-9B4B-8967BA2BF90A}"/>
    <cellStyle name="Note 4 3 2 9" xfId="6715" xr:uid="{706327E0-CA0D-4D8D-8CB9-152A8667322C}"/>
    <cellStyle name="Note 4 3 2 9 2" xfId="11916" xr:uid="{15085342-7349-4708-9DDF-B276F841541C}"/>
    <cellStyle name="Note 4 3 2 9 2 2" xfId="20905" xr:uid="{5C84DB13-A93D-4BC9-B27E-101E2F3F9A87}"/>
    <cellStyle name="Note 4 3 2 9 2 2 2" xfId="37002" xr:uid="{59E9108A-C060-4BB4-AE7A-3604584C9038}"/>
    <cellStyle name="Note 4 3 2 9 2 3" xfId="26703" xr:uid="{0BEE572B-A16E-4901-BCB4-4E0570584F94}"/>
    <cellStyle name="Note 4 3 2 9 3" xfId="15704" xr:uid="{2ED38C5F-181C-4241-96B2-0D7A08429E03}"/>
    <cellStyle name="Note 4 3 2 9 3 2" xfId="37486" xr:uid="{C5F11A6A-4AEF-4963-B4D8-51865524E7B3}"/>
    <cellStyle name="Note 4 3 2 9 4" xfId="31059" xr:uid="{5940F30D-6D81-41BE-809F-E232B8216120}"/>
    <cellStyle name="Note 4 3 3" xfId="627" xr:uid="{B1C9F86C-999B-4939-BF73-4067C7858A77}"/>
    <cellStyle name="Note 4 3 3 2" xfId="5008" xr:uid="{0F0979E6-16C4-4C67-A284-40EF5F73B2C9}"/>
    <cellStyle name="Note 4 3 3 2 2" xfId="7594" xr:uid="{2811B7AA-F009-46A8-9FE4-3195C68DD48E}"/>
    <cellStyle name="Note 4 3 3 2 2 2" xfId="12348" xr:uid="{23ADB72C-9075-49F1-891D-9144A8A4FD87}"/>
    <cellStyle name="Note 4 3 3 2 2 2 2" xfId="21337" xr:uid="{B747B9EF-F53B-443E-918C-E779E5B65CAF}"/>
    <cellStyle name="Note 4 3 3 2 2 2 2 2" xfId="40386" xr:uid="{D78DEE4B-0E1A-4CFA-9F18-71CB6818D3E8}"/>
    <cellStyle name="Note 4 3 3 2 2 2 3" xfId="27267" xr:uid="{06782BA8-9445-42F2-BEAF-6140298F40C8}"/>
    <cellStyle name="Note 4 3 3 2 2 3" xfId="16583" xr:uid="{94D306A4-CB11-40B2-8326-06B8567FA44F}"/>
    <cellStyle name="Note 4 3 3 2 2 3 2" xfId="32832" xr:uid="{F2C03EE4-9620-4608-9F7A-E50203855FAF}"/>
    <cellStyle name="Note 4 3 3 2 2 4" xfId="33649" xr:uid="{E3A29FBF-64FF-4AA7-80CE-113C4E0991CB}"/>
    <cellStyle name="Note 4 3 3 2 2 5" xfId="56753" xr:uid="{749295D8-218E-489F-A444-810EE03E4718}"/>
    <cellStyle name="Note 4 3 3 2 3" xfId="10231" xr:uid="{D83EC54C-65B9-4524-BF8D-E0A7F5C96795}"/>
    <cellStyle name="Note 4 3 3 2 3 2" xfId="19220" xr:uid="{4FC1B240-9FD8-4CBD-BB31-B6437B34F030}"/>
    <cellStyle name="Note 4 3 3 2 3 2 2" xfId="37718" xr:uid="{495B091D-4E55-494A-8BD2-9338A3C0BD89}"/>
    <cellStyle name="Note 4 3 3 2 3 3" xfId="27185" xr:uid="{D098AE51-5AFF-4155-A743-313AE48CBB85}"/>
    <cellStyle name="Note 4 3 3 2 4" xfId="13997" xr:uid="{938AC37D-F85A-4E2B-AB59-0DF96214AA60}"/>
    <cellStyle name="Note 4 3 3 2 4 2" xfId="36699" xr:uid="{75B0CB72-388F-4545-ACCA-37C5C3448724}"/>
    <cellStyle name="Note 4 3 3 2 5" xfId="42875" xr:uid="{0E93B6ED-744D-4C51-B5AC-6BA2BD4E58CD}"/>
    <cellStyle name="Note 4 3 3 2 6" xfId="49971" xr:uid="{A6E502F8-8A7A-4916-819A-D9A526D504C7}"/>
    <cellStyle name="Note 4 3 3 3" xfId="3064" xr:uid="{B34F10DA-2BCE-44C5-8DAA-4B7D694442C8}"/>
    <cellStyle name="Note 4 3 3 3 2" xfId="37577" xr:uid="{12B6FF84-6118-4146-9088-35558BAA860D}"/>
    <cellStyle name="Note 4 3 3 3 2 2" xfId="57987" xr:uid="{0A665CFC-401D-47F9-94BC-FECAA1147471}"/>
    <cellStyle name="Note 4 3 3 3 3" xfId="51205" xr:uid="{26F2A43A-71B9-4C17-A570-C6FBECE49B54}"/>
    <cellStyle name="Note 4 3 3 4" xfId="23764" xr:uid="{37FAD530-6E0C-41A7-94EA-8A4E2B3E172C}"/>
    <cellStyle name="Note 4 3 3 4 2" xfId="54880" xr:uid="{8A82A45A-3A52-456D-BB04-F25734D1D7FE}"/>
    <cellStyle name="Note 4 3 3 4 3" xfId="48088" xr:uid="{55FD5A80-C69E-450D-AD7A-D39EB2EAEA0B}"/>
    <cellStyle name="Note 4 3 3 5" xfId="53180" xr:uid="{78F6EEC9-B4D9-4965-82FD-182ACA77A2E7}"/>
    <cellStyle name="Note 4 3 3 6" xfId="46474" xr:uid="{6D8F8319-428F-4F99-B66D-0145BEA74353}"/>
    <cellStyle name="Note 4 3 4" xfId="972" xr:uid="{687748CE-D89D-4E97-BBB8-35858633A1C6}"/>
    <cellStyle name="Note 4 3 4 2" xfId="5329" xr:uid="{6EA1E37E-ED93-4CE0-A50C-192F386EFE66}"/>
    <cellStyle name="Note 4 3 4 2 2" xfId="7915" xr:uid="{DBDF05DC-76D3-4FAB-A893-E430F1EECD6A}"/>
    <cellStyle name="Note 4 3 4 2 2 2" xfId="12450" xr:uid="{739DD31D-2222-4AE3-B098-A6314CF0692D}"/>
    <cellStyle name="Note 4 3 4 2 2 2 2" xfId="21439" xr:uid="{4AF008A2-F634-4FFF-8737-A2E11A1F6D60}"/>
    <cellStyle name="Note 4 3 4 2 2 2 2 2" xfId="30691" xr:uid="{5AEB45B0-7B69-4FD5-B20E-D1EB450FC69A}"/>
    <cellStyle name="Note 4 3 4 2 2 2 3" xfId="39826" xr:uid="{4F0CABAA-40BD-4B1B-AD08-86B021B1B7D8}"/>
    <cellStyle name="Note 4 3 4 2 2 3" xfId="16904" xr:uid="{C52CCA7C-700C-4B3F-853E-4938441EA6B9}"/>
    <cellStyle name="Note 4 3 4 2 2 3 2" xfId="42528" xr:uid="{2B392149-E57C-40E5-9E46-2886688DF647}"/>
    <cellStyle name="Note 4 3 4 2 2 4" xfId="24162" xr:uid="{BD62B929-4C7B-4402-8E6D-A380D928464B}"/>
    <cellStyle name="Note 4 3 4 2 3" xfId="10552" xr:uid="{5DDF607B-4981-4725-8A8D-441AEF02B2EC}"/>
    <cellStyle name="Note 4 3 4 2 3 2" xfId="19541" xr:uid="{6301C7BD-3E2C-418C-A666-7DEC7EB8408A}"/>
    <cellStyle name="Note 4 3 4 2 3 2 2" xfId="38902" xr:uid="{FF0691F8-9985-4F8D-AD9D-4385DE7A6633}"/>
    <cellStyle name="Note 4 3 4 2 3 3" xfId="32245" xr:uid="{5F634F58-0126-4FB9-BD81-CE720E3F0F9C}"/>
    <cellStyle name="Note 4 3 4 2 4" xfId="14318" xr:uid="{E7A8C088-2F44-4029-8ACC-8AA6B83B2BB7}"/>
    <cellStyle name="Note 4 3 4 2 4 2" xfId="25898" xr:uid="{BAAF27D5-E032-418B-ABDF-C55315E54A33}"/>
    <cellStyle name="Note 4 3 4 2 5" xfId="27769" xr:uid="{B88DCD6D-3760-4B7D-9C8B-FF431832A297}"/>
    <cellStyle name="Note 4 3 4 2 6" xfId="55873" xr:uid="{3E2BA451-E1D1-494A-9F73-62DD5A15BFC8}"/>
    <cellStyle name="Note 4 3 4 3" xfId="3409" xr:uid="{FEF33FC9-A8E1-49F8-BA47-A76C2F02D7E0}"/>
    <cellStyle name="Note 4 3 4 3 2" xfId="43079" xr:uid="{4995E709-11A0-4062-B688-B91C9D6E8C55}"/>
    <cellStyle name="Note 4 3 4 4" xfId="43000" xr:uid="{27C860B0-2FA1-4900-BCA0-5AE6DAB146D3}"/>
    <cellStyle name="Note 4 3 4 5" xfId="49091" xr:uid="{BCBB4FA0-A8C1-45B0-9C58-493816106E8F}"/>
    <cellStyle name="Note 4 3 5" xfId="1316" xr:uid="{31454E77-4C70-4ADB-97E7-849267521829}"/>
    <cellStyle name="Note 4 3 5 2" xfId="5661" xr:uid="{90193AA1-B37D-42A6-AD7F-ED279129458A}"/>
    <cellStyle name="Note 4 3 5 2 2" xfId="8247" xr:uid="{FFAB273B-6A17-4101-8D44-714E0203AB18}"/>
    <cellStyle name="Note 4 3 5 2 2 2" xfId="12549" xr:uid="{B66EDCA5-DD7D-44DC-8C79-08A7C5EF64F9}"/>
    <cellStyle name="Note 4 3 5 2 2 2 2" xfId="21538" xr:uid="{ED6F738C-028F-479E-AB14-74597913663D}"/>
    <cellStyle name="Note 4 3 5 2 2 2 2 2" xfId="35357" xr:uid="{545C7BA0-A66A-4D75-98D5-4E40ED044004}"/>
    <cellStyle name="Note 4 3 5 2 2 2 3" xfId="35566" xr:uid="{4E716AF7-1101-4EAB-8271-8D4C1D0B36FF}"/>
    <cellStyle name="Note 4 3 5 2 2 3" xfId="17236" xr:uid="{94EC2AC8-6598-4531-8289-F57704A5A2D0}"/>
    <cellStyle name="Note 4 3 5 2 2 3 2" xfId="32513" xr:uid="{BD38E037-8F66-4A32-9EB4-54C1A1261F2E}"/>
    <cellStyle name="Note 4 3 5 2 2 4" xfId="33394" xr:uid="{9AD81F50-FA44-4141-A130-5605E5012881}"/>
    <cellStyle name="Note 4 3 5 2 3" xfId="10884" xr:uid="{005AFD3A-FECA-4C2D-AFCA-AC28FCA6E1D1}"/>
    <cellStyle name="Note 4 3 5 2 3 2" xfId="19873" xr:uid="{7492C0F3-143A-4D01-8491-1A616888F2DC}"/>
    <cellStyle name="Note 4 3 5 2 3 2 2" xfId="23503" xr:uid="{66333820-E9B0-42CA-ABFA-CB5CDC69043F}"/>
    <cellStyle name="Note 4 3 5 2 3 3" xfId="23952" xr:uid="{B8A8F0E6-36A0-4318-BC05-F9DC7B9F13CC}"/>
    <cellStyle name="Note 4 3 5 2 4" xfId="14650" xr:uid="{71721324-679F-4CDE-B8C3-0FE51509CFCD}"/>
    <cellStyle name="Note 4 3 5 2 4 2" xfId="39676" xr:uid="{9EE04D7D-7E11-439B-9ABC-5BD9C0A121D2}"/>
    <cellStyle name="Note 4 3 5 2 5" xfId="27891" xr:uid="{BFA0DA63-19C9-41DF-BC1D-93B66025548F}"/>
    <cellStyle name="Note 4 3 5 2 6" xfId="57947" xr:uid="{87715311-79B2-4FE0-9D63-682A0E999607}"/>
    <cellStyle name="Note 4 3 5 3" xfId="3753" xr:uid="{C9FC81CF-0B3A-478B-A198-1237C04A9009}"/>
    <cellStyle name="Note 4 3 5 3 2" xfId="43344" xr:uid="{0E76C0BD-6F4F-48FD-A917-E2615108CD26}"/>
    <cellStyle name="Note 4 3 5 4" xfId="35198" xr:uid="{6887D4DF-13CF-46F2-8A4B-1C3E695251D8}"/>
    <cellStyle name="Note 4 3 5 5" xfId="51165" xr:uid="{65A96BD9-3231-4842-A7B8-B67F9E9104C7}"/>
    <cellStyle name="Note 4 3 6" xfId="1830" xr:uid="{257FA059-03FA-4813-B20E-0A23659FEB98}"/>
    <cellStyle name="Note 4 3 6 2" xfId="6147" xr:uid="{98397E62-AF94-46AD-ADE3-01459495DD43}"/>
    <cellStyle name="Note 4 3 6 2 2" xfId="8733" xr:uid="{5A9082F2-18B0-4EC6-8533-4815E1B24977}"/>
    <cellStyle name="Note 4 3 6 2 2 2" xfId="12699" xr:uid="{895EC004-5894-4BC2-A960-43F789D60E3F}"/>
    <cellStyle name="Note 4 3 6 2 2 2 2" xfId="21688" xr:uid="{7D31C1D5-CA06-4C97-8E8E-0E59CF322997}"/>
    <cellStyle name="Note 4 3 6 2 2 2 2 2" xfId="36488" xr:uid="{35BCBB79-E7F3-4C05-9D4A-154F3F5CC732}"/>
    <cellStyle name="Note 4 3 6 2 2 2 3" xfId="24181" xr:uid="{5296A5CC-F1FC-4066-9385-047FA391F366}"/>
    <cellStyle name="Note 4 3 6 2 2 3" xfId="17722" xr:uid="{4529CA30-521B-46FC-A487-9B1C18998822}"/>
    <cellStyle name="Note 4 3 6 2 2 3 2" xfId="32735" xr:uid="{30F7BC6E-3948-4CE3-87DD-92DAC8499218}"/>
    <cellStyle name="Note 4 3 6 2 2 4" xfId="43172" xr:uid="{C09951AB-DC51-4FA0-9804-D35C63DA4E1C}"/>
    <cellStyle name="Note 4 3 6 2 3" xfId="11370" xr:uid="{6A51C513-19B5-45B7-B7E7-77E71A118CFC}"/>
    <cellStyle name="Note 4 3 6 2 3 2" xfId="20359" xr:uid="{1BA4EE2E-FC2D-41EF-AC6E-D70778C0866F}"/>
    <cellStyle name="Note 4 3 6 2 3 2 2" xfId="37204" xr:uid="{9D67AA72-5B4B-4035-9C4A-724447A4CB95}"/>
    <cellStyle name="Note 4 3 6 2 3 3" xfId="30971" xr:uid="{90C94BE5-51B1-49AC-B4CE-420DB54EA9DC}"/>
    <cellStyle name="Note 4 3 6 2 4" xfId="15136" xr:uid="{CC3C27D1-9771-411C-88CD-7551B94A4B01}"/>
    <cellStyle name="Note 4 3 6 2 4 2" xfId="35116" xr:uid="{133CE222-7C4A-4ED9-8896-C68A9314427F}"/>
    <cellStyle name="Note 4 3 6 2 5" xfId="44016" xr:uid="{04825D07-19A7-4397-AB17-A34720AB1129}"/>
    <cellStyle name="Note 4 3 6 2 6" xfId="54042" xr:uid="{19C8681D-4DB2-4908-B45B-EC207418D063}"/>
    <cellStyle name="Note 4 3 6 3" xfId="4267" xr:uid="{3AE9753D-976E-4CBA-9DEE-2D2FEE26D721}"/>
    <cellStyle name="Note 4 3 6 3 2" xfId="39509" xr:uid="{46387CB0-14A6-4A63-A57E-D3DBA1F30324}"/>
    <cellStyle name="Note 4 3 6 4" xfId="34573" xr:uid="{330D84E7-4DBC-48D2-8B96-DF930A6F1BEC}"/>
    <cellStyle name="Note 4 3 6 5" xfId="47374" xr:uid="{FE41189F-F470-427A-88A2-0675714F68AD}"/>
    <cellStyle name="Note 4 3 7" xfId="1719" xr:uid="{D8E3A968-E36C-43D0-B08E-04688F0CB7A7}"/>
    <cellStyle name="Note 4 3 7 2" xfId="6045" xr:uid="{408A5DE1-3ECB-4B40-BBE4-8CFDE7F10929}"/>
    <cellStyle name="Note 4 3 7 2 2" xfId="8631" xr:uid="{B7350B3B-F1CC-4718-A44F-693B454DFFA8}"/>
    <cellStyle name="Note 4 3 7 2 2 2" xfId="12671" xr:uid="{5D857A35-9707-4906-BFA3-02B289D55737}"/>
    <cellStyle name="Note 4 3 7 2 2 2 2" xfId="21660" xr:uid="{B7332D2E-E7E0-4EE2-87A5-910D67988249}"/>
    <cellStyle name="Note 4 3 7 2 2 2 2 2" xfId="33820" xr:uid="{AA9EAFCF-DBF8-4C2A-BD77-41AFFB959886}"/>
    <cellStyle name="Note 4 3 7 2 2 2 3" xfId="39482" xr:uid="{F71A7E74-9A2D-47E5-90F6-CC6C6273FA68}"/>
    <cellStyle name="Note 4 3 7 2 2 3" xfId="17620" xr:uid="{0CE16229-098D-4707-B5E4-395CBF581E22}"/>
    <cellStyle name="Note 4 3 7 2 2 3 2" xfId="26293" xr:uid="{51FE85B8-878C-4ABE-A842-3774978DE53E}"/>
    <cellStyle name="Note 4 3 7 2 2 4" xfId="31763" xr:uid="{E836AA0D-1971-4ACC-944D-9E0654130A2F}"/>
    <cellStyle name="Note 4 3 7 2 3" xfId="11268" xr:uid="{2D628F2C-DA6B-449F-8A0B-E537849AF112}"/>
    <cellStyle name="Note 4 3 7 2 3 2" xfId="20257" xr:uid="{0A11F3DF-AF85-4706-9448-95447DE4DEC3}"/>
    <cellStyle name="Note 4 3 7 2 3 2 2" xfId="30727" xr:uid="{FCB1833E-E487-45A1-82F3-D2218ABAE92B}"/>
    <cellStyle name="Note 4 3 7 2 3 3" xfId="40068" xr:uid="{FD5BA66B-0454-4644-A9C3-8EB8F2EBFF17}"/>
    <cellStyle name="Note 4 3 7 2 4" xfId="15034" xr:uid="{97C903C2-656C-4BDF-9BB8-0D9A45B0229A}"/>
    <cellStyle name="Note 4 3 7 2 4 2" xfId="23878" xr:uid="{A7B0EC8C-9994-4894-9042-087D0F1B8AE1}"/>
    <cellStyle name="Note 4 3 7 2 5" xfId="24514" xr:uid="{2FBB1141-2C62-43DC-A601-9168CFEB5A40}"/>
    <cellStyle name="Note 4 3 7 3" xfId="4156" xr:uid="{F592E77D-01C8-457D-87C2-AD36D74FF913}"/>
    <cellStyle name="Note 4 3 7 3 2" xfId="34743" xr:uid="{E70AFB4A-6138-4C1E-AB7E-A09F60C18795}"/>
    <cellStyle name="Note 4 3 7 4" xfId="43807" xr:uid="{300763F7-A148-459D-8C29-C5DF10B4F2E8}"/>
    <cellStyle name="Note 4 3 7 5" xfId="52667" xr:uid="{DC5C030F-AD79-4113-BE4C-4723EA21C605}"/>
    <cellStyle name="Note 4 3 8" xfId="2746" xr:uid="{33C2AE49-0F0E-40D1-9080-B70AD66C7B6F}"/>
    <cellStyle name="Note 4 3 8 2" xfId="6926" xr:uid="{E2463ADB-02E4-41EE-A9EB-0FA92B738FD6}"/>
    <cellStyle name="Note 4 3 8 2 2" xfId="12060" xr:uid="{B6E36E4B-09C3-41CB-9A6D-9119327BF4DC}"/>
    <cellStyle name="Note 4 3 8 2 2 2" xfId="21049" xr:uid="{0C31C122-8915-4981-9A71-75A3F8B82446}"/>
    <cellStyle name="Note 4 3 8 2 2 2 2" xfId="22572" xr:uid="{D14D8D1F-420A-4B98-A5D2-E576941B2C74}"/>
    <cellStyle name="Note 4 3 8 2 2 3" xfId="40063" xr:uid="{22AFEDEF-B00B-43A1-88AB-E6BA496D4F6C}"/>
    <cellStyle name="Note 4 3 8 2 3" xfId="15915" xr:uid="{A3EF6479-1C77-4153-8F55-3EA011E66592}"/>
    <cellStyle name="Note 4 3 8 2 3 2" xfId="41071" xr:uid="{490EA280-B495-4287-BD40-D8C420F0E13C}"/>
    <cellStyle name="Note 4 3 8 2 4" xfId="28574" xr:uid="{2281EEF7-5A01-4499-B958-151E57521511}"/>
    <cellStyle name="Note 4 3 8 3" xfId="9490" xr:uid="{968CB0FD-3274-46FA-861D-6AE230D827D2}"/>
    <cellStyle name="Note 4 3 8 3 2" xfId="18479" xr:uid="{F5CC4325-BE81-4A1A-9A66-361E10EFFBFE}"/>
    <cellStyle name="Note 4 3 8 3 2 2" xfId="33259" xr:uid="{FCD4EE0A-EC30-49D9-9940-605B51550A1B}"/>
    <cellStyle name="Note 4 3 8 3 3" xfId="42198" xr:uid="{EC15B631-8E5E-4207-A25C-C4438E9FF7F8}"/>
    <cellStyle name="Note 4 3 8 4" xfId="36583" xr:uid="{9C2903A5-AF4C-4581-B57B-A9F3ECDAB4BD}"/>
    <cellStyle name="Note 4 3 9" xfId="4684" xr:uid="{AA5AA790-8503-4CAA-A36D-2E7CEF22E202}"/>
    <cellStyle name="Note 4 3 9 2" xfId="7270" xr:uid="{B726DB0E-9DA5-4557-9BF9-E0721A5E55F5}"/>
    <cellStyle name="Note 4 3 9 2 2" xfId="12249" xr:uid="{EF1DF625-2B8C-4259-A42F-8FE3A5181BD4}"/>
    <cellStyle name="Note 4 3 9 2 2 2" xfId="21238" xr:uid="{19F7132E-8A1D-4CD7-B281-F21B16B66862}"/>
    <cellStyle name="Note 4 3 9 2 2 2 2" xfId="43251" xr:uid="{75CDF9FC-0AE2-4E2E-B527-04646B229002}"/>
    <cellStyle name="Note 4 3 9 2 2 3" xfId="43607" xr:uid="{95D92FBC-E038-4F68-A364-18BE6778EF45}"/>
    <cellStyle name="Note 4 3 9 2 3" xfId="16259" xr:uid="{9E254283-DA14-4FB2-AD86-FA54EC6C727A}"/>
    <cellStyle name="Note 4 3 9 2 3 2" xfId="25758" xr:uid="{09464F4D-C8D2-4547-8A8D-20A58582455C}"/>
    <cellStyle name="Note 4 3 9 2 4" xfId="41066" xr:uid="{037207C5-3C2E-478E-9860-9F180DEB179B}"/>
    <cellStyle name="Note 4 3 9 3" xfId="9907" xr:uid="{CA8E6A43-B76E-44A7-898A-86D79EE0D5B4}"/>
    <cellStyle name="Note 4 3 9 3 2" xfId="18896" xr:uid="{733E8367-9856-4374-9615-17573E9044D2}"/>
    <cellStyle name="Note 4 3 9 3 2 2" xfId="23134" xr:uid="{202B5879-C9C0-4BAB-9126-FD1CCE0718D0}"/>
    <cellStyle name="Note 4 3 9 3 3" xfId="41631" xr:uid="{B274284B-16B9-4AC6-81AB-31E52998B1D2}"/>
    <cellStyle name="Note 4 3 9 4" xfId="13673" xr:uid="{84AEDB07-1571-4FB9-9029-D3B0850814D9}"/>
    <cellStyle name="Note 4 3 9 4 2" xfId="41143" xr:uid="{CDFCAD36-C3DA-4164-8A36-3EE136F856DD}"/>
    <cellStyle name="Note 4 3 9 5" xfId="28225" xr:uid="{92AAD79B-8881-4CE6-8353-7DF1B16D88F2}"/>
    <cellStyle name="Note 4 30" xfId="45336" xr:uid="{38DC3EBC-7266-47EB-9FD2-1B2CE439D213}"/>
    <cellStyle name="Note 4 31" xfId="45299" xr:uid="{71C5D1FD-9C8B-4DCF-9002-8FF583D93478}"/>
    <cellStyle name="Note 4 32" xfId="45337" xr:uid="{47A92596-8884-423B-B895-43E6F43B09D4}"/>
    <cellStyle name="Note 4 33" xfId="45311" xr:uid="{3244B963-A008-4596-B2B4-710FE605A19C}"/>
    <cellStyle name="Note 4 34" xfId="44150" xr:uid="{DFD221A5-C681-4856-8965-8B2DB10A74F8}"/>
    <cellStyle name="Note 4 35" xfId="45487" xr:uid="{7E682598-979F-4AC2-A45B-411919AF1514}"/>
    <cellStyle name="Note 4 4" xfId="324" xr:uid="{777B8DF6-58F7-4EBF-8F7B-1C300E013FC3}"/>
    <cellStyle name="Note 4 4 10" xfId="6626" xr:uid="{F0DBAB98-8F60-46FF-A825-938370E549AD}"/>
    <cellStyle name="Note 4 4 10 2" xfId="11832" xr:uid="{9782DDA6-639A-4DA8-B9C8-95F84C7A2941}"/>
    <cellStyle name="Note 4 4 10 2 2" xfId="20821" xr:uid="{74C78B99-7193-4C8C-8FD5-ADF0F7E52923}"/>
    <cellStyle name="Note 4 4 10 2 2 2" xfId="38598" xr:uid="{BEEA749E-8799-4AAD-9809-FA708765064D}"/>
    <cellStyle name="Note 4 4 10 2 3" xfId="33359" xr:uid="{3F3F8F33-6A65-474E-9F87-47F16658EC8C}"/>
    <cellStyle name="Note 4 4 10 3" xfId="15615" xr:uid="{79BF55F3-03E7-4697-A4F4-8B4DF30C2BAA}"/>
    <cellStyle name="Note 4 4 10 3 2" xfId="28101" xr:uid="{8FD81B3E-2029-465C-8A1D-DE0096795E56}"/>
    <cellStyle name="Note 4 4 10 4" xfId="34953" xr:uid="{F3BB9843-173F-4494-A29A-E7E644EC7EE2}"/>
    <cellStyle name="Note 4 4 11" xfId="9195" xr:uid="{A118DC55-8B84-485F-9018-F1D76A9276B6}"/>
    <cellStyle name="Note 4 4 11 2" xfId="18184" xr:uid="{5BCB13EC-8429-4366-8E37-9A29F6A5EE3C}"/>
    <cellStyle name="Note 4 4 11 2 2" xfId="32174" xr:uid="{074068A6-486F-48F5-8CFA-C5E4B85C4487}"/>
    <cellStyle name="Note 4 4 11 3" xfId="22801" xr:uid="{700FC8A4-1D2A-4A5B-9C32-697FA77F3FCA}"/>
    <cellStyle name="Note 4 4 12" xfId="12413" xr:uid="{E8C39896-5042-4382-A549-40E629B4D2C0}"/>
    <cellStyle name="Note 4 4 12 2" xfId="21402" xr:uid="{9A5EE0D7-4162-4DF3-8CCF-CC53E91C55A3}"/>
    <cellStyle name="Note 4 4 12 2 2" xfId="37749" xr:uid="{C46E799B-6EBF-4A50-87CD-3FB77CE63486}"/>
    <cellStyle name="Note 4 4 12 3" xfId="30710" xr:uid="{23E61388-7228-46BE-9FEE-5036E96C1E2E}"/>
    <cellStyle name="Note 4 4 13" xfId="2330" xr:uid="{4C234F02-0643-4BAB-BEA3-DB537AE9253B}"/>
    <cellStyle name="Note 4 4 13 2" xfId="37447" xr:uid="{875D7A27-1C93-4922-A91B-6DD129F73244}"/>
    <cellStyle name="Note 4 4 14" xfId="13239" xr:uid="{DDCFCD4C-D185-4381-8C97-602FD20992CD}"/>
    <cellStyle name="Note 4 4 14 2" xfId="30641" xr:uid="{4F027359-28C2-4CD6-823C-714069790717}"/>
    <cellStyle name="Note 4 4 15" xfId="25862" xr:uid="{EDFE5642-7562-46AF-B176-6A0DB96B5AAB}"/>
    <cellStyle name="Note 4 4 16" xfId="44211" xr:uid="{2BA34E81-E527-4BBD-A24A-46F8E736EEA6}"/>
    <cellStyle name="Note 4 4 17" xfId="45609" xr:uid="{6D636E9A-3D28-4282-A59E-274A7BF81216}"/>
    <cellStyle name="Note 4 4 2" xfId="456" xr:uid="{A8846A37-273B-4E52-B0B6-53CFA6E52903}"/>
    <cellStyle name="Note 4 4 2 10" xfId="9320" xr:uid="{E878043A-DA64-4C1F-BA6D-02EB7BE520CA}"/>
    <cellStyle name="Note 4 4 2 10 2" xfId="18309" xr:uid="{678D92E8-C919-46C2-BCA1-AE2E368BEAE6}"/>
    <cellStyle name="Note 4 4 2 10 2 2" xfId="28387" xr:uid="{BACD30AF-C754-4A11-8006-74E7FD787A7E}"/>
    <cellStyle name="Note 4 4 2 10 3" xfId="36915" xr:uid="{0A8AE63E-9DC2-448F-A73B-B0C6602C8BC8}"/>
    <cellStyle name="Note 4 4 2 11" xfId="12518" xr:uid="{1C4755B3-6A71-4508-9EE7-F4AD20DB0CCD}"/>
    <cellStyle name="Note 4 4 2 11 2" xfId="21507" xr:uid="{66EC2D92-334A-406C-B31F-0836CEE0CE54}"/>
    <cellStyle name="Note 4 4 2 11 2 2" xfId="38223" xr:uid="{B2575F3B-FC52-4F35-98E3-C7F6AE7960A2}"/>
    <cellStyle name="Note 4 4 2 11 3" xfId="38397" xr:uid="{D774BB08-2C34-48EF-AF9C-7A83D00E5D6A}"/>
    <cellStyle name="Note 4 4 2 12" xfId="2462" xr:uid="{2C51B3C3-E1D6-4939-A71C-33784A80A26F}"/>
    <cellStyle name="Note 4 4 2 12 2" xfId="29387" xr:uid="{FBAAEE44-73EB-4806-9331-F8DB79033A39}"/>
    <cellStyle name="Note 4 4 2 13" xfId="13371" xr:uid="{620F3D63-12D3-45B7-B023-F7D4F08544C4}"/>
    <cellStyle name="Note 4 4 2 13 2" xfId="23586" xr:uid="{3169830D-B5BA-40FD-A415-E6B915DF33A9}"/>
    <cellStyle name="Note 4 4 2 14" xfId="27156" xr:uid="{CBC8FFD2-C121-4349-B50D-5AB4A71FA008}"/>
    <cellStyle name="Note 4 4 2 15" xfId="46120" xr:uid="{442C76AF-A461-4B6F-83BF-289DE313C07A}"/>
    <cellStyle name="Note 4 4 2 2" xfId="805" xr:uid="{09E10031-FCE4-4E3F-9329-E7E0A7DC5325}"/>
    <cellStyle name="Note 4 4 2 2 2" xfId="5174" xr:uid="{F60E51D5-F670-4D10-B1F7-C6D2AB6076DA}"/>
    <cellStyle name="Note 4 4 2 2 2 2" xfId="7760" xr:uid="{0AC25AF1-AA7A-4B61-A3EC-08819EDDC66B}"/>
    <cellStyle name="Note 4 4 2 2 2 2 2" xfId="12402" xr:uid="{31F08C0E-D171-4761-AEA0-0D32766494B9}"/>
    <cellStyle name="Note 4 4 2 2 2 2 2 2" xfId="21391" xr:uid="{D68D07B3-C336-4AC5-A3A6-75E056DFA3BB}"/>
    <cellStyle name="Note 4 4 2 2 2 2 2 2 2" xfId="28184" xr:uid="{39B4F476-C4D9-418F-81AE-967EE8F88B11}"/>
    <cellStyle name="Note 4 4 2 2 2 2 2 3" xfId="41297" xr:uid="{323D9917-787F-406C-A75B-090BA40D4934}"/>
    <cellStyle name="Note 4 4 2 2 2 2 3" xfId="16749" xr:uid="{AC9205AA-2865-4965-8DDD-2143D7EAB385}"/>
    <cellStyle name="Note 4 4 2 2 2 2 3 2" xfId="26169" xr:uid="{D3A91034-0881-4749-A9AA-5115F9794F13}"/>
    <cellStyle name="Note 4 4 2 2 2 2 4" xfId="41239" xr:uid="{54D6016A-C71F-4777-8174-53505FDE5798}"/>
    <cellStyle name="Note 4 4 2 2 2 3" xfId="10397" xr:uid="{8FF676D5-E070-4635-B4F7-C1DFE5DB4D53}"/>
    <cellStyle name="Note 4 4 2 2 2 3 2" xfId="19386" xr:uid="{26CC4F51-EA9F-43A7-8991-BEA33B065A25}"/>
    <cellStyle name="Note 4 4 2 2 2 3 2 2" xfId="23319" xr:uid="{6A0F7EE8-575A-4B1D-BACB-B4ECFC025022}"/>
    <cellStyle name="Note 4 4 2 2 2 3 3" xfId="34735" xr:uid="{02E6B2E9-26F1-4D59-B6B3-417D543141CE}"/>
    <cellStyle name="Note 4 4 2 2 2 4" xfId="14163" xr:uid="{5019E409-7EAB-44A0-8DA9-570ECE94E7F9}"/>
    <cellStyle name="Note 4 4 2 2 2 4 2" xfId="34487" xr:uid="{562F234E-B3A4-4BE5-86C6-64A8FC0B21C4}"/>
    <cellStyle name="Note 4 4 2 2 2 5" xfId="33366" xr:uid="{3D0102BE-BEC0-4143-8328-4BB7D8EF62FF}"/>
    <cellStyle name="Note 4 4 2 2 2 6" xfId="56396" xr:uid="{D974EC23-0085-4646-8676-411F9268267B}"/>
    <cellStyle name="Note 4 4 2 2 3" xfId="3242" xr:uid="{BB6A1CE9-D4E9-44C1-B5FA-0801F5305C0E}"/>
    <cellStyle name="Note 4 4 2 2 3 2" xfId="32476" xr:uid="{9528FC14-0A73-418A-BC71-9471212A52FD}"/>
    <cellStyle name="Note 4 4 2 2 4" xfId="36718" xr:uid="{AF1C39F2-1D5A-4C13-A07B-7790C8F0B68B}"/>
    <cellStyle name="Note 4 4 2 2 5" xfId="49614" xr:uid="{12EB5FDA-8C31-4350-BABD-D29A93557FA2}"/>
    <cellStyle name="Note 4 4 2 3" xfId="1150" xr:uid="{95D2F450-4757-4A28-96BF-0ECF2B63A7AC}"/>
    <cellStyle name="Note 4 4 2 3 2" xfId="5495" xr:uid="{A1C2FE42-1AD3-4E1C-9FA1-835B7E4B21C1}"/>
    <cellStyle name="Note 4 4 2 3 2 2" xfId="8081" xr:uid="{2F07B652-F152-4A40-AA5F-C19561D7308F}"/>
    <cellStyle name="Note 4 4 2 3 2 2 2" xfId="12504" xr:uid="{7A39CAEC-457A-443B-87F7-F7C440D2C7E1}"/>
    <cellStyle name="Note 4 4 2 3 2 2 2 2" xfId="21493" xr:uid="{59F09C4B-9801-429D-8457-20A9BE2649AA}"/>
    <cellStyle name="Note 4 4 2 3 2 2 2 2 2" xfId="39205" xr:uid="{CFDC6F54-4696-4CC5-9048-1ADC66F9EDF0}"/>
    <cellStyle name="Note 4 4 2 3 2 2 2 3" xfId="39403" xr:uid="{A67F4049-590A-4205-9CEA-33C0E04987DC}"/>
    <cellStyle name="Note 4 4 2 3 2 2 3" xfId="17070" xr:uid="{BDDF38D1-A6EF-4189-A43B-573616A00D96}"/>
    <cellStyle name="Note 4 4 2 3 2 2 3 2" xfId="39104" xr:uid="{36904E98-F0E2-4350-A775-768CA0FA7B10}"/>
    <cellStyle name="Note 4 4 2 3 2 2 4" xfId="37864" xr:uid="{9A2F5A91-BFCE-4E05-93CA-BE71B3F576B9}"/>
    <cellStyle name="Note 4 4 2 3 2 3" xfId="10718" xr:uid="{B47D03D2-CED4-4380-8F3F-95DD624F1876}"/>
    <cellStyle name="Note 4 4 2 3 2 3 2" xfId="19707" xr:uid="{53BDBB91-D7B6-4885-974F-78FB7654B6D6}"/>
    <cellStyle name="Note 4 4 2 3 2 3 2 2" xfId="24474" xr:uid="{A43A3149-6E08-42CB-959F-8522D055F4AF}"/>
    <cellStyle name="Note 4 4 2 3 2 3 3" xfId="22128" xr:uid="{739A32DB-9C68-4819-9211-3961021E6817}"/>
    <cellStyle name="Note 4 4 2 3 2 4" xfId="14484" xr:uid="{82FBCF83-0186-4233-9F7D-83697F176A8F}"/>
    <cellStyle name="Note 4 4 2 3 2 4 2" xfId="31690" xr:uid="{F5B5BD14-174D-44B7-8480-ED25A09DBC06}"/>
    <cellStyle name="Note 4 4 2 3 2 5" xfId="37979" xr:uid="{26D08AD4-74A8-462D-BD78-AC26F83BDB35}"/>
    <cellStyle name="Note 4 4 2 3 2 6" xfId="58489" xr:uid="{915A2BEF-B144-4DF7-8365-76F0733F5BC3}"/>
    <cellStyle name="Note 4 4 2 3 3" xfId="3587" xr:uid="{61D0721D-F285-4D65-9CBD-782876109532}"/>
    <cellStyle name="Note 4 4 2 3 3 2" xfId="23711" xr:uid="{0562F60F-E1B5-4846-B266-25CBC09E6F05}"/>
    <cellStyle name="Note 4 4 2 3 4" xfId="25816" xr:uid="{985C1973-0FDD-4708-8104-A4EDF629D62B}"/>
    <cellStyle name="Note 4 4 2 3 5" xfId="51708" xr:uid="{24F32283-7287-4662-8926-40E6D8161C82}"/>
    <cellStyle name="Note 4 4 2 4" xfId="1494" xr:uid="{2783EC56-CBDE-46CE-AC70-B9BC0ED3EFF3}"/>
    <cellStyle name="Note 4 4 2 4 2" xfId="5839" xr:uid="{A09A3596-794D-4C91-A243-542B9E8F65E7}"/>
    <cellStyle name="Note 4 4 2 4 2 2" xfId="8425" xr:uid="{BEDF74BD-20F4-40BE-A1D8-2795E0F4D8F3}"/>
    <cellStyle name="Note 4 4 2 4 2 2 2" xfId="12609" xr:uid="{744CA5CA-DDAD-425C-BF0B-C90AFFC5F2D3}"/>
    <cellStyle name="Note 4 4 2 4 2 2 2 2" xfId="21598" xr:uid="{4C922818-471D-4ADF-862F-A1AAD385093E}"/>
    <cellStyle name="Note 4 4 2 4 2 2 2 2 2" xfId="32313" xr:uid="{1B4D0835-2828-461B-9A80-9D45B5B2AD83}"/>
    <cellStyle name="Note 4 4 2 4 2 2 2 3" xfId="38060" xr:uid="{ED5FB39C-8E8C-481B-99D4-72FD4FDCEBC2}"/>
    <cellStyle name="Note 4 4 2 4 2 2 3" xfId="17414" xr:uid="{7183C0F1-9248-4593-A287-311F7678DEB6}"/>
    <cellStyle name="Note 4 4 2 4 2 2 3 2" xfId="23612" xr:uid="{D1C05A29-7B44-4CF3-B6A3-CA9A998DD635}"/>
    <cellStyle name="Note 4 4 2 4 2 2 4" xfId="39097" xr:uid="{CEE2BB8B-84F3-4155-BEBD-91F60281C4D2}"/>
    <cellStyle name="Note 4 4 2 4 2 3" xfId="11062" xr:uid="{7BCFA816-9484-41FC-9B40-8DA79B0C61D0}"/>
    <cellStyle name="Note 4 4 2 4 2 3 2" xfId="20051" xr:uid="{45CDBD92-303D-4FC4-A430-E68FE5C7C492}"/>
    <cellStyle name="Note 4 4 2 4 2 3 2 2" xfId="36428" xr:uid="{438A3541-28F3-472F-8AD2-B084DA1DCC0C}"/>
    <cellStyle name="Note 4 4 2 4 2 3 3" xfId="26712" xr:uid="{4BB27037-AC82-4BAC-8C6D-F85978E313B8}"/>
    <cellStyle name="Note 4 4 2 4 2 4" xfId="14828" xr:uid="{714A0B7C-3A9C-493D-A650-E7FE1BC795AF}"/>
    <cellStyle name="Note 4 4 2 4 2 4 2" xfId="42836" xr:uid="{902F783D-5197-44F2-8331-0A098AAFD20A}"/>
    <cellStyle name="Note 4 4 2 4 2 5" xfId="39462" xr:uid="{5FD662FD-9DC5-42DF-8E8C-8F65DB8FCEC7}"/>
    <cellStyle name="Note 4 4 2 4 2 6" xfId="54538" xr:uid="{ECD93C5A-F597-433C-BFED-8A932B7400D5}"/>
    <cellStyle name="Note 4 4 2 4 3" xfId="3931" xr:uid="{D5F3DFEB-7C69-40B0-B700-035CC200874E}"/>
    <cellStyle name="Note 4 4 2 4 3 2" xfId="25521" xr:uid="{5570C5EA-E61F-493A-A97D-3E39ECB73A00}"/>
    <cellStyle name="Note 4 4 2 4 4" xfId="27499" xr:uid="{03E7277A-B0A1-4E12-8B48-B676AC54C712}"/>
    <cellStyle name="Note 4 4 2 4 5" xfId="47731" xr:uid="{8D0F61CF-D66B-4B11-A6D9-66DE03FEDCD5}"/>
    <cellStyle name="Note 4 4 2 5" xfId="545" xr:uid="{69A7C84D-8390-47B4-8386-B0B507392BA2}"/>
    <cellStyle name="Note 4 4 2 5 2" xfId="4939" xr:uid="{9AE8EB0E-83CA-4F3A-A169-A107EA313DA1}"/>
    <cellStyle name="Note 4 4 2 5 2 2" xfId="7525" xr:uid="{F432D8D1-6669-4C89-B5A5-CDA6899EF87B}"/>
    <cellStyle name="Note 4 4 2 5 2 2 2" xfId="12331" xr:uid="{2C2C8E74-0C2E-4D39-A1B9-2E922FBB0F7B}"/>
    <cellStyle name="Note 4 4 2 5 2 2 2 2" xfId="21320" xr:uid="{35E47148-B0B0-45A5-AE03-2F6B5C293791}"/>
    <cellStyle name="Note 4 4 2 5 2 2 2 2 2" xfId="40611" xr:uid="{22EF3038-92C7-4D45-B710-99EFA4624517}"/>
    <cellStyle name="Note 4 4 2 5 2 2 2 3" xfId="35047" xr:uid="{A9F0886E-3CD2-4FB1-8E57-0255A2B8FF7E}"/>
    <cellStyle name="Note 4 4 2 5 2 2 3" xfId="16514" xr:uid="{58B4C96D-09DF-4E78-85D5-6F635CA233F7}"/>
    <cellStyle name="Note 4 4 2 5 2 2 3 2" xfId="33347" xr:uid="{0463288C-C2D9-4F08-B739-5B434D391FBA}"/>
    <cellStyle name="Note 4 4 2 5 2 2 4" xfId="35773" xr:uid="{7C39B182-79D7-4249-9148-57F37E91E4A8}"/>
    <cellStyle name="Note 4 4 2 5 2 3" xfId="10162" xr:uid="{AE596F9A-5282-4C67-9374-4845771EB690}"/>
    <cellStyle name="Note 4 4 2 5 2 3 2" xfId="19151" xr:uid="{36BD5D1C-9771-4775-B724-02CBA15D59A3}"/>
    <cellStyle name="Note 4 4 2 5 2 3 2 2" xfId="32753" xr:uid="{29133E0C-3EC2-42A4-958C-BEDDB852B6CE}"/>
    <cellStyle name="Note 4 4 2 5 2 3 3" xfId="40552" xr:uid="{A460F5BC-77AB-4BBD-8B5E-7C12301D70B8}"/>
    <cellStyle name="Note 4 4 2 5 2 4" xfId="13928" xr:uid="{6618D0E8-E8F6-4CD6-AFA6-8D26866370F7}"/>
    <cellStyle name="Note 4 4 2 5 2 4 2" xfId="29067" xr:uid="{3D404D60-119D-4115-B45A-8510C2612DC1}"/>
    <cellStyle name="Note 4 4 2 5 2 5" xfId="35309" xr:uid="{D413C77A-1EC8-4F3C-AA29-DC1F8D883992}"/>
    <cellStyle name="Note 4 4 2 5 3" xfId="2982" xr:uid="{43177B05-089D-4D15-9963-D387365A9684}"/>
    <cellStyle name="Note 4 4 2 5 3 2" xfId="24864" xr:uid="{10D2435E-7323-4D78-A391-85235809A6D5}"/>
    <cellStyle name="Note 4 4 2 5 4" xfId="33403" xr:uid="{32B9E8D4-E53E-4D48-A720-F13938484F27}"/>
    <cellStyle name="Note 4 4 2 5 5" xfId="52959" xr:uid="{FF60B896-2041-4BA9-9896-4D82697478F5}"/>
    <cellStyle name="Note 4 4 2 6" xfId="2113" xr:uid="{2C3820F3-EE73-4AEB-9802-031022E07F81}"/>
    <cellStyle name="Note 4 4 2 6 2" xfId="6414" xr:uid="{62A9D4E0-62CD-42BF-8030-B777D0C16862}"/>
    <cellStyle name="Note 4 4 2 6 2 2" xfId="9000" xr:uid="{4B61B7A0-9FDD-460D-8969-7A4B192C715B}"/>
    <cellStyle name="Note 4 4 2 6 2 2 2" xfId="12783" xr:uid="{7353C301-1B02-4510-AB4A-1A302A6C82EF}"/>
    <cellStyle name="Note 4 4 2 6 2 2 2 2" xfId="21772" xr:uid="{A16D7C75-7822-4C71-90BE-E110960B166E}"/>
    <cellStyle name="Note 4 4 2 6 2 2 2 2 2" xfId="40019" xr:uid="{85BB125A-DB59-4CAF-A91A-1A059350E234}"/>
    <cellStyle name="Note 4 4 2 6 2 2 2 3" xfId="35225" xr:uid="{BE8B31EE-3D4E-4B39-927E-4CF1F682A8BD}"/>
    <cellStyle name="Note 4 4 2 6 2 2 3" xfId="17989" xr:uid="{4A781BD4-72A0-4111-AC4E-9FE3FC0BEC89}"/>
    <cellStyle name="Note 4 4 2 6 2 2 3 2" xfId="41109" xr:uid="{950A0E51-67D6-41F7-BB83-18023C30D70F}"/>
    <cellStyle name="Note 4 4 2 6 2 2 4" xfId="25154" xr:uid="{C16AFB6C-7051-426D-A964-BE0D3E8C5D11}"/>
    <cellStyle name="Note 4 4 2 6 2 3" xfId="11637" xr:uid="{9CB02AE9-7293-4ECF-957B-D9A690B25E7A}"/>
    <cellStyle name="Note 4 4 2 6 2 3 2" xfId="20626" xr:uid="{BBD24BC3-39BB-4B0A-928F-BDEA58DB8823}"/>
    <cellStyle name="Note 4 4 2 6 2 3 2 2" xfId="39295" xr:uid="{D0A08B23-AEF3-402F-A9F9-C890D8B89BAE}"/>
    <cellStyle name="Note 4 4 2 6 2 3 3" xfId="27465" xr:uid="{F4C842CB-7F17-4199-AAEC-4BEBA5101189}"/>
    <cellStyle name="Note 4 4 2 6 2 4" xfId="15403" xr:uid="{4BAB413F-95F7-47A1-8E13-B7FA57D872DA}"/>
    <cellStyle name="Note 4 4 2 6 2 4 2" xfId="27771" xr:uid="{2962B4DC-37C3-436C-B74E-9B152343AFAC}"/>
    <cellStyle name="Note 4 4 2 6 2 5" xfId="29415" xr:uid="{20AC70AA-B173-46FE-A07B-E36732AFCB18}"/>
    <cellStyle name="Note 4 4 2 6 3" xfId="4550" xr:uid="{ED59C8AD-1250-49CC-BCAD-08C67C514B76}"/>
    <cellStyle name="Note 4 4 2 6 3 2" xfId="42225" xr:uid="{D22D2C17-EB5D-481A-842E-207AAB26660D}"/>
    <cellStyle name="Note 4 4 2 6 4" xfId="23928" xr:uid="{691405D3-7CA1-4FFC-9EC8-936D180F7668}"/>
    <cellStyle name="Note 4 4 2 7" xfId="2923" xr:uid="{1082B0B1-3EE6-47E8-9623-289077F8C327}"/>
    <cellStyle name="Note 4 4 2 7 2" xfId="7073" xr:uid="{4BDCE959-F9A6-4D83-BA53-12612CEC2729}"/>
    <cellStyle name="Note 4 4 2 7 2 2" xfId="12199" xr:uid="{0EF103CE-30C5-4C69-B1C3-108ABBF25D88}"/>
    <cellStyle name="Note 4 4 2 7 2 2 2" xfId="21188" xr:uid="{B46454D3-0819-45E6-B873-2F223534DEA4}"/>
    <cellStyle name="Note 4 4 2 7 2 2 2 2" xfId="41454" xr:uid="{A7119A6F-288A-4649-988E-65C70E7DDB60}"/>
    <cellStyle name="Note 4 4 2 7 2 2 3" xfId="42458" xr:uid="{265DC617-3E4C-4FCD-A4F2-A9987A406122}"/>
    <cellStyle name="Note 4 4 2 7 2 3" xfId="16062" xr:uid="{7D001E98-A8F0-4769-9252-D029D7A7E257}"/>
    <cellStyle name="Note 4 4 2 7 2 3 2" xfId="33294" xr:uid="{E12B00CE-DA0F-41DE-8F4C-B6A6E8379FAC}"/>
    <cellStyle name="Note 4 4 2 7 2 4" xfId="30964" xr:uid="{2450662D-7C7D-46E7-AE92-3294B2452CF0}"/>
    <cellStyle name="Note 4 4 2 7 3" xfId="9636" xr:uid="{6B681C5F-F251-4914-BA38-D51B7480614F}"/>
    <cellStyle name="Note 4 4 2 7 3 2" xfId="18625" xr:uid="{5776BA0C-4A78-442D-9832-9A9D615462A3}"/>
    <cellStyle name="Note 4 4 2 7 3 2 2" xfId="24324" xr:uid="{4BE5AA29-B307-4095-B4A2-7D1CEC65504B}"/>
    <cellStyle name="Note 4 4 2 7 3 3" xfId="35257" xr:uid="{F282C885-F61C-41F0-ADAB-1AEE4274A86B}"/>
    <cellStyle name="Note 4 4 2 7 4" xfId="22541" xr:uid="{AC934C23-8A6C-4728-849A-493E5FFD3952}"/>
    <cellStyle name="Note 4 4 2 8" xfId="4850" xr:uid="{B7350DFD-474E-457F-BC29-0928EC43408E}"/>
    <cellStyle name="Note 4 4 2 8 2" xfId="7436" xr:uid="{DF54519B-C4C0-41E7-BA56-DCDF72959704}"/>
    <cellStyle name="Note 4 4 2 8 2 2" xfId="12304" xr:uid="{4781C956-243D-4EA2-A523-0A9FEC9541CE}"/>
    <cellStyle name="Note 4 4 2 8 2 2 2" xfId="21293" xr:uid="{6734A3DA-AFEF-49D3-A6A3-A01FB7A44F24}"/>
    <cellStyle name="Note 4 4 2 8 2 2 2 2" xfId="26582" xr:uid="{3D781E30-33DC-454C-8759-50E8F455A9D3}"/>
    <cellStyle name="Note 4 4 2 8 2 2 3" xfId="34372" xr:uid="{6B275EA0-92D3-4B58-AA79-45513A49D8BD}"/>
    <cellStyle name="Note 4 4 2 8 2 3" xfId="16425" xr:uid="{4670B4EA-6801-4A76-8929-852011477668}"/>
    <cellStyle name="Note 4 4 2 8 2 3 2" xfId="31588" xr:uid="{2FA1750F-0C75-4734-BA1C-36648E990032}"/>
    <cellStyle name="Note 4 4 2 8 2 4" xfId="33938" xr:uid="{5CCA5CE7-A9ED-4B69-9BD2-56EFBBC9154D}"/>
    <cellStyle name="Note 4 4 2 8 3" xfId="10073" xr:uid="{67ABAFB4-BDAE-499A-84D3-B993E8A6711F}"/>
    <cellStyle name="Note 4 4 2 8 3 2" xfId="19062" xr:uid="{24E363F2-4F8A-40CA-9E96-36404A3299F1}"/>
    <cellStyle name="Note 4 4 2 8 3 2 2" xfId="30647" xr:uid="{0014E1B7-1CDA-4C69-8366-9E644780DC98}"/>
    <cellStyle name="Note 4 4 2 8 3 3" xfId="34729" xr:uid="{975D5570-88C1-4A5F-A1B6-4D4C99C99F15}"/>
    <cellStyle name="Note 4 4 2 8 4" xfId="13839" xr:uid="{7E9CDB8D-8E11-4A3A-8120-7F43A1BB702E}"/>
    <cellStyle name="Note 4 4 2 8 4 2" xfId="24989" xr:uid="{EBF908F8-E974-46A0-A505-699E9C9D067E}"/>
    <cellStyle name="Note 4 4 2 8 5" xfId="28495" xr:uid="{AC91DE82-5680-43DC-B23F-762017792701}"/>
    <cellStyle name="Note 4 4 2 9" xfId="6758" xr:uid="{E206A2B0-64DE-4FB1-9762-2C9D0C5AB118}"/>
    <cellStyle name="Note 4 4 2 9 2" xfId="11957" xr:uid="{B3DDF135-DC06-40F9-9095-BB6FB2E0557B}"/>
    <cellStyle name="Note 4 4 2 9 2 2" xfId="20946" xr:uid="{A4C45E04-A418-4D2B-AF63-E1059EBBE37E}"/>
    <cellStyle name="Note 4 4 2 9 2 2 2" xfId="35459" xr:uid="{E9A167D9-F287-42CF-9DFC-C02BF6344865}"/>
    <cellStyle name="Note 4 4 2 9 2 3" xfId="37569" xr:uid="{1D641FFD-18A0-41FA-A663-22473967B06F}"/>
    <cellStyle name="Note 4 4 2 9 3" xfId="15747" xr:uid="{C68F19F8-7CD7-4FD6-82EE-FE47C8AE6C1F}"/>
    <cellStyle name="Note 4 4 2 9 3 2" xfId="25720" xr:uid="{5C133D1F-4378-4F8D-AE11-65E50F14F871}"/>
    <cellStyle name="Note 4 4 2 9 4" xfId="29520" xr:uid="{CD09BB1C-4012-4794-9A8D-6132B864CC5A}"/>
    <cellStyle name="Note 4 4 3" xfId="673" xr:uid="{E57AA146-7452-47DD-91F7-54F7421A38D2}"/>
    <cellStyle name="Note 4 4 3 2" xfId="5049" xr:uid="{636149CA-F6B5-4F56-BA1F-49E004CA9E5D}"/>
    <cellStyle name="Note 4 4 3 2 2" xfId="7635" xr:uid="{CF6F40FF-989B-4BEF-8296-B6DCD26F5C7C}"/>
    <cellStyle name="Note 4 4 3 2 2 2" xfId="12364" xr:uid="{0A86E278-EAC9-4DB7-B64B-6EE49B265B3F}"/>
    <cellStyle name="Note 4 4 3 2 2 2 2" xfId="21353" xr:uid="{B6024DF1-22CA-403A-890B-CCCCC99C3F97}"/>
    <cellStyle name="Note 4 4 3 2 2 2 2 2" xfId="27917" xr:uid="{0B32F950-DC06-4637-9B20-9C0F0661A591}"/>
    <cellStyle name="Note 4 4 3 2 2 2 3" xfId="41056" xr:uid="{39CCF5B2-C72E-4A92-8FB1-9C84BB2A38E3}"/>
    <cellStyle name="Note 4 4 3 2 2 3" xfId="16624" xr:uid="{54DA5AE0-5F96-4202-8D57-A2404531F1FE}"/>
    <cellStyle name="Note 4 4 3 2 2 3 2" xfId="39907" xr:uid="{223C69E1-E23D-4CC0-9A85-EB795A8FAEBC}"/>
    <cellStyle name="Note 4 4 3 2 2 4" xfId="40172" xr:uid="{BF31DFB1-CB49-41E4-AFC5-44FAFAC378E6}"/>
    <cellStyle name="Note 4 4 3 2 2 5" xfId="56801" xr:uid="{9B83CF5A-EDC0-487D-A746-2B7EF59ED862}"/>
    <cellStyle name="Note 4 4 3 2 3" xfId="10272" xr:uid="{78CD5046-5433-4993-B8A8-312874CB67F4}"/>
    <cellStyle name="Note 4 4 3 2 3 2" xfId="19261" xr:uid="{698C30BE-B08C-4F31-8A65-8D18FE8836D4}"/>
    <cellStyle name="Note 4 4 3 2 3 2 2" xfId="33637" xr:uid="{1ED9AD11-0701-4D85-904D-AC01D1A8F4BA}"/>
    <cellStyle name="Note 4 4 3 2 3 3" xfId="23973" xr:uid="{9C3A670A-5C0A-49A7-AE7C-F202616738C2}"/>
    <cellStyle name="Note 4 4 3 2 4" xfId="14038" xr:uid="{70F18DAF-B2E1-4B51-A7CD-09FC5A764573}"/>
    <cellStyle name="Note 4 4 3 2 4 2" xfId="24426" xr:uid="{0417C6B3-1B77-4B8E-9BEC-E6D046F8C136}"/>
    <cellStyle name="Note 4 4 3 2 5" xfId="28984" xr:uid="{144DFD10-55DB-4CEF-B13D-5A398D04FFEE}"/>
    <cellStyle name="Note 4 4 3 2 6" xfId="50019" xr:uid="{A33BD026-0F87-4250-9B5E-C9F2892A0FB7}"/>
    <cellStyle name="Note 4 4 3 3" xfId="3110" xr:uid="{1DBB9E6D-A9F0-4E76-B76D-73AAD9334D93}"/>
    <cellStyle name="Note 4 4 3 3 2" xfId="25824" xr:uid="{640DD1C5-84DF-4FE0-8C16-726650AD458D}"/>
    <cellStyle name="Note 4 4 3 3 2 2" xfId="58627" xr:uid="{56A37628-9747-4F72-B4C0-0FD0679D7AD7}"/>
    <cellStyle name="Note 4 4 3 3 3" xfId="51846" xr:uid="{3600763B-6241-4FF6-B2C3-272BE1D0B8B0}"/>
    <cellStyle name="Note 4 4 3 4" xfId="44012" xr:uid="{974C273D-DB4E-4484-ABEB-9F6E8AB89FD3}"/>
    <cellStyle name="Note 4 4 3 4 2" xfId="54928" xr:uid="{4F12709F-3FAC-4577-8A1E-2BC75F05AC7A}"/>
    <cellStyle name="Note 4 4 3 4 3" xfId="48136" xr:uid="{9DE1F5C3-4BD5-41BB-B68C-B6B192AE3CAB}"/>
    <cellStyle name="Note 4 4 3 5" xfId="53228" xr:uid="{BAF89C6D-3914-45F2-9819-7D60EBFB935E}"/>
    <cellStyle name="Note 4 4 3 6" xfId="46522" xr:uid="{B1A1F13F-11E5-4838-8350-66B7CB0BC3C0}"/>
    <cellStyle name="Note 4 4 4" xfId="1018" xr:uid="{6DBE1CB9-9520-41A5-9152-81228BFCD8E5}"/>
    <cellStyle name="Note 4 4 4 2" xfId="5370" xr:uid="{EA7B16D3-7F72-45DD-A190-325275F8E759}"/>
    <cellStyle name="Note 4 4 4 2 2" xfId="7956" xr:uid="{69334F04-7BD2-410B-A9B0-ADCF4E6F7EEE}"/>
    <cellStyle name="Note 4 4 4 2 2 2" xfId="12465" xr:uid="{79B01F80-3EBE-45E7-80C9-9874D7ABB708}"/>
    <cellStyle name="Note 4 4 4 2 2 2 2" xfId="21454" xr:uid="{247530F2-8548-4D59-993A-6F03CFA5271D}"/>
    <cellStyle name="Note 4 4 4 2 2 2 2 2" xfId="38826" xr:uid="{1F988CD1-111A-42B1-BBD2-972C3CDA496A}"/>
    <cellStyle name="Note 4 4 4 2 2 2 3" xfId="29931" xr:uid="{6D228F86-1F84-49FC-955C-B3F079507D74}"/>
    <cellStyle name="Note 4 4 4 2 2 3" xfId="16945" xr:uid="{F156D94C-EB8E-4AE8-8259-1BDA388E0777}"/>
    <cellStyle name="Note 4 4 4 2 2 3 2" xfId="43132" xr:uid="{3D47C7E7-58DC-4F36-86A9-60A5D55BAAB2}"/>
    <cellStyle name="Note 4 4 4 2 2 4" xfId="39795" xr:uid="{7C59946F-BE62-4B27-A976-C6B998586097}"/>
    <cellStyle name="Note 4 4 4 2 3" xfId="10593" xr:uid="{DB0ADB4F-B409-4D5E-9BC9-B06D7A66DF26}"/>
    <cellStyle name="Note 4 4 4 2 3 2" xfId="19582" xr:uid="{7558BA84-F19A-4D4B-8229-5D96A1D7D0A2}"/>
    <cellStyle name="Note 4 4 4 2 3 2 2" xfId="22724" xr:uid="{8516022F-176D-442C-A2B9-4DADF4A97662}"/>
    <cellStyle name="Note 4 4 4 2 3 3" xfId="43894" xr:uid="{5C3B44D9-8B72-4FB0-9F0E-E93DDC2D8BF4}"/>
    <cellStyle name="Note 4 4 4 2 4" xfId="14359" xr:uid="{95F3D055-3822-4034-ACA3-3257583BC532}"/>
    <cellStyle name="Note 4 4 4 2 4 2" xfId="30483" xr:uid="{3885091B-557D-4861-A18A-CBA28A5FAB20}"/>
    <cellStyle name="Note 4 4 4 2 5" xfId="30023" xr:uid="{80EB6535-8D56-40DB-8FDF-DC6E3EDC64D9}"/>
    <cellStyle name="Note 4 4 4 2 6" xfId="55924" xr:uid="{34D9177B-69D3-450C-8D09-416B89A912D0}"/>
    <cellStyle name="Note 4 4 4 3" xfId="3455" xr:uid="{B852FE29-3724-4E74-BE09-D1F605F45791}"/>
    <cellStyle name="Note 4 4 4 3 2" xfId="36560" xr:uid="{665CB986-B7BA-43D9-940B-437ECFD2C8F6}"/>
    <cellStyle name="Note 4 4 4 4" xfId="36377" xr:uid="{20954822-76D2-46C7-8601-BA36DD015AAB}"/>
    <cellStyle name="Note 4 4 4 5" xfId="49142" xr:uid="{F322C589-A481-437B-AE17-E131E1B1E9FC}"/>
    <cellStyle name="Note 4 4 5" xfId="1362" xr:uid="{95367F63-6103-4A40-A88F-1B421912B390}"/>
    <cellStyle name="Note 4 4 5 2" xfId="5707" xr:uid="{5EB64F4D-E014-4F2E-8967-243229E5E5CA}"/>
    <cellStyle name="Note 4 4 5 2 2" xfId="8293" xr:uid="{D1786CED-44BA-414C-B80B-27C00901132A}"/>
    <cellStyle name="Note 4 4 5 2 2 2" xfId="12567" xr:uid="{D9182E28-BCCD-4390-A432-88EF197DDA14}"/>
    <cellStyle name="Note 4 4 5 2 2 2 2" xfId="21556" xr:uid="{540457B1-D773-4B67-AF54-AE72E0A4749E}"/>
    <cellStyle name="Note 4 4 5 2 2 2 2 2" xfId="36581" xr:uid="{B08338F0-11F7-428A-A8BC-286D29AA14E8}"/>
    <cellStyle name="Note 4 4 5 2 2 2 3" xfId="33229" xr:uid="{FE64E71E-196C-4EEA-B64D-99DF1BE0248A}"/>
    <cellStyle name="Note 4 4 5 2 2 3" xfId="17282" xr:uid="{7719511D-4404-47B1-8798-0E00339558D3}"/>
    <cellStyle name="Note 4 4 5 2 2 3 2" xfId="39455" xr:uid="{83D0DD09-F8DB-4A76-91D6-E05C45D795A7}"/>
    <cellStyle name="Note 4 4 5 2 2 4" xfId="24616" xr:uid="{462DB4A9-731F-4698-B94B-D33A7B2C624F}"/>
    <cellStyle name="Note 4 4 5 2 3" xfId="10930" xr:uid="{C6926F4E-0767-49CF-A19E-ACBB4D9CD49D}"/>
    <cellStyle name="Note 4 4 5 2 3 2" xfId="19919" xr:uid="{0AFEB3FD-A518-4160-8A2C-10149D97F93B}"/>
    <cellStyle name="Note 4 4 5 2 3 2 2" xfId="43381" xr:uid="{8EE947A8-2DBB-45F0-A042-9B0365DAD856}"/>
    <cellStyle name="Note 4 4 5 2 3 3" xfId="39970" xr:uid="{6344A10A-AFDC-4496-B42F-28A1A562FB7B}"/>
    <cellStyle name="Note 4 4 5 2 4" xfId="14696" xr:uid="{28F43CA9-108D-4BEB-A718-C44E397832E7}"/>
    <cellStyle name="Note 4 4 5 2 4 2" xfId="26258" xr:uid="{1CE84BB3-C6DE-49A7-81BA-C096247A18BF}"/>
    <cellStyle name="Note 4 4 5 2 5" xfId="32880" xr:uid="{B664AB32-BA75-49A7-92BF-35104F4A4613}"/>
    <cellStyle name="Note 4 4 5 2 6" xfId="57952" xr:uid="{3B8D03E6-E22C-4D83-875E-F1A57EBEA5E8}"/>
    <cellStyle name="Note 4 4 5 3" xfId="3799" xr:uid="{728F501F-BC9C-4121-9D62-0C1377C6ED33}"/>
    <cellStyle name="Note 4 4 5 3 2" xfId="33233" xr:uid="{78774F5C-5C10-48D1-9374-E967363810D2}"/>
    <cellStyle name="Note 4 4 5 4" xfId="26141" xr:uid="{1BEDF91A-59E4-40FD-B956-63B068D2C214}"/>
    <cellStyle name="Note 4 4 5 5" xfId="51170" xr:uid="{043A0393-68D5-4A80-8C2E-637F69F4DB40}"/>
    <cellStyle name="Note 4 4 6" xfId="1706" xr:uid="{E42BB24E-632D-4C87-86F1-DF4D254B8196}"/>
    <cellStyle name="Note 4 4 6 2" xfId="6032" xr:uid="{33017A64-F64D-4163-B32A-04D370219646}"/>
    <cellStyle name="Note 4 4 6 2 2" xfId="8618" xr:uid="{2648AF1B-6DF3-4EB4-8B71-35AF93E623D8}"/>
    <cellStyle name="Note 4 4 6 2 2 2" xfId="12666" xr:uid="{43BEB356-EECD-4A91-BF3E-1A9FB00E382D}"/>
    <cellStyle name="Note 4 4 6 2 2 2 2" xfId="21655" xr:uid="{411DF399-5B4C-4C8A-A91C-D6ADA61E8050}"/>
    <cellStyle name="Note 4 4 6 2 2 2 2 2" xfId="32707" xr:uid="{FAA012A3-64D8-4FE3-8CD0-2BFB71657507}"/>
    <cellStyle name="Note 4 4 6 2 2 2 3" xfId="38369" xr:uid="{6532D260-A050-415D-9072-15147B9CFC7F}"/>
    <cellStyle name="Note 4 4 6 2 2 3" xfId="17607" xr:uid="{46C23E41-B15F-464F-94C3-B2D6539B968B}"/>
    <cellStyle name="Note 4 4 6 2 2 3 2" xfId="33969" xr:uid="{8F2A11CE-017E-4597-B03A-7321F095D3CE}"/>
    <cellStyle name="Note 4 4 6 2 2 4" xfId="35308" xr:uid="{1012FC65-979D-47A5-BC66-629EAEDA5A74}"/>
    <cellStyle name="Note 4 4 6 2 3" xfId="11255" xr:uid="{AF8CFC52-717B-48B0-90B4-01F0B760A728}"/>
    <cellStyle name="Note 4 4 6 2 3 2" xfId="20244" xr:uid="{270B0807-139D-4C35-9A20-A311D77FE6F1}"/>
    <cellStyle name="Note 4 4 6 2 3 2 2" xfId="39753" xr:uid="{45A4B229-3DF6-4AA4-AA04-6D016D5FCC7F}"/>
    <cellStyle name="Note 4 4 6 2 3 3" xfId="26396" xr:uid="{CA6F9273-927B-4AE4-8F1E-3CE705B589AB}"/>
    <cellStyle name="Note 4 4 6 2 4" xfId="15021" xr:uid="{B5F00CAE-7B04-43F5-A792-9343284DD9F7}"/>
    <cellStyle name="Note 4 4 6 2 4 2" xfId="25945" xr:uid="{24146523-0502-4317-AAE5-E81ACEF43B4F}"/>
    <cellStyle name="Note 4 4 6 2 5" xfId="38702" xr:uid="{1B095A17-BFE8-4136-B0C6-45580D5A5FFA}"/>
    <cellStyle name="Note 4 4 6 2 6" xfId="54090" xr:uid="{666279AA-DE87-4741-BA16-C6BBCB4CE1B6}"/>
    <cellStyle name="Note 4 4 6 3" xfId="4143" xr:uid="{5003BE1E-5A5C-4F0D-9FF5-540A004AC42E}"/>
    <cellStyle name="Note 4 4 6 3 2" xfId="33082" xr:uid="{90D8D98C-35B9-498F-906A-F1F4E93C0191}"/>
    <cellStyle name="Note 4 4 6 4" xfId="39730" xr:uid="{6AE03F37-CA7E-451F-86C4-539E98B1F94A}"/>
    <cellStyle name="Note 4 4 6 5" xfId="47413" xr:uid="{3F32EA39-806E-46EF-90F0-BF127FADD9F0}"/>
    <cellStyle name="Note 4 4 7" xfId="1981" xr:uid="{4EE94E8F-0C97-4102-AABC-D07DE385D2F9}"/>
    <cellStyle name="Note 4 4 7 2" xfId="6289" xr:uid="{B74FEAA3-63DF-4BD1-A5F1-C6788E33D2E1}"/>
    <cellStyle name="Note 4 4 7 2 2" xfId="8875" xr:uid="{A0E96411-4D97-4229-9AC6-9347A15F6565}"/>
    <cellStyle name="Note 4 4 7 2 2 2" xfId="12746" xr:uid="{15BE4103-CFFE-44C4-ADFC-238A01AF2B28}"/>
    <cellStyle name="Note 4 4 7 2 2 2 2" xfId="21735" xr:uid="{416D4855-88AB-4132-A924-D15153875DBE}"/>
    <cellStyle name="Note 4 4 7 2 2 2 2 2" xfId="40953" xr:uid="{4839BE3B-561F-469E-9794-886F4685BC21}"/>
    <cellStyle name="Note 4 4 7 2 2 2 3" xfId="22595" xr:uid="{61C12667-9780-4C87-880A-042F7FF5CD97}"/>
    <cellStyle name="Note 4 4 7 2 2 3" xfId="17864" xr:uid="{40FF114A-3A9E-4859-86ED-B546F7A246D2}"/>
    <cellStyle name="Note 4 4 7 2 2 3 2" xfId="24797" xr:uid="{1DE73B2C-602E-4E4D-9EDA-41763158FAE7}"/>
    <cellStyle name="Note 4 4 7 2 2 4" xfId="22777" xr:uid="{8E065598-0240-4054-94D7-23A799BAD8A6}"/>
    <cellStyle name="Note 4 4 7 2 3" xfId="11512" xr:uid="{14A35908-05C5-431D-9203-4D02464AFADA}"/>
    <cellStyle name="Note 4 4 7 2 3 2" xfId="20501" xr:uid="{BB9EE223-B7DD-4803-AA77-4B35642348B3}"/>
    <cellStyle name="Note 4 4 7 2 3 2 2" xfId="37154" xr:uid="{392CC8DE-BA1B-4C12-9A8A-18C1F630E43D}"/>
    <cellStyle name="Note 4 4 7 2 3 3" xfId="38946" xr:uid="{7129449A-6B30-439D-AD1D-5831893F7D33}"/>
    <cellStyle name="Note 4 4 7 2 4" xfId="15278" xr:uid="{DC232CCF-BE72-4607-8A12-51F4027BAD49}"/>
    <cellStyle name="Note 4 4 7 2 4 2" xfId="28897" xr:uid="{AE3DE04F-F915-4F8F-A12F-4C2ECB12F51B}"/>
    <cellStyle name="Note 4 4 7 2 5" xfId="43966" xr:uid="{0902A2E9-84CF-4ACD-830F-8F80B31E95EB}"/>
    <cellStyle name="Note 4 4 7 3" xfId="4418" xr:uid="{7A9572B9-689A-47A1-BEC7-9E26520F9325}"/>
    <cellStyle name="Note 4 4 7 3 2" xfId="23786" xr:uid="{497D3546-CF8B-44E8-95D3-BCC6FC8F7124}"/>
    <cellStyle name="Note 4 4 7 4" xfId="35786" xr:uid="{95CBF132-91CB-43AD-9823-602682A26C6A}"/>
    <cellStyle name="Note 4 4 7 5" xfId="52696" xr:uid="{75481279-D0A2-4A0A-9C02-590CC7A9EA5F}"/>
    <cellStyle name="Note 4 4 8" xfId="2792" xr:uid="{32843BE8-C7B7-4771-971B-D656C90BA050}"/>
    <cellStyle name="Note 4 4 8 2" xfId="6942" xr:uid="{A6F58D2E-324F-49EE-9E23-3DEB81361721}"/>
    <cellStyle name="Note 4 4 8 2 2" xfId="12071" xr:uid="{79FB3E34-07D4-456F-9487-AEBAAABA53C1}"/>
    <cellStyle name="Note 4 4 8 2 2 2" xfId="21060" xr:uid="{25365C20-2672-408F-852B-B6A9F3C8D06F}"/>
    <cellStyle name="Note 4 4 8 2 2 2 2" xfId="39187" xr:uid="{84EB5614-D872-4C70-A5ED-5DEB5DCB91C7}"/>
    <cellStyle name="Note 4 4 8 2 2 3" xfId="34269" xr:uid="{643FEB86-B8C9-402E-9654-3ED2ADA04E2A}"/>
    <cellStyle name="Note 4 4 8 2 3" xfId="15931" xr:uid="{0D608B6C-A891-4030-944E-45B57655984A}"/>
    <cellStyle name="Note 4 4 8 2 3 2" xfId="30385" xr:uid="{2824F3A4-38E4-4CA5-92A1-A86CB7B34B67}"/>
    <cellStyle name="Note 4 4 8 2 4" xfId="27884" xr:uid="{5D2467C7-2AD3-4B0A-9F02-61B2668D2315}"/>
    <cellStyle name="Note 4 4 8 3" xfId="9505" xr:uid="{AC1E9DF8-B709-4042-8448-CCAA1D15B9D1}"/>
    <cellStyle name="Note 4 4 8 3 2" xfId="18494" xr:uid="{B7D95E83-0093-4366-BB03-D3FF983A21DA}"/>
    <cellStyle name="Note 4 4 8 3 2 2" xfId="39035" xr:uid="{9FFAB306-498F-4C5C-AADE-F88EC29E3114}"/>
    <cellStyle name="Note 4 4 8 3 3" xfId="23024" xr:uid="{FE876292-0334-4DBA-AF1C-F12D105B7934}"/>
    <cellStyle name="Note 4 4 8 4" xfId="25441" xr:uid="{EBA3E095-70A4-4F5D-85A8-B83089513422}"/>
    <cellStyle name="Note 4 4 9" xfId="4725" xr:uid="{1E72F771-8386-4B41-A467-66E8EBE00B9A}"/>
    <cellStyle name="Note 4 4 9 2" xfId="7311" xr:uid="{9EDDDB91-9D4F-4E66-A4D0-ACAA1D32E14C}"/>
    <cellStyle name="Note 4 4 9 2 2" xfId="12267" xr:uid="{DD41221F-9F19-4D9E-8C3D-F858693C87F6}"/>
    <cellStyle name="Note 4 4 9 2 2 2" xfId="21256" xr:uid="{FF8FFB15-D1F8-44CE-8F60-933A143ECB3B}"/>
    <cellStyle name="Note 4 4 9 2 2 2 2" xfId="33288" xr:uid="{44AAF8E7-BEA6-4764-9B26-1292B1E8F2BD}"/>
    <cellStyle name="Note 4 4 9 2 2 3" xfId="35708" xr:uid="{155A806E-954E-48F8-9B7E-C0DC916AAD3C}"/>
    <cellStyle name="Note 4 4 9 2 3" xfId="16300" xr:uid="{2418110D-3E54-4FAC-8DB1-88D340D6785E}"/>
    <cellStyle name="Note 4 4 9 2 3 2" xfId="29589" xr:uid="{605B684F-234F-48F9-9550-EE99515156C6}"/>
    <cellStyle name="Note 4 4 9 2 4" xfId="27699" xr:uid="{AF92CF45-22DA-4A25-B75D-BD3DB49A9CFF}"/>
    <cellStyle name="Note 4 4 9 3" xfId="9948" xr:uid="{52CC6F8A-7AA4-4100-9C94-F33EBB20F96F}"/>
    <cellStyle name="Note 4 4 9 3 2" xfId="18937" xr:uid="{99B47055-3D3D-4AC8-85C9-8EBBEA29157D}"/>
    <cellStyle name="Note 4 4 9 3 2 2" xfId="23252" xr:uid="{9B956C3D-52F2-4101-909F-D40D4A738237}"/>
    <cellStyle name="Note 4 4 9 3 3" xfId="39950" xr:uid="{004E943C-F0C7-4067-A8CE-AC5DAC3452F6}"/>
    <cellStyle name="Note 4 4 9 4" xfId="13714" xr:uid="{6420878B-EB43-44C7-8BE6-F5976BAB4920}"/>
    <cellStyle name="Note 4 4 9 4 2" xfId="25213" xr:uid="{8195EA40-F9EF-412E-9BC1-C70ACEE95880}"/>
    <cellStyle name="Note 4 4 9 5" xfId="36717" xr:uid="{F8F11180-18A0-4336-9FC3-67DF50CFFAEA}"/>
    <cellStyle name="Note 4 5" xfId="232" xr:uid="{B275AFA9-15D8-4BD0-9434-CA6D9A4D8FA2}"/>
    <cellStyle name="Note 4 5 10" xfId="9116" xr:uid="{39E14607-F7A8-49B8-9A2F-9B53A3313D41}"/>
    <cellStyle name="Note 4 5 10 2" xfId="18105" xr:uid="{DF12487C-7509-4AF5-9823-34906F72D4C2}"/>
    <cellStyle name="Note 4 5 10 2 2" xfId="43157" xr:uid="{8AE8E8C9-02BB-407C-8DFC-2A6C67C8D3AE}"/>
    <cellStyle name="Note 4 5 10 3" xfId="39910" xr:uid="{F8F5FB88-7E4E-4A81-B0B7-42AF6452CCCB}"/>
    <cellStyle name="Note 4 5 11" xfId="12429" xr:uid="{D30137C4-86BD-4489-AF16-231C855A5389}"/>
    <cellStyle name="Note 4 5 11 2" xfId="21418" xr:uid="{1546C180-5614-4BF3-8C1C-12D81A0F0B44}"/>
    <cellStyle name="Note 4 5 11 2 2" xfId="32999" xr:uid="{D71D2B45-3299-4512-8774-BC85F997D09D}"/>
    <cellStyle name="Note 4 5 11 3" xfId="35975" xr:uid="{D4A3EC5C-8C84-4423-AFE2-9FAF4278FBC9}"/>
    <cellStyle name="Note 4 5 12" xfId="2238" xr:uid="{4923DD2A-9126-4ADC-9857-2EF2DC5FDDB5}"/>
    <cellStyle name="Note 4 5 12 2" xfId="34889" xr:uid="{4980F763-AF55-443F-995E-2C007EC49B1E}"/>
    <cellStyle name="Note 4 5 13" xfId="13147" xr:uid="{A01C63DB-52BF-4A1D-BB7A-E1E9CBEE2922}"/>
    <cellStyle name="Note 4 5 13 2" xfId="33539" xr:uid="{E8548A8C-6E40-46F9-AA56-D5484A233D22}"/>
    <cellStyle name="Note 4 5 14" xfId="26783" xr:uid="{4B384624-ABBD-49E9-ACCE-FAD66847DC9B}"/>
    <cellStyle name="Note 4 5 15" xfId="44423" xr:uid="{6F687B77-BA33-4BA3-95C9-754F50663BEA}"/>
    <cellStyle name="Note 4 5 16" xfId="45578" xr:uid="{66DD785F-0F08-4726-8A22-9C6CDE550C09}"/>
    <cellStyle name="Note 4 5 2" xfId="581" xr:uid="{93ABE27E-7BD1-4098-8D08-7BB62DFF80CF}"/>
    <cellStyle name="Note 4 5 2 2" xfId="4970" xr:uid="{D4F5758D-E1B5-431A-AD4D-337395B37465}"/>
    <cellStyle name="Note 4 5 2 2 2" xfId="7556" xr:uid="{F96D4CE0-7A17-4634-B8C3-4E49D6B653B0}"/>
    <cellStyle name="Note 4 5 2 2 2 2" xfId="12340" xr:uid="{04DE4CDA-5881-4F9C-956A-04E75228EC94}"/>
    <cellStyle name="Note 4 5 2 2 2 2 2" xfId="21329" xr:uid="{A1FFB375-383D-4E82-B50D-2ED624C6D3C3}"/>
    <cellStyle name="Note 4 5 2 2 2 2 2 2" xfId="26428" xr:uid="{7DC03516-5050-46EC-AF15-8D775A5185BC}"/>
    <cellStyle name="Note 4 5 2 2 2 2 3" xfId="33753" xr:uid="{6426D977-A44E-454F-A016-7351B3C252A9}"/>
    <cellStyle name="Note 4 5 2 2 2 3" xfId="16545" xr:uid="{35841254-5695-49AC-93B3-AD186C5E9EE1}"/>
    <cellStyle name="Note 4 5 2 2 2 3 2" xfId="32628" xr:uid="{31533F2B-24E4-4229-B3AC-9BF2DA5EF45B}"/>
    <cellStyle name="Note 4 5 2 2 2 4" xfId="33745" xr:uid="{81FE9406-217B-49C9-BF64-D53BF27BEBB4}"/>
    <cellStyle name="Note 4 5 2 2 2 5" xfId="56365" xr:uid="{A9FE66CE-E9C7-4BB7-B8A9-B4B57E4620B8}"/>
    <cellStyle name="Note 4 5 2 2 3" xfId="10193" xr:uid="{3C2ADE49-C485-4FEB-AF0B-C14D0FA088C1}"/>
    <cellStyle name="Note 4 5 2 2 3 2" xfId="19182" xr:uid="{B3637560-9E80-42AC-B19D-220CB1E90351}"/>
    <cellStyle name="Note 4 5 2 2 3 2 2" xfId="37302" xr:uid="{529CE6A1-AC55-4F8B-8DDC-A18EEF59326D}"/>
    <cellStyle name="Note 4 5 2 2 3 3" xfId="42730" xr:uid="{A6DF87E7-CB6F-479B-9467-4D5D031F696D}"/>
    <cellStyle name="Note 4 5 2 2 4" xfId="13959" xr:uid="{77A27917-8BCF-41A7-88A2-ADF0927CB6E0}"/>
    <cellStyle name="Note 4 5 2 2 4 2" xfId="36414" xr:uid="{EB186B3E-81F0-4331-9392-06F6B1ED0613}"/>
    <cellStyle name="Note 4 5 2 2 5" xfId="39665" xr:uid="{A41CBFD8-E117-4938-B934-5C00602E5DFF}"/>
    <cellStyle name="Note 4 5 2 2 6" xfId="49583" xr:uid="{1C597E70-E093-4B54-8439-E2A29CE26B0E}"/>
    <cellStyle name="Note 4 5 2 3" xfId="3018" xr:uid="{6C419219-07E6-475B-ACD6-64F4AE7EDD82}"/>
    <cellStyle name="Note 4 5 2 3 2" xfId="22400" xr:uid="{6ADAEA79-531F-4E52-BA93-4E3E7977E4B0}"/>
    <cellStyle name="Note 4 5 2 3 2 2" xfId="58406" xr:uid="{DFAA9BCC-C536-471B-B1AC-035222139CC8}"/>
    <cellStyle name="Note 4 5 2 3 3" xfId="51625" xr:uid="{D345C7F7-4C0D-4EDC-9B03-1D7DB8A72124}"/>
    <cellStyle name="Note 4 5 2 4" xfId="31365" xr:uid="{9A62F3D8-E3F0-4F95-B504-F1722C907FB4}"/>
    <cellStyle name="Note 4 5 2 4 2" xfId="54507" xr:uid="{05ED4B02-1BB7-4590-BFA9-7CDFEC9D2418}"/>
    <cellStyle name="Note 4 5 2 4 3" xfId="47700" xr:uid="{7A291D4D-2C4C-4ED2-9768-A70D26110135}"/>
    <cellStyle name="Note 4 5 2 5" xfId="52940" xr:uid="{40949120-97F9-4376-8A9D-0114447B457E}"/>
    <cellStyle name="Note 4 5 2 6" xfId="46089" xr:uid="{C2AD4240-FEE9-4FBC-962A-759B7E856B9C}"/>
    <cellStyle name="Note 4 5 3" xfId="926" xr:uid="{5474D237-9123-423F-956A-8615B313CF84}"/>
    <cellStyle name="Note 4 5 3 2" xfId="5291" xr:uid="{2EE1C885-F189-434F-8086-649A4D99CC84}"/>
    <cellStyle name="Note 4 5 3 2 2" xfId="7877" xr:uid="{41FF2B9C-4CDF-421E-B9C1-6946EE802103}"/>
    <cellStyle name="Note 4 5 3 2 2 2" xfId="12441" xr:uid="{3B09B352-12AE-4B61-BCFD-8FDB7037DB37}"/>
    <cellStyle name="Note 4 5 3 2 2 2 2" xfId="21430" xr:uid="{4B9262FA-2FE4-43A9-9587-A76AF3989577}"/>
    <cellStyle name="Note 4 5 3 2 2 2 2 2" xfId="37432" xr:uid="{A5C0664B-4D78-4236-967B-57B804BD613A}"/>
    <cellStyle name="Note 4 5 3 2 2 2 3" xfId="31251" xr:uid="{D63E363B-CEEA-4305-B296-64A990BF5445}"/>
    <cellStyle name="Note 4 5 3 2 2 3" xfId="16866" xr:uid="{0C0BB942-FB12-4A67-B73E-D5B01C01530C}"/>
    <cellStyle name="Note 4 5 3 2 2 3 2" xfId="39513" xr:uid="{B5B3DFD7-2129-4B2E-B9AB-1DE41B337B7C}"/>
    <cellStyle name="Note 4 5 3 2 2 4" xfId="23749" xr:uid="{8CD164DF-D8AB-4227-91DE-F3EB00884801}"/>
    <cellStyle name="Note 4 5 3 2 2 5" xfId="56770" xr:uid="{62423DE0-D846-4A45-A0D1-8212FD33EA04}"/>
    <cellStyle name="Note 4 5 3 2 3" xfId="10514" xr:uid="{BD0CB469-6AF2-4542-8CE5-BE64E003B90C}"/>
    <cellStyle name="Note 4 5 3 2 3 2" xfId="19503" xr:uid="{187C7558-4C7C-4C55-A9CC-FD5D841DC682}"/>
    <cellStyle name="Note 4 5 3 2 3 2 2" xfId="41371" xr:uid="{4760F75F-B802-4ADA-9C85-65030B7E34B9}"/>
    <cellStyle name="Note 4 5 3 2 3 3" xfId="38918" xr:uid="{332CCC39-5C63-400F-A224-F94446E95D1E}"/>
    <cellStyle name="Note 4 5 3 2 4" xfId="14280" xr:uid="{5707782F-2664-4474-8CF9-BA57E32FEC3A}"/>
    <cellStyle name="Note 4 5 3 2 4 2" xfId="25632" xr:uid="{D0F7D01C-7A3F-4435-9B8D-4E8620A167E6}"/>
    <cellStyle name="Note 4 5 3 2 5" xfId="27644" xr:uid="{B5FC88F5-247D-4DE3-814D-1BF33EAABE85}"/>
    <cellStyle name="Note 4 5 3 2 6" xfId="49988" xr:uid="{E57E0CBB-A099-4A58-AA39-D114DA0589AC}"/>
    <cellStyle name="Note 4 5 3 3" xfId="3363" xr:uid="{AF52C5B6-F4DE-45AE-B589-0C987182C6E5}"/>
    <cellStyle name="Note 4 5 3 3 2" xfId="33459" xr:uid="{1DE084AA-0697-4569-BFE2-7E564083F49F}"/>
    <cellStyle name="Note 4 5 3 3 2 2" xfId="57785" xr:uid="{717431A0-8ED9-4122-888E-8CE6407A359E}"/>
    <cellStyle name="Note 4 5 3 3 3" xfId="51003" xr:uid="{BF01149B-62BC-4793-9F05-D9C3A5ABDCF7}"/>
    <cellStyle name="Note 4 5 3 4" xfId="30535" xr:uid="{485215B7-3C9C-4D7E-940D-83CB955C735D}"/>
    <cellStyle name="Note 4 5 3 4 2" xfId="54897" xr:uid="{5F4D6A34-D121-451B-BB8A-111F15E047A9}"/>
    <cellStyle name="Note 4 5 3 4 3" xfId="48105" xr:uid="{8962A474-775B-47E8-AC5E-3BD538045147}"/>
    <cellStyle name="Note 4 5 3 5" xfId="53197" xr:uid="{BCC1DF78-61C7-4E0F-AED9-EBA261455F05}"/>
    <cellStyle name="Note 4 5 3 6" xfId="46491" xr:uid="{CBB97159-04E2-4E9B-94A6-1B6CB22364B0}"/>
    <cellStyle name="Note 4 5 4" xfId="1270" xr:uid="{55C7B437-4C99-4FF0-8DFC-C007DDF8831D}"/>
    <cellStyle name="Note 4 5 4 2" xfId="5615" xr:uid="{0E40183D-297C-4003-B327-35698EFA0CB1}"/>
    <cellStyle name="Note 4 5 4 2 2" xfId="8201" xr:uid="{B9E23151-A060-4926-BFBE-1E975A1C89B7}"/>
    <cellStyle name="Note 4 5 4 2 2 2" xfId="12538" xr:uid="{D2AF0602-3B97-440F-AB85-07CBAA09E84E}"/>
    <cellStyle name="Note 4 5 4 2 2 2 2" xfId="21527" xr:uid="{4672BA4D-01FD-41D6-B4DE-883BDD575149}"/>
    <cellStyle name="Note 4 5 4 2 2 2 2 2" xfId="25922" xr:uid="{38AF5961-0A94-4649-989F-BF7AC84905AB}"/>
    <cellStyle name="Note 4 5 4 2 2 2 3" xfId="26094" xr:uid="{9169D03C-C637-4DD4-B4FF-842B25979138}"/>
    <cellStyle name="Note 4 5 4 2 2 3" xfId="17190" xr:uid="{0B2B026B-89B8-4BDC-AF71-674925BAE453}"/>
    <cellStyle name="Note 4 5 4 2 2 3 2" xfId="36731" xr:uid="{669BE797-6F01-47FB-8521-11B822599B32}"/>
    <cellStyle name="Note 4 5 4 2 2 4" xfId="31060" xr:uid="{00BFF79A-B2E5-4D40-AAEF-5B341B717C56}"/>
    <cellStyle name="Note 4 5 4 2 3" xfId="10838" xr:uid="{98E3FBC5-37C6-4E5F-AD78-33F7FBDA9234}"/>
    <cellStyle name="Note 4 5 4 2 3 2" xfId="19827" xr:uid="{47DF4CDA-50A7-4EE3-8FCB-B959D52E2208}"/>
    <cellStyle name="Note 4 5 4 2 3 2 2" xfId="37894" xr:uid="{7BF8D5C3-72E6-4213-81E7-105B53EC1866}"/>
    <cellStyle name="Note 4 5 4 2 3 3" xfId="37789" xr:uid="{46A23E9C-85E1-4EA6-8E69-34E31339329C}"/>
    <cellStyle name="Note 4 5 4 2 4" xfId="14604" xr:uid="{349F7E6E-F5B0-4080-996B-588BB37E8EE9}"/>
    <cellStyle name="Note 4 5 4 2 4 2" xfId="32759" xr:uid="{5FFE5CAD-E239-4F4C-B407-704A8FC264CF}"/>
    <cellStyle name="Note 4 5 4 2 5" xfId="29580" xr:uid="{088FD5B0-87FF-4FC9-A738-449C05A780D1}"/>
    <cellStyle name="Note 4 5 4 2 6" xfId="55893" xr:uid="{C478E58C-ADDF-473F-A4A5-FEFA7FD26215}"/>
    <cellStyle name="Note 4 5 4 3" xfId="3707" xr:uid="{D1BA1EBF-93C4-4E9E-9CF3-A536D09CFE52}"/>
    <cellStyle name="Note 4 5 4 3 2" xfId="23477" xr:uid="{C17830C2-9840-4655-9FBE-CA1FD7758C5D}"/>
    <cellStyle name="Note 4 5 4 4" xfId="34435" xr:uid="{F7115143-1E15-4F7B-ADD8-E264FA091897}"/>
    <cellStyle name="Note 4 5 4 5" xfId="49111" xr:uid="{B62185E6-30BE-4C05-9CCF-DF5B08F0E4A5}"/>
    <cellStyle name="Note 4 5 5" xfId="1586" xr:uid="{B13B789E-50A6-4DE5-A3C9-4B395FBAD2AF}"/>
    <cellStyle name="Note 4 5 5 2" xfId="5931" xr:uid="{20963291-E0F9-4CC5-9B5E-56BBFA529EE0}"/>
    <cellStyle name="Note 4 5 5 2 2" xfId="8517" xr:uid="{02CC8D1F-6B1E-46C7-894D-D64ED0183495}"/>
    <cellStyle name="Note 4 5 5 2 2 2" xfId="12639" xr:uid="{595CC751-6A89-44C0-BE10-546912DE6085}"/>
    <cellStyle name="Note 4 5 5 2 2 2 2" xfId="21628" xr:uid="{5D717E4D-B0B4-4FE0-9548-76CA8F861EC0}"/>
    <cellStyle name="Note 4 5 5 2 2 2 2 2" xfId="27867" xr:uid="{172D813C-C20C-486B-8D7C-408586A8FD9F}"/>
    <cellStyle name="Note 4 5 5 2 2 2 3" xfId="36259" xr:uid="{C70A9C5E-0A8A-407B-AB6C-3CB22931A44D}"/>
    <cellStyle name="Note 4 5 5 2 2 3" xfId="17506" xr:uid="{CE0B0FF2-AAB3-48DE-ACEC-65E40BA39074}"/>
    <cellStyle name="Note 4 5 5 2 2 3 2" xfId="36765" xr:uid="{790C57C1-3289-4097-B5BA-11B9893560C8}"/>
    <cellStyle name="Note 4 5 5 2 2 4" xfId="34532" xr:uid="{4FA34AA6-3194-40E1-9845-05714605BE87}"/>
    <cellStyle name="Note 4 5 5 2 3" xfId="11154" xr:uid="{6367A16D-E7D1-4595-8BDA-E2014C5D4054}"/>
    <cellStyle name="Note 4 5 5 2 3 2" xfId="20143" xr:uid="{66EB6A2B-4918-4D4F-ABE5-DA6621C54BF9}"/>
    <cellStyle name="Note 4 5 5 2 3 2 2" xfId="36872" xr:uid="{54CB416B-A769-4FD5-B34F-7279434F5DEA}"/>
    <cellStyle name="Note 4 5 5 2 3 3" xfId="36668" xr:uid="{61983816-57AB-4970-AD40-DA8271033C5E}"/>
    <cellStyle name="Note 4 5 5 2 4" xfId="14920" xr:uid="{7EC09D77-5ACE-42BE-9204-9790DD875CCB}"/>
    <cellStyle name="Note 4 5 5 2 4 2" xfId="30545" xr:uid="{A14E00A7-955B-4B7E-B871-60EE15AA9546}"/>
    <cellStyle name="Note 4 5 5 2 5" xfId="42932" xr:uid="{77DC9102-3891-47E2-B34C-5769700FA747}"/>
    <cellStyle name="Note 4 5 5 2 6" xfId="57830" xr:uid="{39829DA0-7176-466E-8814-AAD1F01652CD}"/>
    <cellStyle name="Note 4 5 5 3" xfId="4023" xr:uid="{BA658D75-B8A6-402D-BA5E-8314F3DE4130}"/>
    <cellStyle name="Note 4 5 5 3 2" xfId="32812" xr:uid="{07FA858D-83EB-4446-A868-0C848C318ECF}"/>
    <cellStyle name="Note 4 5 5 4" xfId="36003" xr:uid="{8F3AC364-593D-4924-9839-8D2D80600EA2}"/>
    <cellStyle name="Note 4 5 5 5" xfId="51048" xr:uid="{19498672-B6B5-48B8-AA57-A0AC69CEEB48}"/>
    <cellStyle name="Note 4 5 6" xfId="1673" xr:uid="{17A53E3E-E418-40D9-8C37-BC3D594964FF}"/>
    <cellStyle name="Note 4 5 6 2" xfId="6001" xr:uid="{3BD25F85-DE32-4ADF-81CA-9CA7969B2358}"/>
    <cellStyle name="Note 4 5 6 2 2" xfId="8587" xr:uid="{02D71196-5170-42C5-8F2F-B0B077932C5D}"/>
    <cellStyle name="Note 4 5 6 2 2 2" xfId="12655" xr:uid="{ED8DE169-C281-4181-B91B-7B14A686B17C}"/>
    <cellStyle name="Note 4 5 6 2 2 2 2" xfId="21644" xr:uid="{B63D9AFC-20C0-4187-B85A-68E2A887B77B}"/>
    <cellStyle name="Note 4 5 6 2 2 2 2 2" xfId="39247" xr:uid="{AC422A22-B43F-4413-A5BE-90CE829060AA}"/>
    <cellStyle name="Note 4 5 6 2 2 2 3" xfId="28189" xr:uid="{4101A240-2226-4E8D-81DA-0B9C1A5EF014}"/>
    <cellStyle name="Note 4 5 6 2 2 3" xfId="17576" xr:uid="{A19A9699-1D33-4DC0-BC70-BFD4F489311A}"/>
    <cellStyle name="Note 4 5 6 2 2 3 2" xfId="37114" xr:uid="{5FACB0B2-5269-4B52-8E47-CB6C72F67EC1}"/>
    <cellStyle name="Note 4 5 6 2 2 4" xfId="38174" xr:uid="{B8029642-CC30-4282-BB26-D28721704492}"/>
    <cellStyle name="Note 4 5 6 2 3" xfId="11224" xr:uid="{87B792B1-483C-423E-A2A9-FBF9066B65A0}"/>
    <cellStyle name="Note 4 5 6 2 3 2" xfId="20213" xr:uid="{DD0F1C8F-1570-4D43-9354-3A23F4037B4E}"/>
    <cellStyle name="Note 4 5 6 2 3 2 2" xfId="34059" xr:uid="{DCF33930-23FE-4F53-B215-07E4B09FD328}"/>
    <cellStyle name="Note 4 5 6 2 3 3" xfId="36186" xr:uid="{A77A6D27-A1E4-4C22-90AF-5D178583C0CB}"/>
    <cellStyle name="Note 4 5 6 2 4" xfId="14990" xr:uid="{FCB9AF52-C935-4F37-A727-2C24AADBF84A}"/>
    <cellStyle name="Note 4 5 6 2 4 2" xfId="28043" xr:uid="{BD34C7E1-9D3C-45C1-91B3-23C769341650}"/>
    <cellStyle name="Note 4 5 6 2 5" xfId="22164" xr:uid="{5188A194-64EE-40B9-92BF-6D7B41165B7B}"/>
    <cellStyle name="Note 4 5 6 2 6" xfId="54059" xr:uid="{108227B6-DCC8-4791-803A-1A8A0F3C06CA}"/>
    <cellStyle name="Note 4 5 6 3" xfId="4110" xr:uid="{317D689F-875E-4964-A463-024E3AC3FC0E}"/>
    <cellStyle name="Note 4 5 6 3 2" xfId="31821" xr:uid="{C020DE11-87CE-4B78-A8F2-545AC47FC1B4}"/>
    <cellStyle name="Note 4 5 6 4" xfId="43937" xr:uid="{867CAB8E-30BE-42C8-929C-0D191F8097A9}"/>
    <cellStyle name="Note 4 5 6 5" xfId="47386" xr:uid="{08BB5442-BEFA-4154-ABDA-461126DF9962}"/>
    <cellStyle name="Note 4 5 7" xfId="2700" xr:uid="{3F3763E0-5B6A-407A-95A2-2F9379E97F4D}"/>
    <cellStyle name="Note 4 5 7 2" xfId="6890" xr:uid="{BE8D71F6-1138-4279-8CDF-13F79A4EB769}"/>
    <cellStyle name="Note 4 5 7 2 2" xfId="12031" xr:uid="{6EF42DA1-E7F5-481F-AFFA-CCCB5793C125}"/>
    <cellStyle name="Note 4 5 7 2 2 2" xfId="21020" xr:uid="{A7F15DC6-2FF8-49BF-8066-5622E1D8D851}"/>
    <cellStyle name="Note 4 5 7 2 2 2 2" xfId="42510" xr:uid="{D31E1A28-3AB4-4A9E-8814-86D89575B82E}"/>
    <cellStyle name="Note 4 5 7 2 2 3" xfId="43798" xr:uid="{BE2DC42F-AB35-401F-A25C-EC360F018D12}"/>
    <cellStyle name="Note 4 5 7 2 3" xfId="15879" xr:uid="{40EBBA0B-F760-40D3-A421-AA0850D449AF}"/>
    <cellStyle name="Note 4 5 7 2 3 2" xfId="36957" xr:uid="{C4D89D1B-4149-4ACB-9F00-BE228379B0F5}"/>
    <cellStyle name="Note 4 5 7 2 4" xfId="44025" xr:uid="{1702A3E4-5127-44AF-A25B-006BA6C6C5D7}"/>
    <cellStyle name="Note 4 5 7 3" xfId="9461" xr:uid="{C66B81AE-2372-40BB-986F-B8DFCBADC987}"/>
    <cellStyle name="Note 4 5 7 3 2" xfId="18450" xr:uid="{C327391A-6EF7-4BB4-84D3-BA7AEF61A16D}"/>
    <cellStyle name="Note 4 5 7 3 2 2" xfId="26122" xr:uid="{E8AE4B12-2303-4870-9247-5AF17BF1A186}"/>
    <cellStyle name="Note 4 5 7 3 3" xfId="40800" xr:uid="{7B8A7992-19F8-4213-A2BA-CC0AC8E71DD5}"/>
    <cellStyle name="Note 4 5 7 4" xfId="43185" xr:uid="{3698924B-FD2E-4594-965A-8E350617AC73}"/>
    <cellStyle name="Note 4 5 7 5" xfId="52677" xr:uid="{D9216B4D-5628-4DFE-9654-E593A73B4A9C}"/>
    <cellStyle name="Note 4 5 8" xfId="4646" xr:uid="{F99046CD-4040-4653-AE2D-A1DEB37CC46D}"/>
    <cellStyle name="Note 4 5 8 2" xfId="7232" xr:uid="{A4FFE1B4-ABDE-42B2-B6D6-36684A2FC01B}"/>
    <cellStyle name="Note 4 5 8 2 2" xfId="12240" xr:uid="{4CE56A38-5CEB-40B1-BC0C-40D5668E3592}"/>
    <cellStyle name="Note 4 5 8 2 2 2" xfId="21229" xr:uid="{5707AB32-E2F7-43A6-97CD-C0DFBE2FD4B9}"/>
    <cellStyle name="Note 4 5 8 2 2 2 2" xfId="22812" xr:uid="{DB92AC42-DCFA-4D37-8C9D-9AD01B01F692}"/>
    <cellStyle name="Note 4 5 8 2 2 3" xfId="29678" xr:uid="{2D33263E-6704-48EE-8D88-C2721AE7EA32}"/>
    <cellStyle name="Note 4 5 8 2 3" xfId="16221" xr:uid="{221712E6-3AB4-4A51-90DB-D71FF82C54AD}"/>
    <cellStyle name="Note 4 5 8 2 3 2" xfId="29564" xr:uid="{6485E310-E664-4BE5-9117-DF9A46E15837}"/>
    <cellStyle name="Note 4 5 8 2 4" xfId="40799" xr:uid="{AB996FF2-17D8-4788-9F34-FF53DB841243}"/>
    <cellStyle name="Note 4 5 8 3" xfId="9869" xr:uid="{B58C8AD6-1562-47FD-803B-57EDA6F2F04A}"/>
    <cellStyle name="Note 4 5 8 3 2" xfId="18858" xr:uid="{412DDA6F-E7EA-41EC-9F89-2D9981B2186C}"/>
    <cellStyle name="Note 4 5 8 3 2 2" xfId="22849" xr:uid="{E5053476-3249-4FB8-9923-981C81C05308}"/>
    <cellStyle name="Note 4 5 8 3 3" xfId="40085" xr:uid="{6A80EB82-5C64-4083-A5A8-7C67AE45DA33}"/>
    <cellStyle name="Note 4 5 8 4" xfId="13635" xr:uid="{EEB7CBD2-8BA3-42AF-B5B5-547357E3B4E9}"/>
    <cellStyle name="Note 4 5 8 4 2" xfId="40826" xr:uid="{01818EB1-A56D-4AB6-A9CD-047AB80A3F97}"/>
    <cellStyle name="Note 4 5 8 5" xfId="27958" xr:uid="{215E2B95-16BC-4520-BB55-8D811FC46C7E}"/>
    <cellStyle name="Note 4 5 9" xfId="6534" xr:uid="{3643CF1A-897A-4C14-B72C-2E1393C45CEA}"/>
    <cellStyle name="Note 4 5 9 2" xfId="11753" xr:uid="{2AF3FF24-81C6-4C13-9798-85255AAD1AB2}"/>
    <cellStyle name="Note 4 5 9 2 2" xfId="20742" xr:uid="{318722E4-2135-455F-8D8B-285A97BEAE56}"/>
    <cellStyle name="Note 4 5 9 2 2 2" xfId="32528" xr:uid="{1614860F-A95A-4A4B-BC84-29788A098A49}"/>
    <cellStyle name="Note 4 5 9 2 3" xfId="26528" xr:uid="{A1D205AD-5B64-4DAF-809F-90B7C3AF1506}"/>
    <cellStyle name="Note 4 5 9 3" xfId="15523" xr:uid="{DD6E94AB-3205-4874-9857-BD5C46CC4E3D}"/>
    <cellStyle name="Note 4 5 9 3 2" xfId="41505" xr:uid="{99B6C73E-3283-4A3B-92A1-45DE4F963565}"/>
    <cellStyle name="Note 4 5 9 4" xfId="23795" xr:uid="{6A669035-5DC8-47AC-ADC7-BDCB46AF5E57}"/>
    <cellStyle name="Note 4 6" xfId="370" xr:uid="{BEB29AB1-461F-4547-BE86-730B94C2AF4F}"/>
    <cellStyle name="Note 4 6 10" xfId="9241" xr:uid="{29C39D1F-6912-4383-B64A-24ABF10553A6}"/>
    <cellStyle name="Note 4 6 10 2" xfId="18230" xr:uid="{EFE50EC7-981E-4EB4-AC73-200C0CE8E625}"/>
    <cellStyle name="Note 4 6 10 2 2" xfId="39129" xr:uid="{D2AD5E87-562F-404C-87B1-6AB8F1E45007}"/>
    <cellStyle name="Note 4 6 10 3" xfId="34071" xr:uid="{91A3E6D9-A747-44C8-94A9-CA731AF0BC3F}"/>
    <cellStyle name="Note 4 6 11" xfId="9735" xr:uid="{140DF2E2-DC2B-4313-B29B-5D4E1F6AF708}"/>
    <cellStyle name="Note 4 6 11 2" xfId="18724" xr:uid="{7922957B-01EC-44A6-BF1F-CAA4FC042833}"/>
    <cellStyle name="Note 4 6 11 2 2" xfId="29275" xr:uid="{A2A0613F-CB09-4CE6-9E7A-9B2D077C234F}"/>
    <cellStyle name="Note 4 6 11 3" xfId="43812" xr:uid="{011A6E58-7CB4-4D14-A82C-87611C30BD4D}"/>
    <cellStyle name="Note 4 6 12" xfId="2376" xr:uid="{73B3D008-DD75-4BB0-B6E7-EAE792EEA591}"/>
    <cellStyle name="Note 4 6 12 2" xfId="39822" xr:uid="{7F673E48-2B44-46A3-B74D-4EABF81E372A}"/>
    <cellStyle name="Note 4 6 13" xfId="13285" xr:uid="{336B1750-E18E-4B24-9842-71CB7E9C1AAC}"/>
    <cellStyle name="Note 4 6 13 2" xfId="29484" xr:uid="{CF7E8813-5B56-408B-8F71-0120F6081C6E}"/>
    <cellStyle name="Note 4 6 14" xfId="37410" xr:uid="{707E0D98-5EB8-47F8-9A84-7358EF823A98}"/>
    <cellStyle name="Note 4 6 15" xfId="44383" xr:uid="{988FE453-2653-4EA1-967C-102B2D66CAF8}"/>
    <cellStyle name="Note 4 6 16" xfId="45672" xr:uid="{B61F06DA-E534-4446-BC5E-7502A651DEB0}"/>
    <cellStyle name="Note 4 6 2" xfId="719" xr:uid="{006E03A0-16B2-461B-9401-18567E6E71ED}"/>
    <cellStyle name="Note 4 6 2 2" xfId="5095" xr:uid="{747F0B3D-4368-4C0F-BC05-19B27DC2FF13}"/>
    <cellStyle name="Note 4 6 2 2 2" xfId="7681" xr:uid="{B651C745-67C8-4F40-933E-F015AA3112CC}"/>
    <cellStyle name="Note 4 6 2 2 2 2" xfId="12375" xr:uid="{CDD652AD-2F4D-4631-AC24-CE13DA45A0D3}"/>
    <cellStyle name="Note 4 6 2 2 2 2 2" xfId="21364" xr:uid="{E6349C49-B4E6-4354-80F8-B600938D2727}"/>
    <cellStyle name="Note 4 6 2 2 2 2 2 2" xfId="38185" xr:uid="{01D10195-3244-4BD2-A1E8-FC32A60CEECA}"/>
    <cellStyle name="Note 4 6 2 2 2 2 3" xfId="29356" xr:uid="{44DB4EC1-3C85-44EE-B0CA-4D146673D202}"/>
    <cellStyle name="Note 4 6 2 2 2 3" xfId="16670" xr:uid="{4C9E9314-3E47-4EA9-9CD9-B011145ED355}"/>
    <cellStyle name="Note 4 6 2 2 2 3 2" xfId="41945" xr:uid="{91D1EE47-95A1-4C96-BB95-BF9EAD600E9E}"/>
    <cellStyle name="Note 4 6 2 2 2 4" xfId="29923" xr:uid="{C747E8E9-13A5-49C0-8345-F325A4C60E5B}"/>
    <cellStyle name="Note 4 6 2 2 2 5" xfId="56459" xr:uid="{5105D95B-E55B-4812-BD52-90D9D5761A33}"/>
    <cellStyle name="Note 4 6 2 2 3" xfId="10318" xr:uid="{E6DA2D65-16A1-4384-A3DD-AC92E562101A}"/>
    <cellStyle name="Note 4 6 2 2 3 2" xfId="19307" xr:uid="{02F90CC1-3AC9-41C3-B186-1DCFBCF73882}"/>
    <cellStyle name="Note 4 6 2 2 3 2 2" xfId="27418" xr:uid="{40C823FA-F948-4CB1-BC97-9CD11FAE2198}"/>
    <cellStyle name="Note 4 6 2 2 3 3" xfId="33309" xr:uid="{9004CEC6-D7C8-483F-83C9-899476351030}"/>
    <cellStyle name="Note 4 6 2 2 4" xfId="14084" xr:uid="{B9F55E33-F5D3-4130-94AB-1C064AB11EC6}"/>
    <cellStyle name="Note 4 6 2 2 4 2" xfId="43190" xr:uid="{FEADA58F-A33A-4CB7-90AD-1FFEB0ACDEFA}"/>
    <cellStyle name="Note 4 6 2 2 5" xfId="41092" xr:uid="{E45C0278-9D0A-4653-84E9-D54ADC14C1A0}"/>
    <cellStyle name="Note 4 6 2 2 6" xfId="49677" xr:uid="{A7B8409C-9E1B-4CC3-9CA6-30DC131DD6A4}"/>
    <cellStyle name="Note 4 6 2 3" xfId="3156" xr:uid="{6B555278-A360-482E-BDD0-ECA7546FFECB}"/>
    <cellStyle name="Note 4 6 2 3 2" xfId="37295" xr:uid="{DEBC8DF2-D610-4F33-A7B4-983778A3D3E9}"/>
    <cellStyle name="Note 4 6 2 3 2 2" xfId="57958" xr:uid="{3F63700B-3392-4252-B3D9-8B91D1C6EEAB}"/>
    <cellStyle name="Note 4 6 2 3 3" xfId="51176" xr:uid="{09B15D2D-A665-48E8-B6BE-45829A23AC61}"/>
    <cellStyle name="Note 4 6 2 4" xfId="25660" xr:uid="{72B3E5EF-673D-4B77-9F77-2D815D858BAD}"/>
    <cellStyle name="Note 4 6 2 4 2" xfId="54598" xr:uid="{4781F81F-13B4-4B58-8E13-DBE913FB66CD}"/>
    <cellStyle name="Note 4 6 2 4 3" xfId="47794" xr:uid="{A86EA457-12BF-458E-BEA3-63363C7A0A3E}"/>
    <cellStyle name="Note 4 6 2 5" xfId="52993" xr:uid="{C7FDDF70-6078-4891-874C-688E440376A1}"/>
    <cellStyle name="Note 4 6 2 6" xfId="46180" xr:uid="{676C65DA-1686-4F07-A5B5-C78DA2E84178}"/>
    <cellStyle name="Note 4 6 3" xfId="1064" xr:uid="{B0ABA1EC-9EBC-4C77-A623-0ED5B83CB132}"/>
    <cellStyle name="Note 4 6 3 2" xfId="5416" xr:uid="{1291207F-88ED-4CC4-BB17-5FEDBD8872CE}"/>
    <cellStyle name="Note 4 6 3 2 2" xfId="8002" xr:uid="{25A5FA75-8469-4779-867B-4382E6135F01}"/>
    <cellStyle name="Note 4 6 3 2 2 2" xfId="12479" xr:uid="{A4688D63-C10D-418B-982D-545A10C25EE2}"/>
    <cellStyle name="Note 4 6 3 2 2 2 2" xfId="21468" xr:uid="{A862FF7E-78A7-4BBB-8B3B-6201965E0808}"/>
    <cellStyle name="Note 4 6 3 2 2 2 2 2" xfId="40641" xr:uid="{1D29287C-AB59-456D-A5E1-3FCA05D4B393}"/>
    <cellStyle name="Note 4 6 3 2 2 2 3" xfId="29013" xr:uid="{DEE4165A-203C-4285-8436-F8C28874B89B}"/>
    <cellStyle name="Note 4 6 3 2 2 3" xfId="16991" xr:uid="{80ED2A70-A21C-4DBB-B0D1-B1184AD696BB}"/>
    <cellStyle name="Note 4 6 3 2 2 3 2" xfId="36454" xr:uid="{6E5C70DA-81C2-4BF0-B8E9-749EAD8AD7A9}"/>
    <cellStyle name="Note 4 6 3 2 2 4" xfId="24798" xr:uid="{088B14AB-DC58-4D7C-A821-A3ED027D9809}"/>
    <cellStyle name="Note 4 6 3 2 2 5" xfId="56861" xr:uid="{F62D9638-A278-4430-8B17-14B9164C85D9}"/>
    <cellStyle name="Note 4 6 3 2 3" xfId="10639" xr:uid="{AF8B6E4C-0B14-4F02-94B7-18227A6CE951}"/>
    <cellStyle name="Note 4 6 3 2 3 2" xfId="19628" xr:uid="{C961B0C0-CFD1-4EF0-B8EA-1FC2F1ED7F20}"/>
    <cellStyle name="Note 4 6 3 2 3 2 2" xfId="34045" xr:uid="{F383D96A-1038-48B0-A514-12F3C2C68354}"/>
    <cellStyle name="Note 4 6 3 2 3 3" xfId="40200" xr:uid="{C7ADCFA1-ECDC-418F-BB5E-87D1939FFE5A}"/>
    <cellStyle name="Note 4 6 3 2 4" xfId="14405" xr:uid="{57498E31-16A9-423C-B0D1-DD5B9DD5981D}"/>
    <cellStyle name="Note 4 6 3 2 4 2" xfId="24052" xr:uid="{623EC040-6BAC-46F3-953E-1D8315BF8245}"/>
    <cellStyle name="Note 4 6 3 2 5" xfId="35426" xr:uid="{5855E778-3E6C-4B00-8E24-6BBA59A4221A}"/>
    <cellStyle name="Note 4 6 3 2 6" xfId="50079" xr:uid="{E84AEB3F-F533-49E7-82CD-C7865D710466}"/>
    <cellStyle name="Note 4 6 3 3" xfId="3501" xr:uid="{F273CA38-3E8A-4537-A5A9-A06323944244}"/>
    <cellStyle name="Note 4 6 3 3 2" xfId="41706" xr:uid="{7CC1BF62-3FE3-4AFD-A60E-E779591E16CD}"/>
    <cellStyle name="Note 4 6 3 3 2 2" xfId="58067" xr:uid="{D39A9098-F0E6-473A-A19B-AD7061684ECE}"/>
    <cellStyle name="Note 4 6 3 3 3" xfId="51285" xr:uid="{681D5ECF-8909-48E8-865C-197CE3290F6B}"/>
    <cellStyle name="Note 4 6 3 4" xfId="39886" xr:uid="{E51BEEE4-7BA3-40EB-B3DB-3E35568E1E3F}"/>
    <cellStyle name="Note 4 6 3 4 2" xfId="54988" xr:uid="{A06CE86E-B05F-4DE0-92EA-1A6243CD8D08}"/>
    <cellStyle name="Note 4 6 3 4 3" xfId="48196" xr:uid="{F20B963E-2FB5-4960-9642-FA4B95E2BAA1}"/>
    <cellStyle name="Note 4 6 3 5" xfId="53288" xr:uid="{0659B25D-9944-4D46-A6E4-5A961CE449BB}"/>
    <cellStyle name="Note 4 6 3 6" xfId="46582" xr:uid="{BB1B8561-F9F7-40B7-8B1F-70DDEAD805C3}"/>
    <cellStyle name="Note 4 6 4" xfId="1408" xr:uid="{B75FA1A9-FA15-4C6D-94A8-9DC6DD60E85C}"/>
    <cellStyle name="Note 4 6 4 2" xfId="5753" xr:uid="{39AD5948-5533-4CD5-AABA-C2E368C6F00C}"/>
    <cellStyle name="Note 4 6 4 2 2" xfId="8339" xr:uid="{BA27EBC5-2F61-4E83-BB95-56CC5833A857}"/>
    <cellStyle name="Note 4 6 4 2 2 2" xfId="12581" xr:uid="{7F99E512-54D8-440E-97E3-29C71EAC53F5}"/>
    <cellStyle name="Note 4 6 4 2 2 2 2" xfId="21570" xr:uid="{12EF1CB7-3BF3-448F-B0B7-321DAE761B7A}"/>
    <cellStyle name="Note 4 6 4 2 2 2 2 2" xfId="31907" xr:uid="{175B97D1-EC2F-433B-BDD7-498A4F484B04}"/>
    <cellStyle name="Note 4 6 4 2 2 2 3" xfId="29802" xr:uid="{9D6002D7-6745-4721-BDAB-1649DA2D70C4}"/>
    <cellStyle name="Note 4 6 4 2 2 3" xfId="17328" xr:uid="{11B69186-10D1-4EE9-921F-DD03FEFFD1F1}"/>
    <cellStyle name="Note 4 6 4 2 2 3 2" xfId="22429" xr:uid="{C6AA3541-2D58-4725-81DD-817D5419D31C}"/>
    <cellStyle name="Note 4 6 4 2 2 4" xfId="30170" xr:uid="{4C96BC6D-812C-4C79-A63E-5D44BFCA4BE1}"/>
    <cellStyle name="Note 4 6 4 2 3" xfId="10976" xr:uid="{7E6491A9-405B-4CC3-A928-91B9CFC3C38C}"/>
    <cellStyle name="Note 4 6 4 2 3 2" xfId="19965" xr:uid="{5536F402-F094-43F2-BCB0-97C1B93B1874}"/>
    <cellStyle name="Note 4 6 4 2 3 2 2" xfId="33261" xr:uid="{D713F3E8-A8A2-4E6F-B673-859016E4B975}"/>
    <cellStyle name="Note 4 6 4 2 3 3" xfId="40061" xr:uid="{88912786-78EF-4B81-A144-6B9B40965D56}"/>
    <cellStyle name="Note 4 6 4 2 4" xfId="14742" xr:uid="{552FC7DB-F68F-44BD-854C-198E5AB3451D}"/>
    <cellStyle name="Note 4 6 4 2 4 2" xfId="36293" xr:uid="{04F98A24-7AE2-471C-8A31-E3B303152553}"/>
    <cellStyle name="Note 4 6 4 2 5" xfId="40135" xr:uid="{37CA5500-3A6A-4B05-B901-A75C53DB9448}"/>
    <cellStyle name="Note 4 6 4 2 6" xfId="55987" xr:uid="{DBB48D9C-548C-466A-ABF4-FD0675D3F92E}"/>
    <cellStyle name="Note 4 6 4 3" xfId="3845" xr:uid="{457E3E0C-D1AD-4CDA-9BB2-257E198A53D7}"/>
    <cellStyle name="Note 4 6 4 3 2" xfId="36955" xr:uid="{10FED57A-D588-4A41-9FE6-43D6118C31FB}"/>
    <cellStyle name="Note 4 6 4 4" xfId="40657" xr:uid="{4FC3C781-FF4E-4309-8CB9-22C7086E46D9}"/>
    <cellStyle name="Note 4 6 4 5" xfId="49205" xr:uid="{3A73BC6C-1362-4125-A6CA-B1DF69B214FD}"/>
    <cellStyle name="Note 4 6 5" xfId="1788" xr:uid="{16BAB43D-61C0-4077-A703-668FEC817305}"/>
    <cellStyle name="Note 4 6 5 2" xfId="6105" xr:uid="{8E4611E8-3B60-48CB-A337-858AB17D6825}"/>
    <cellStyle name="Note 4 6 5 2 2" xfId="8691" xr:uid="{C04A189B-44AE-40F7-96D1-1BE00650D1C1}"/>
    <cellStyle name="Note 4 6 5 2 2 2" xfId="12687" xr:uid="{821C49C1-67CE-4981-B23D-E5FC635CE4E7}"/>
    <cellStyle name="Note 4 6 5 2 2 2 2" xfId="21676" xr:uid="{BB238BCC-8109-4F43-92A4-5529FE5F0E78}"/>
    <cellStyle name="Note 4 6 5 2 2 2 2 2" xfId="29261" xr:uid="{8D8C0C82-D300-447C-A7D5-81E9E2B3214F}"/>
    <cellStyle name="Note 4 6 5 2 2 2 3" xfId="34117" xr:uid="{B93DE22E-E775-4B67-B6F5-D7F7AE865129}"/>
    <cellStyle name="Note 4 6 5 2 2 3" xfId="17680" xr:uid="{998E0649-E577-40B4-8A7E-B193127068DA}"/>
    <cellStyle name="Note 4 6 5 2 2 3 2" xfId="34844" xr:uid="{77AC41D1-2823-4601-A7A1-1F56A59C8B77}"/>
    <cellStyle name="Note 4 6 5 2 2 4" xfId="40630" xr:uid="{455B4BCC-7BA9-491D-98C4-1A20D927A17E}"/>
    <cellStyle name="Note 4 6 5 2 3" xfId="11328" xr:uid="{F98339D1-CE36-4662-A2B8-D3463EFA52F6}"/>
    <cellStyle name="Note 4 6 5 2 3 2" xfId="20317" xr:uid="{CF42E3D0-E217-4A8D-9CAD-EB97906BB553}"/>
    <cellStyle name="Note 4 6 5 2 3 2 2" xfId="39180" xr:uid="{A6A1C4C4-777A-44CC-8165-FC7A8F45C953}"/>
    <cellStyle name="Note 4 6 5 2 3 3" xfId="37832" xr:uid="{0FFD7DF4-A1C2-4254-B538-E88C48BF0F6C}"/>
    <cellStyle name="Note 4 6 5 2 4" xfId="15094" xr:uid="{641C1F9A-EB9E-467B-B4BB-F7D6672B623E}"/>
    <cellStyle name="Note 4 6 5 2 4 2" xfId="39803" xr:uid="{EE5CB644-EF60-4093-B502-EDBF70792568}"/>
    <cellStyle name="Note 4 6 5 2 5" xfId="28603" xr:uid="{732B1F9C-5351-4F90-81E9-FD730D201717}"/>
    <cellStyle name="Note 4 6 5 2 6" xfId="57646" xr:uid="{4FFE2FC4-D239-4302-9AD8-769DFED48008}"/>
    <cellStyle name="Note 4 6 5 3" xfId="4225" xr:uid="{EEE68E47-F598-45E9-9A68-C0A379C8ED0B}"/>
    <cellStyle name="Note 4 6 5 3 2" xfId="25727" xr:uid="{6E1DEC80-6018-4575-A1C5-974A75A6C232}"/>
    <cellStyle name="Note 4 6 5 4" xfId="42308" xr:uid="{D48C4C93-DF98-4298-8D61-173C79FE5F1A}"/>
    <cellStyle name="Note 4 6 5 5" xfId="50864" xr:uid="{06AB46D6-9646-4C6B-A55B-95F7B928D589}"/>
    <cellStyle name="Note 4 6 6" xfId="2027" xr:uid="{3D98C446-5DB0-49BE-96A5-B2E7956B38C0}"/>
    <cellStyle name="Note 4 6 6 2" xfId="6335" xr:uid="{03EF9574-8474-47F5-8A85-742CDFAAA763}"/>
    <cellStyle name="Note 4 6 6 2 2" xfId="8921" xr:uid="{7009D081-AE51-4A1B-9B0F-33A656A59118}"/>
    <cellStyle name="Note 4 6 6 2 2 2" xfId="12757" xr:uid="{47FF7FF8-BFFA-4F99-8C89-1FD671BC9285}"/>
    <cellStyle name="Note 4 6 6 2 2 2 2" xfId="21746" xr:uid="{3993A85B-9BF2-4369-B1C1-30398BD06C04}"/>
    <cellStyle name="Note 4 6 6 2 2 2 2 2" xfId="43678" xr:uid="{728071C5-520F-4414-8E8C-A7ED6E537B1E}"/>
    <cellStyle name="Note 4 6 6 2 2 2 3" xfId="39210" xr:uid="{69143451-12B4-4519-8196-32A3E21FF953}"/>
    <cellStyle name="Note 4 6 6 2 2 3" xfId="17910" xr:uid="{28DCD252-29A0-420C-A519-CB27989592D4}"/>
    <cellStyle name="Note 4 6 6 2 2 3 2" xfId="30494" xr:uid="{11FC0FA8-CDF8-4A61-B345-91CF2D587ACB}"/>
    <cellStyle name="Note 4 6 6 2 2 4" xfId="25950" xr:uid="{B93C3CCD-C85F-426E-8310-FB9F9285FBC4}"/>
    <cellStyle name="Note 4 6 6 2 3" xfId="11558" xr:uid="{AA9A3738-F847-4012-A9A3-85DB1DA81E5D}"/>
    <cellStyle name="Note 4 6 6 2 3 2" xfId="20547" xr:uid="{6E2AF700-E661-4927-9611-468914DE8ECB}"/>
    <cellStyle name="Note 4 6 6 2 3 2 2" xfId="43710" xr:uid="{45BBC1FF-BC4D-49B8-9F95-2B8E301FA7ED}"/>
    <cellStyle name="Note 4 6 6 2 3 3" xfId="40080" xr:uid="{9EB1B8BF-9F21-4C27-9717-1C412658C46F}"/>
    <cellStyle name="Note 4 6 6 2 4" xfId="15324" xr:uid="{4925D7C7-7EC7-4123-AAC3-C37B99CAC50F}"/>
    <cellStyle name="Note 4 6 6 2 4 2" xfId="41020" xr:uid="{F7EDD9B0-CBFC-41C6-A118-9D73EE96B3D7}"/>
    <cellStyle name="Note 4 6 6 2 5" xfId="24499" xr:uid="{7F595D33-D66D-4B30-83D0-9913ABBBDFD8}"/>
    <cellStyle name="Note 4 6 6 2 6" xfId="54150" xr:uid="{B381E57D-BA94-4388-84DC-A1E6D0DB76C3}"/>
    <cellStyle name="Note 4 6 6 3" xfId="4464" xr:uid="{3CC37BBD-A117-4690-BB39-D226DBC2B38F}"/>
    <cellStyle name="Note 4 6 6 3 2" xfId="25418" xr:uid="{58E1FED8-4FCC-40FD-9BB1-F7EF62EEEDA2}"/>
    <cellStyle name="Note 4 6 6 4" xfId="28961" xr:uid="{1588C3AC-A3A9-412F-AEAA-6C538CDF8C92}"/>
    <cellStyle name="Note 4 6 6 5" xfId="47438" xr:uid="{CB46E4EA-CF13-47D5-9282-D9EB569317E0}"/>
    <cellStyle name="Note 4 6 7" xfId="2838" xr:uid="{CE9D3367-5D8C-44B3-A81C-20B9958DCF56}"/>
    <cellStyle name="Note 4 6 7 2" xfId="6988" xr:uid="{005B168E-DC23-4313-8C8B-9C5AFFE134DE}"/>
    <cellStyle name="Note 4 6 7 2 2" xfId="12117" xr:uid="{1D063A73-F631-4C9A-AF8A-1B6095B4B615}"/>
    <cellStyle name="Note 4 6 7 2 2 2" xfId="21106" xr:uid="{010A8BC7-CD8A-421B-A677-FE350F262C9F}"/>
    <cellStyle name="Note 4 6 7 2 2 2 2" xfId="23047" xr:uid="{716E3546-F261-444A-8E58-D3AF1981A133}"/>
    <cellStyle name="Note 4 6 7 2 2 3" xfId="24686" xr:uid="{34909FC3-A8FC-4733-AB32-BEBA8DDC77CE}"/>
    <cellStyle name="Note 4 6 7 2 3" xfId="15977" xr:uid="{D88E0397-04A2-4BC0-8883-D7921F506A9E}"/>
    <cellStyle name="Note 4 6 7 2 3 2" xfId="22306" xr:uid="{F4DA3F23-A3C2-4D17-B329-216377279F41}"/>
    <cellStyle name="Note 4 6 7 2 4" xfId="32865" xr:uid="{C32F6375-2055-4B8C-A9E2-E0E0A3C9B39D}"/>
    <cellStyle name="Note 4 6 7 3" xfId="9551" xr:uid="{C88DA779-4AB2-469C-8FA0-A076397EDEA5}"/>
    <cellStyle name="Note 4 6 7 3 2" xfId="18540" xr:uid="{D88B00DD-7681-4F5E-9D74-1724839E8CA4}"/>
    <cellStyle name="Note 4 6 7 3 2 2" xfId="39332" xr:uid="{97DD3D37-4A13-4659-B2B4-0669C22862B4}"/>
    <cellStyle name="Note 4 6 7 3 3" xfId="42915" xr:uid="{ADBF738C-F955-4B26-B10E-429922F43B1A}"/>
    <cellStyle name="Note 4 6 7 4" xfId="37006" xr:uid="{1A172D70-30F2-43DE-9EEC-0BE1A1183069}"/>
    <cellStyle name="Note 4 6 7 5" xfId="52730" xr:uid="{02D20A16-E8FE-4844-AC42-76F81DB90AA4}"/>
    <cellStyle name="Note 4 6 8" xfId="4771" xr:uid="{2EE6C57A-F394-4703-809F-D6EF1A8AD354}"/>
    <cellStyle name="Note 4 6 8 2" xfId="7357" xr:uid="{7F5F771D-DE17-498A-99EE-0385F94F9EF4}"/>
    <cellStyle name="Note 4 6 8 2 2" xfId="12279" xr:uid="{8F444D70-992E-4438-AF65-C14B51005E36}"/>
    <cellStyle name="Note 4 6 8 2 2 2" xfId="21268" xr:uid="{C984ABF5-E534-4E52-9BA4-BEDCF2A82AA9}"/>
    <cellStyle name="Note 4 6 8 2 2 2 2" xfId="23852" xr:uid="{6E580A7C-51CA-4BFA-A89D-CFC854402360}"/>
    <cellStyle name="Note 4 6 8 2 2 3" xfId="41395" xr:uid="{FE81BA2A-192A-43CD-82EB-5973B7D94B19}"/>
    <cellStyle name="Note 4 6 8 2 3" xfId="16346" xr:uid="{9CB36ED9-2E96-4F67-9FD7-060CF1C1135C}"/>
    <cellStyle name="Note 4 6 8 2 3 2" xfId="42683" xr:uid="{C585FA16-FC1E-4188-A063-D0077703E2A7}"/>
    <cellStyle name="Note 4 6 8 2 4" xfId="37996" xr:uid="{DA89FBAF-FCF6-41F2-A58E-4A884851FB07}"/>
    <cellStyle name="Note 4 6 8 3" xfId="9994" xr:uid="{2192C1DD-EAFC-4555-BC53-1A4646862102}"/>
    <cellStyle name="Note 4 6 8 3 2" xfId="18983" xr:uid="{52D0291E-F14C-4A23-B483-CE4D74FBD5A2}"/>
    <cellStyle name="Note 4 6 8 3 2 2" xfId="24593" xr:uid="{34756916-A84B-4F99-B8C0-173315B84D28}"/>
    <cellStyle name="Note 4 6 8 3 3" xfId="34460" xr:uid="{D2F96268-3223-4276-8BB1-D0E2B816AF8A}"/>
    <cellStyle name="Note 4 6 8 4" xfId="13760" xr:uid="{314B40E4-C01C-499B-9DB9-8E791C7AE749}"/>
    <cellStyle name="Note 4 6 8 4 2" xfId="34843" xr:uid="{EA9EFB14-9EB0-44A3-BF16-90A0CC97D54B}"/>
    <cellStyle name="Note 4 6 8 5" xfId="25571" xr:uid="{B354B198-AB8E-411E-871D-420CE6AB213A}"/>
    <cellStyle name="Note 4 6 9" xfId="6672" xr:uid="{4F69D0BE-7D25-45F8-AB2F-4AF0119388E2}"/>
    <cellStyle name="Note 4 6 9 2" xfId="11878" xr:uid="{1D800A5F-4FD7-4F01-AB50-42AC6B667E15}"/>
    <cellStyle name="Note 4 6 9 2 2" xfId="20867" xr:uid="{DE2934A7-5867-48F0-8D47-5E0C5F617828}"/>
    <cellStyle name="Note 4 6 9 2 2 2" xfId="36742" xr:uid="{2F24A33F-F6FF-42F6-A9BA-8A3BC07AC46A}"/>
    <cellStyle name="Note 4 6 9 2 3" xfId="22533" xr:uid="{2C7B1F89-E467-443D-B807-52F8AB51EAF0}"/>
    <cellStyle name="Note 4 6 9 3" xfId="15661" xr:uid="{DDA87136-0D3D-46E1-AF15-33FA9635AD50}"/>
    <cellStyle name="Note 4 6 9 3 2" xfId="34273" xr:uid="{F9A74F03-C0A5-48DC-A557-7B41150AA575}"/>
    <cellStyle name="Note 4 6 9 4" xfId="25970" xr:uid="{426D7F32-E936-48C5-9134-53E41AC1C1FE}"/>
    <cellStyle name="Note 4 7" xfId="512" xr:uid="{FF38EFCE-E16F-4BFC-9A4A-DB70B5D84372}"/>
    <cellStyle name="Note 4 7 10" xfId="44474" xr:uid="{293A60F9-B679-4D18-8B33-AB163272E9F0}"/>
    <cellStyle name="Note 4 7 11" xfId="45708" xr:uid="{98CC5F7E-929A-492E-8903-0DBC7616DCA9}"/>
    <cellStyle name="Note 4 7 2" xfId="861" xr:uid="{18528A62-75FC-40D4-9BB9-9B7078B550FC}"/>
    <cellStyle name="Note 4 7 2 2" xfId="5230" xr:uid="{8161877A-370A-4606-8970-FF716967896D}"/>
    <cellStyle name="Note 4 7 2 2 2" xfId="7816" xr:uid="{7EA1DEB8-F881-413D-92FB-50C40D9197AE}"/>
    <cellStyle name="Note 4 7 2 2 2 2" xfId="12419" xr:uid="{0A31EE3B-6213-4842-ADC8-402CCB5A78F1}"/>
    <cellStyle name="Note 4 7 2 2 2 2 2" xfId="21408" xr:uid="{D42A3D1A-BF01-4695-856C-AB3E16CD6340}"/>
    <cellStyle name="Note 4 7 2 2 2 2 2 2" xfId="31055" xr:uid="{A554BC6F-1322-4831-92E0-30C999540D4C}"/>
    <cellStyle name="Note 4 7 2 2 2 2 3" xfId="40180" xr:uid="{C4127434-DE1B-4660-AB2C-C15012C9C13B}"/>
    <cellStyle name="Note 4 7 2 2 2 3" xfId="16805" xr:uid="{04023D2B-1E68-4CD9-A35A-AA93A0C9C2E1}"/>
    <cellStyle name="Note 4 7 2 2 2 3 2" xfId="25574" xr:uid="{DB757675-3113-4379-89CC-F713A0990B7B}"/>
    <cellStyle name="Note 4 7 2 2 2 4" xfId="30961" xr:uid="{A4D41A2C-12D4-4F66-AFD5-8717013647B7}"/>
    <cellStyle name="Note 4 7 2 2 2 5" xfId="56495" xr:uid="{E08A282A-0B22-4080-95BA-AF08B05C6955}"/>
    <cellStyle name="Note 4 7 2 2 3" xfId="10453" xr:uid="{78BB759A-BF8F-42D7-9ADD-4E0BF573CD5B}"/>
    <cellStyle name="Note 4 7 2 2 3 2" xfId="19442" xr:uid="{0DB56524-5E37-496E-B038-6D726275EA8B}"/>
    <cellStyle name="Note 4 7 2 2 3 2 2" xfId="22990" xr:uid="{213CF635-AE30-412C-9382-178B4992A48B}"/>
    <cellStyle name="Note 4 7 2 2 3 3" xfId="24269" xr:uid="{6A0768C7-D105-48AF-8865-EFF33ED23A8B}"/>
    <cellStyle name="Note 4 7 2 2 4" xfId="14219" xr:uid="{D0B7CFC0-698D-4372-89F6-B1A80FC2E7C1}"/>
    <cellStyle name="Note 4 7 2 2 4 2" xfId="29503" xr:uid="{D5FD7B39-DF81-45F5-AF3B-0794FAE35F54}"/>
    <cellStyle name="Note 4 7 2 2 5" xfId="31472" xr:uid="{D59A9564-BC4A-42F2-914B-BE07BF6C3614}"/>
    <cellStyle name="Note 4 7 2 2 6" xfId="49713" xr:uid="{66A8257F-1154-49F2-8F56-FF8B0EB9AA42}"/>
    <cellStyle name="Note 4 7 2 3" xfId="3298" xr:uid="{25C2D348-FF88-42F3-9B8B-911453AE21DC}"/>
    <cellStyle name="Note 4 7 2 3 2" xfId="24726" xr:uid="{DF6B39A5-2AC6-4622-8A2B-4636242C3662}"/>
    <cellStyle name="Note 4 7 2 3 2 2" xfId="58111" xr:uid="{668B11CF-CCB3-4FA7-B72E-C1FDEAD026DA}"/>
    <cellStyle name="Note 4 7 2 3 3" xfId="51329" xr:uid="{24FB6CDD-BFB9-4893-8293-1B452C6FA682}"/>
    <cellStyle name="Note 4 7 2 4" xfId="36045" xr:uid="{7924A62C-512F-4A6A-A827-86016C435B50}"/>
    <cellStyle name="Note 4 7 2 4 2" xfId="54634" xr:uid="{66A5E260-9BFE-4594-BF85-531CC4EEBA1B}"/>
    <cellStyle name="Note 4 7 2 4 3" xfId="47830" xr:uid="{604B2EA4-C81D-4CC5-BDC3-60DFFEEDF0BF}"/>
    <cellStyle name="Note 4 7 2 5" xfId="53014" xr:uid="{050C8EBE-38A0-48C1-A1E6-71FB395E6B86}"/>
    <cellStyle name="Note 4 7 2 6" xfId="46216" xr:uid="{E09EF60A-B850-4825-8B0E-3D6A81670031}"/>
    <cellStyle name="Note 4 7 3" xfId="1206" xr:uid="{28387248-CC46-4C84-A6B4-49CBE66B6B19}"/>
    <cellStyle name="Note 4 7 3 2" xfId="5551" xr:uid="{48C5EB27-487E-41D0-B319-CF40DA92B14B}"/>
    <cellStyle name="Note 4 7 3 2 2" xfId="8137" xr:uid="{531401AB-86DB-4542-8834-3DFC3120B68D}"/>
    <cellStyle name="Note 4 7 3 2 2 2" xfId="12517" xr:uid="{64E83E96-8699-42B8-B9F3-8620493CA691}"/>
    <cellStyle name="Note 4 7 3 2 2 2 2" xfId="21506" xr:uid="{3391E08F-2E4A-4449-9264-FC9C02538936}"/>
    <cellStyle name="Note 4 7 3 2 2 2 2 2" xfId="29082" xr:uid="{F60A1765-DD72-4AEC-82C5-BC7D393DFC51}"/>
    <cellStyle name="Note 4 7 3 2 2 2 3" xfId="29257" xr:uid="{D7EE9BF1-3D9F-4AAF-8EE2-A5C73D2DAD5D}"/>
    <cellStyle name="Note 4 7 3 2 2 3" xfId="17126" xr:uid="{B66FE49C-4F92-4BAC-98A1-DF61C60ED287}"/>
    <cellStyle name="Note 4 7 3 2 2 3 2" xfId="30329" xr:uid="{3E83C51A-AF4C-49E4-B03F-6DE821549F46}"/>
    <cellStyle name="Note 4 7 3 2 2 4" xfId="29115" xr:uid="{F13ABE36-2642-4E2B-92BF-B389A75C7CDE}"/>
    <cellStyle name="Note 4 7 3 2 2 5" xfId="56897" xr:uid="{8E34C876-13BA-4B47-B660-5C44CDE84ACA}"/>
    <cellStyle name="Note 4 7 3 2 3" xfId="10774" xr:uid="{AC5BD9D1-ACE4-4E25-955D-1C9FEF230E4F}"/>
    <cellStyle name="Note 4 7 3 2 3 2" xfId="19763" xr:uid="{DDD2607B-5CA0-419E-ACCC-3C848B209E2C}"/>
    <cellStyle name="Note 4 7 3 2 3 2 2" xfId="23699" xr:uid="{8868DA53-8F53-478D-B547-4FB97E1E7601}"/>
    <cellStyle name="Note 4 7 3 2 3 3" xfId="36514" xr:uid="{A2D9AECB-20BD-438F-8391-F1D919FA289F}"/>
    <cellStyle name="Note 4 7 3 2 4" xfId="14540" xr:uid="{06EDFBEF-7AC8-49FF-ACE2-5FE3EFE21FD2}"/>
    <cellStyle name="Note 4 7 3 2 4 2" xfId="42849" xr:uid="{6CD9AECD-1D91-403C-A1FF-DF13F00D8D8E}"/>
    <cellStyle name="Note 4 7 3 2 5" xfId="29300" xr:uid="{5847AF2D-2674-4177-BC14-60A6EC91E9BB}"/>
    <cellStyle name="Note 4 7 3 2 6" xfId="50115" xr:uid="{F8E43336-D4EE-45BC-A244-0B10486A9FAE}"/>
    <cellStyle name="Note 4 7 3 3" xfId="3643" xr:uid="{EAAE3D3A-8160-4A71-AA71-8E5D1B3C01BD}"/>
    <cellStyle name="Note 4 7 3 3 2" xfId="29613" xr:uid="{D18421B7-FB7D-4406-BA5D-81D527818BFB}"/>
    <cellStyle name="Note 4 7 3 3 2 2" xfId="55792" xr:uid="{82D17A24-8BD4-48C1-B1D5-B4A152717E23}"/>
    <cellStyle name="Note 4 7 3 3 3" xfId="49009" xr:uid="{D777D439-F961-4858-B760-BCE1775F4A17}"/>
    <cellStyle name="Note 4 7 3 4" xfId="39852" xr:uid="{3D52C8EB-C2FC-442C-9855-CA564894C187}"/>
    <cellStyle name="Note 4 7 3 4 2" xfId="55024" xr:uid="{52532FB9-3A3D-4BE0-B871-E7362068265E}"/>
    <cellStyle name="Note 4 7 3 4 3" xfId="48232" xr:uid="{E75F6A49-B0C2-46E3-989E-AA78A3A50329}"/>
    <cellStyle name="Note 4 7 3 5" xfId="53324" xr:uid="{673DDB83-B72A-42DB-A8FE-B2BAEEDEBF8E}"/>
    <cellStyle name="Note 4 7 3 6" xfId="46618" xr:uid="{67E1D538-C247-4B40-A672-9E9E4401B9C6}"/>
    <cellStyle name="Note 4 7 4" xfId="1550" xr:uid="{97700A21-A1B7-4AFD-89A7-C735281B5FF8}"/>
    <cellStyle name="Note 4 7 4 2" xfId="5895" xr:uid="{FA0DC1F7-9E59-424B-BDDF-FE512D99D539}"/>
    <cellStyle name="Note 4 7 4 2 2" xfId="8481" xr:uid="{6077C0B6-3F31-4C27-80D7-5BD40FC73F31}"/>
    <cellStyle name="Note 4 7 4 2 2 2" xfId="12625" xr:uid="{229B2D02-6A29-403A-AE24-01EAD28BBCB1}"/>
    <cellStyle name="Note 4 7 4 2 2 2 2" xfId="21614" xr:uid="{2005ECC5-7BD7-4726-87CF-0C82816FDA82}"/>
    <cellStyle name="Note 4 7 4 2 2 2 2 2" xfId="22493" xr:uid="{473112A3-F70B-452C-84CE-E0775E5F1AEE}"/>
    <cellStyle name="Note 4 7 4 2 2 2 3" xfId="32627" xr:uid="{D60A63A5-3674-48B6-84F3-A04384D40A54}"/>
    <cellStyle name="Note 4 7 4 2 2 3" xfId="17470" xr:uid="{7BB0B17E-BC1E-44DC-83F6-4FBE6CD45C48}"/>
    <cellStyle name="Note 4 7 4 2 2 3 2" xfId="22376" xr:uid="{C508CCE6-6463-4813-ADAE-CB20A766BF4C}"/>
    <cellStyle name="Note 4 7 4 2 2 4" xfId="30354" xr:uid="{C6E1CBAB-12C9-494F-A738-503FB8517524}"/>
    <cellStyle name="Note 4 7 4 2 3" xfId="11118" xr:uid="{F3B8A770-52F1-4121-94BD-19B78337E125}"/>
    <cellStyle name="Note 4 7 4 2 3 2" xfId="20107" xr:uid="{D1B29E26-2F71-46DB-B68B-804855793028}"/>
    <cellStyle name="Note 4 7 4 2 3 2 2" xfId="35799" xr:uid="{C0327381-5779-47D0-80B4-0EC66316E382}"/>
    <cellStyle name="Note 4 7 4 2 3 3" xfId="36246" xr:uid="{D955BD18-EE1D-4077-B4BB-AB5083A18B5D}"/>
    <cellStyle name="Note 4 7 4 2 4" xfId="14884" xr:uid="{092C4697-039B-4D46-80B5-1C3175452A17}"/>
    <cellStyle name="Note 4 7 4 2 4 2" xfId="33821" xr:uid="{E70DF92D-98B2-4F65-9100-12FCD932850C}"/>
    <cellStyle name="Note 4 7 4 2 5" xfId="39066" xr:uid="{69583935-C9DA-4751-AFAB-40A090ADAF83}"/>
    <cellStyle name="Note 4 7 4 2 6" xfId="56023" xr:uid="{3C81643C-10FA-424F-84C5-70385A909CFC}"/>
    <cellStyle name="Note 4 7 4 3" xfId="3987" xr:uid="{7D42A3D5-26A7-4FE7-BB92-FF1DC6A17BF9}"/>
    <cellStyle name="Note 4 7 4 3 2" xfId="28962" xr:uid="{6FF03407-4234-4926-A785-78826507A9FE}"/>
    <cellStyle name="Note 4 7 4 4" xfId="40607" xr:uid="{2023896B-F6A6-4DAC-92EA-3D063F023733}"/>
    <cellStyle name="Note 4 7 4 5" xfId="49241" xr:uid="{F4386365-B554-4F67-8677-1D1612E097B7}"/>
    <cellStyle name="Note 4 7 5" xfId="1862" xr:uid="{FD48E4E7-1926-4FF5-AC4A-D845D87B56B3}"/>
    <cellStyle name="Note 4 7 5 2" xfId="6178" xr:uid="{9F1CB8E9-8044-4E0A-A973-FAD571B64698}"/>
    <cellStyle name="Note 4 7 5 2 2" xfId="8764" xr:uid="{9D622407-9775-4BDD-9F90-01B0EB960EC6}"/>
    <cellStyle name="Note 4 7 5 2 2 2" xfId="12707" xr:uid="{402AF2DE-05BC-4C70-93BD-2DF339CF5AD7}"/>
    <cellStyle name="Note 4 7 5 2 2 2 2" xfId="21696" xr:uid="{6A7335B8-1C81-4CE2-8A6B-F1AFC3A2367D}"/>
    <cellStyle name="Note 4 7 5 2 2 2 2 2" xfId="26424" xr:uid="{F55B793B-18E8-42C3-84C5-48AC651443AA}"/>
    <cellStyle name="Note 4 7 5 2 2 2 3" xfId="44013" xr:uid="{4D6F8118-58B6-4504-B76F-C2455FFA755A}"/>
    <cellStyle name="Note 4 7 5 2 2 3" xfId="17753" xr:uid="{456FB220-C00C-4BC1-A76C-8720AC70B21A}"/>
    <cellStyle name="Note 4 7 5 2 2 3 2" xfId="37264" xr:uid="{847FDDF7-C3CF-4719-BF4C-0CE4A5A15CFD}"/>
    <cellStyle name="Note 4 7 5 2 2 4" xfId="24922" xr:uid="{31567AC6-17C3-4465-803F-51960015B831}"/>
    <cellStyle name="Note 4 7 5 2 3" xfId="11401" xr:uid="{AF1EA0E6-BCDC-4568-B786-617EE5BBFE36}"/>
    <cellStyle name="Note 4 7 5 2 3 2" xfId="20390" xr:uid="{1A6A6C37-412F-4B54-9408-753D8B09E731}"/>
    <cellStyle name="Note 4 7 5 2 3 2 2" xfId="34125" xr:uid="{8669E169-B396-4CDC-8A6C-EFE2B388AB26}"/>
    <cellStyle name="Note 4 7 5 2 3 3" xfId="43849" xr:uid="{3FDC5447-A514-43B5-9C73-3BEFB6F87C97}"/>
    <cellStyle name="Note 4 7 5 2 4" xfId="15167" xr:uid="{32559526-7483-4D1D-BABB-3E8B068F6D3D}"/>
    <cellStyle name="Note 4 7 5 2 4 2" xfId="39562" xr:uid="{3C30D775-66DE-4E5D-AF55-68692BCE7B88}"/>
    <cellStyle name="Note 4 7 5 2 5" xfId="43662" xr:uid="{FC975C2F-32FD-4257-B74E-2759C786AE0E}"/>
    <cellStyle name="Note 4 7 5 2 6" xfId="58504" xr:uid="{973946F2-A964-4F70-AAAF-A66189165EFD}"/>
    <cellStyle name="Note 4 7 5 3" xfId="4299" xr:uid="{EDA4FC7B-C01B-4789-874C-BDEA77556629}"/>
    <cellStyle name="Note 4 7 5 3 2" xfId="30669" xr:uid="{DFA5268B-281A-4B23-88DC-4466259A0633}"/>
    <cellStyle name="Note 4 7 5 4" xfId="43629" xr:uid="{73404EBE-2EE8-46EC-A2FA-FE8C26E9C4FE}"/>
    <cellStyle name="Note 4 7 5 5" xfId="51723" xr:uid="{7FEDE29D-0756-481F-B15D-6B5CBA6725ED}"/>
    <cellStyle name="Note 4 7 6" xfId="2169" xr:uid="{D5CB00BF-56D8-4291-9001-955894499785}"/>
    <cellStyle name="Note 4 7 6 2" xfId="6470" xr:uid="{34617E1A-2BF6-424D-9768-698735ED6FA8}"/>
    <cellStyle name="Note 4 7 6 2 2" xfId="9056" xr:uid="{879F16F6-7222-416D-94AC-11F69CC6118C}"/>
    <cellStyle name="Note 4 7 6 2 2 2" xfId="12798" xr:uid="{86F133E6-9F5A-4992-9B09-DAE1AEEEDE1F}"/>
    <cellStyle name="Note 4 7 6 2 2 2 2" xfId="21787" xr:uid="{8E3704E4-2757-4B68-A44D-059E750506FE}"/>
    <cellStyle name="Note 4 7 6 2 2 2 2 2" xfId="36437" xr:uid="{37E40876-369F-496E-AEEF-F6C10476CFD4}"/>
    <cellStyle name="Note 4 7 6 2 2 2 3" xfId="28227" xr:uid="{06407D50-A722-4DEB-BE81-D55ED6C33233}"/>
    <cellStyle name="Note 4 7 6 2 2 3" xfId="18045" xr:uid="{2A7EDF95-07BD-455F-BCAB-2ACEE390CCFC}"/>
    <cellStyle name="Note 4 7 6 2 2 3 2" xfId="37542" xr:uid="{97935C32-883A-469D-BC8E-1DE085CFEAD0}"/>
    <cellStyle name="Note 4 7 6 2 2 4" xfId="32767" xr:uid="{3DF2FB5B-5461-48C7-9640-B89E2F1F8B85}"/>
    <cellStyle name="Note 4 7 6 2 3" xfId="11693" xr:uid="{17F169C6-FBFD-455E-9691-DB9624AA0710}"/>
    <cellStyle name="Note 4 7 6 2 3 2" xfId="20682" xr:uid="{3AD7865D-0791-44E6-8CDC-E1D6A4CBE043}"/>
    <cellStyle name="Note 4 7 6 2 3 2 2" xfId="30467" xr:uid="{6E926411-8E06-4619-93E3-E99EF968EBD4}"/>
    <cellStyle name="Note 4 7 6 2 3 3" xfId="27083" xr:uid="{21F16A4F-081B-4883-A9F0-E17F64976B01}"/>
    <cellStyle name="Note 4 7 6 2 4" xfId="15459" xr:uid="{8F339C60-33A8-40AA-BE83-E25BBDEA7C20}"/>
    <cellStyle name="Note 4 7 6 2 4 2" xfId="38250" xr:uid="{E6290C2B-D448-4107-B798-27AE5358B3F5}"/>
    <cellStyle name="Note 4 7 6 2 5" xfId="39800" xr:uid="{30B8D4BE-EB50-4A5E-BC6C-D27041196304}"/>
    <cellStyle name="Note 4 7 6 2 6" xfId="54186" xr:uid="{6F7E0D3A-7AAB-4B6E-90B6-33CAE4152E5F}"/>
    <cellStyle name="Note 4 7 6 3" xfId="4606" xr:uid="{3424C9BC-1F46-4B68-AD5E-C783F19A4164}"/>
    <cellStyle name="Note 4 7 6 3 2" xfId="23248" xr:uid="{89705D32-25C9-45FB-90F8-5ECB09A24053}"/>
    <cellStyle name="Note 4 7 6 4" xfId="40423" xr:uid="{FFABA987-C751-40B3-AC5E-6CFA76B7E662}"/>
    <cellStyle name="Note 4 7 6 5" xfId="47449" xr:uid="{1A22E478-CD40-44C5-965E-2CE9FFDA08F1}"/>
    <cellStyle name="Note 4 7 7" xfId="4906" xr:uid="{7F4AC151-431A-4574-9EC2-9876628C5A53}"/>
    <cellStyle name="Note 4 7 7 2" xfId="7492" xr:uid="{F19B98FA-C26F-44F6-8FF3-B17C795CBD49}"/>
    <cellStyle name="Note 4 7 7 2 2" xfId="12317" xr:uid="{70D0295E-A7EE-4520-BF4E-41BDA3816AE8}"/>
    <cellStyle name="Note 4 7 7 2 2 2" xfId="21306" xr:uid="{36C3DC54-C0A0-4D08-9582-07E1A7EEA15E}"/>
    <cellStyle name="Note 4 7 7 2 2 2 2" xfId="38793" xr:uid="{A8F69BC9-0D7D-4D92-9063-14AB4854DB0F}"/>
    <cellStyle name="Note 4 7 7 2 2 3" xfId="41920" xr:uid="{BE712888-E538-44EF-A3A6-B7FCE9DC5F20}"/>
    <cellStyle name="Note 4 7 7 2 3" xfId="16481" xr:uid="{802E529A-CEB8-44B9-B189-6396C6AE1C36}"/>
    <cellStyle name="Note 4 7 7 2 3 2" xfId="40121" xr:uid="{96FA837C-08B7-49D5-B261-516121602B46}"/>
    <cellStyle name="Note 4 7 7 2 4" xfId="30561" xr:uid="{556DA859-AD2E-4281-9C8A-F50686424362}"/>
    <cellStyle name="Note 4 7 7 3" xfId="10129" xr:uid="{D5C0C184-00A3-498C-A0F5-93820C205AC1}"/>
    <cellStyle name="Note 4 7 7 3 2" xfId="19118" xr:uid="{61C4BD53-819E-4C0A-809C-6B0E4218AE8A}"/>
    <cellStyle name="Note 4 7 7 3 2 2" xfId="33599" xr:uid="{2D5D3CF2-CACF-4EE9-86FC-DB49BEF61BCB}"/>
    <cellStyle name="Note 4 7 7 3 3" xfId="24265" xr:uid="{87DA1B05-CA19-48D4-BE16-9089B0B42AFA}"/>
    <cellStyle name="Note 4 7 7 4" xfId="13895" xr:uid="{B108606E-328F-4D3E-969B-D2027C0D808E}"/>
    <cellStyle name="Note 4 7 7 4 2" xfId="34220" xr:uid="{FB98FB68-8BFF-4CC2-BA2D-0B015A023C4D}"/>
    <cellStyle name="Note 4 7 7 5" xfId="42021" xr:uid="{DAC0A4D4-73CF-4A8C-8C79-EE15F099939B}"/>
    <cellStyle name="Note 4 7 7 6" xfId="52751" xr:uid="{9AA01410-C888-4E32-9033-DB9739BCF18A}"/>
    <cellStyle name="Note 4 7 8" xfId="2518" xr:uid="{B51809BA-B7FE-482B-BD76-7A5C4117BC50}"/>
    <cellStyle name="Note 4 7 8 2" xfId="38696" xr:uid="{2C036E6D-89B3-4462-B38E-BCB35D514472}"/>
    <cellStyle name="Note 4 7 9" xfId="37318" xr:uid="{E6512A27-EB65-477F-B06C-26CFDE855839}"/>
    <cellStyle name="Note 4 8" xfId="215" xr:uid="{B55241A1-8B33-4E88-B802-25C03D695E37}"/>
    <cellStyle name="Note 4 8 2" xfId="2556" xr:uid="{7CEBCAD4-251B-4E44-9C4A-A1EA185DF14F}"/>
    <cellStyle name="Note 4 8 2 2" xfId="6797" xr:uid="{155D6A34-1DD7-476F-9027-B62FC36F126A}"/>
    <cellStyle name="Note 4 8 2 2 2" xfId="11992" xr:uid="{5AC98D47-2D66-4714-AB7A-AB4FB37A53BD}"/>
    <cellStyle name="Note 4 8 2 2 2 2" xfId="20981" xr:uid="{05C020C7-5A3B-4B2A-8956-13AF35C1A6B0}"/>
    <cellStyle name="Note 4 8 2 2 2 2 2" xfId="35988" xr:uid="{302FBF6B-27B7-4877-908F-2A6CE5A7F34A}"/>
    <cellStyle name="Note 4 8 2 2 2 3" xfId="37766" xr:uid="{4138B46B-4023-4A21-9C2B-3C3BA2ABB3B6}"/>
    <cellStyle name="Note 4 8 2 2 2 4" xfId="56542" xr:uid="{853E493B-A4AA-44B4-9B39-0005D33ABFFC}"/>
    <cellStyle name="Note 4 8 2 2 3" xfId="15786" xr:uid="{425928C8-CD2E-4F74-9773-85FE3A2E8A87}"/>
    <cellStyle name="Note 4 8 2 2 3 2" xfId="33983" xr:uid="{430DECFF-9D79-44B9-A1FB-7F56BBCD4E54}"/>
    <cellStyle name="Note 4 8 2 2 4" xfId="39184" xr:uid="{FD595D4F-DA67-4D5E-8718-8094DE620388}"/>
    <cellStyle name="Note 4 8 2 2 5" xfId="49760" xr:uid="{D8858597-2D9D-4C22-9CDC-E1B8EEA4DD9A}"/>
    <cellStyle name="Note 4 8 2 3" xfId="9367" xr:uid="{CE77AB9C-8467-4704-9690-628F0733651F}"/>
    <cellStyle name="Note 4 8 2 3 2" xfId="18356" xr:uid="{61398E31-318B-4B14-B449-F0B18122A37C}"/>
    <cellStyle name="Note 4 8 2 3 2 2" xfId="38691" xr:uid="{C5F9E00B-8507-4B5B-AABA-EC0032C54557}"/>
    <cellStyle name="Note 4 8 2 3 2 3" xfId="57622" xr:uid="{D2090733-B697-44A8-84F9-294AB25FDBD2}"/>
    <cellStyle name="Note 4 8 2 3 3" xfId="29291" xr:uid="{F0BE5688-395E-41F4-A1E4-717985085857}"/>
    <cellStyle name="Note 4 8 2 3 4" xfId="50840" xr:uid="{C86F5F41-6664-4F5B-B79E-91403FD2E053}"/>
    <cellStyle name="Note 4 8 2 4" xfId="13410" xr:uid="{0976E0E3-7626-4943-A466-5E4C2419C6B5}"/>
    <cellStyle name="Note 4 8 2 4 2" xfId="26333" xr:uid="{5C4E6418-624F-4FB8-9337-67055ED80D34}"/>
    <cellStyle name="Note 4 8 2 4 2 2" xfId="54678" xr:uid="{21281F28-BB2E-4BAB-8DD6-8C0E4B4BD2C6}"/>
    <cellStyle name="Note 4 8 2 4 3" xfId="47877" xr:uid="{CED1B5CB-E078-48FA-B04A-54FCD0AC3C25}"/>
    <cellStyle name="Note 4 8 2 5" xfId="33736" xr:uid="{16C665F3-F64D-4BFC-8330-69B8AAE9D7D0}"/>
    <cellStyle name="Note 4 8 2 5 2" xfId="53038" xr:uid="{868CE744-3B7E-4F03-A4C8-0A4C9620EC20}"/>
    <cellStyle name="Note 4 8 2 6" xfId="46263" xr:uid="{7B88A190-952F-40E3-9C3A-74E0746D96AD}"/>
    <cellStyle name="Note 4 8 3" xfId="2683" xr:uid="{C662ABBC-15A4-420E-B8EB-3957833F801F}"/>
    <cellStyle name="Note 4 8 3 2" xfId="39207" xr:uid="{465574E0-6147-413F-BBB6-BCC8E79D494E}"/>
    <cellStyle name="Note 4 8 3 2 2" xfId="56941" xr:uid="{9BF5C13F-C14E-4380-A422-3E52136B4A53}"/>
    <cellStyle name="Note 4 8 3 2 3" xfId="50159" xr:uid="{816C543D-A685-4AFE-80BA-032E8ADC991D}"/>
    <cellStyle name="Note 4 8 3 3" xfId="51403" xr:uid="{ADB3B406-0B02-4954-B4E1-CD28F9BD7455}"/>
    <cellStyle name="Note 4 8 3 3 2" xfId="58185" xr:uid="{0735C149-2C8E-4C33-8206-2043998FEFCE}"/>
    <cellStyle name="Note 4 8 3 4" xfId="48276" xr:uid="{E2ED5D89-205E-430B-942B-9F8BB2BCF407}"/>
    <cellStyle name="Note 4 8 3 4 2" xfId="55068" xr:uid="{0839A0A2-EFAB-4315-AFA9-494C108CCF00}"/>
    <cellStyle name="Note 4 8 3 5" xfId="53368" xr:uid="{847A385D-0877-41C1-8323-94C92594D66C}"/>
    <cellStyle name="Note 4 8 3 6" xfId="46662" xr:uid="{0EDB1F25-E9CE-4BA7-8031-A8E349BAEE7F}"/>
    <cellStyle name="Note 4 8 4" xfId="43606" xr:uid="{C669BAB2-2410-4DC7-9332-CAFCEA70AD98}"/>
    <cellStyle name="Note 4 8 4 2" xfId="56070" xr:uid="{8E64307B-6DCF-43E4-A6F4-EC12A46B2006}"/>
    <cellStyle name="Note 4 8 4 3" xfId="49288" xr:uid="{EFF8AF0D-6F48-412A-8260-5555A0F9B6E5}"/>
    <cellStyle name="Note 4 8 5" xfId="44374" xr:uid="{6A6E1BBC-3943-46D0-BEFF-18F51DC0F6B0}"/>
    <cellStyle name="Note 4 8 5 2" xfId="58072" xr:uid="{F3C9352B-C16B-4477-BBD5-534952398875}"/>
    <cellStyle name="Note 4 8 5 3" xfId="51290" xr:uid="{6E0A5E6C-3096-4982-A7E3-231A334C73AC}"/>
    <cellStyle name="Note 4 8 6" xfId="45755" xr:uid="{292830BF-E0F9-4BE6-B001-40813B78A340}"/>
    <cellStyle name="Note 4 8 6 2" xfId="54230" xr:uid="{312CE693-6720-48B2-A985-DDA9260DBFB9}"/>
    <cellStyle name="Note 4 8 7" xfId="52775" xr:uid="{59A880E7-9062-45F5-9282-AD9BFB8EF614}"/>
    <cellStyle name="Note 4 9" xfId="564" xr:uid="{476723FF-2774-4831-8C8C-A7749EADD875}"/>
    <cellStyle name="Note 4 9 2" xfId="4955" xr:uid="{B9FC87C4-E612-42D9-A3E7-55D1A8761939}"/>
    <cellStyle name="Note 4 9 2 2" xfId="7541" xr:uid="{426B5844-2639-4DA8-A65D-34954D63F85E}"/>
    <cellStyle name="Note 4 9 2 2 2" xfId="12336" xr:uid="{59BE527B-93F5-4730-8DB6-1F85CE13DA55}"/>
    <cellStyle name="Note 4 9 2 2 2 2" xfId="21325" xr:uid="{C4A9363E-D2CF-467B-97B4-B7AF4FC31749}"/>
    <cellStyle name="Note 4 9 2 2 2 2 2" xfId="33131" xr:uid="{DB547D04-13FE-43F5-A24B-3431129D6B81}"/>
    <cellStyle name="Note 4 9 2 2 2 3" xfId="42050" xr:uid="{1007BDC0-E54D-428E-9573-C6A92851C3E7}"/>
    <cellStyle name="Note 4 9 2 2 2 4" xfId="56583" xr:uid="{6D6A3793-6D7D-4711-B2E5-1E4C02EEF517}"/>
    <cellStyle name="Note 4 9 2 2 3" xfId="16530" xr:uid="{0AA9F1B8-F56E-4765-BA53-BC89C952B34B}"/>
    <cellStyle name="Note 4 9 2 2 3 2" xfId="25624" xr:uid="{7C4C0391-44CC-4C4D-B893-7CE406E7947B}"/>
    <cellStyle name="Note 4 9 2 2 4" xfId="31372" xr:uid="{3C159902-B411-446E-B680-2626C130E541}"/>
    <cellStyle name="Note 4 9 2 2 5" xfId="49801" xr:uid="{2F572EE2-2A5C-4259-B653-938472948803}"/>
    <cellStyle name="Note 4 9 2 3" xfId="10178" xr:uid="{6A83FEBE-89B4-4FD1-8FE6-9FE8BBD7434B}"/>
    <cellStyle name="Note 4 9 2 3 2" xfId="19167" xr:uid="{3EE33226-03EA-41F8-A6E6-B57B2FCEF459}"/>
    <cellStyle name="Note 4 9 2 3 2 2" xfId="22974" xr:uid="{333BAF0D-4C4C-4DF1-AEF9-BAB94393F54D}"/>
    <cellStyle name="Note 4 9 2 3 2 3" xfId="58445" xr:uid="{702B68F3-800D-4F0E-AAA0-7C9D4DFCF0D3}"/>
    <cellStyle name="Note 4 9 2 3 3" xfId="22149" xr:uid="{EF64BE45-D889-453A-B7AF-0283C887FACF}"/>
    <cellStyle name="Note 4 9 2 3 4" xfId="51664" xr:uid="{3A454841-FEF1-46ED-992F-2B95669536EA}"/>
    <cellStyle name="Note 4 9 2 4" xfId="13944" xr:uid="{C4E5285F-3727-48BC-B7DA-68C869BFA6FB}"/>
    <cellStyle name="Note 4 9 2 4 2" xfId="24795" xr:uid="{C3F262C9-5538-46BC-B7E3-F010B4E063F1}"/>
    <cellStyle name="Note 4 9 2 4 2 2" xfId="54716" xr:uid="{3516C09D-C059-4704-A525-F022EF91D891}"/>
    <cellStyle name="Note 4 9 2 4 3" xfId="47918" xr:uid="{7A30BBE0-7559-456D-A6CD-E4AC7F6DAFD4}"/>
    <cellStyle name="Note 4 9 2 5" xfId="37276" xr:uid="{F0D4D8FE-581C-480E-8149-DEE8516D3F4B}"/>
    <cellStyle name="Note 4 9 2 5 2" xfId="53061" xr:uid="{3C1AB9F2-CA5A-4A1B-980F-D07A124CAED1}"/>
    <cellStyle name="Note 4 9 2 6" xfId="46304" xr:uid="{DC649236-BBC3-45F2-AD3D-1733D2737D0F}"/>
    <cellStyle name="Note 4 9 3" xfId="3001" xr:uid="{1AFDDA4E-B2F8-417F-914D-2D8CCC1A64D0}"/>
    <cellStyle name="Note 4 9 3 2" xfId="25007" xr:uid="{B5846E84-4BF4-4105-9665-D7D7AA7D0E25}"/>
    <cellStyle name="Note 4 9 3 2 2" xfId="56979" xr:uid="{D00E2B77-85D4-48E9-8113-48C51D769E72}"/>
    <cellStyle name="Note 4 9 3 2 3" xfId="50197" xr:uid="{1D59ACCA-537D-41B1-850B-E9CA189CC1AB}"/>
    <cellStyle name="Note 4 9 3 3" xfId="51152" xr:uid="{BB93BC6E-7404-4F1B-BE1F-6B5897051B40}"/>
    <cellStyle name="Note 4 9 3 3 2" xfId="57934" xr:uid="{54FCD820-8EEE-40FA-ABF2-560D39DE63C3}"/>
    <cellStyle name="Note 4 9 3 4" xfId="48314" xr:uid="{C32B92BD-F95A-4314-BDAE-596FBDEA02F1}"/>
    <cellStyle name="Note 4 9 3 4 2" xfId="55106" xr:uid="{21C235F9-13D1-47D8-9835-46A92BB10EDC}"/>
    <cellStyle name="Note 4 9 3 5" xfId="53406" xr:uid="{9B370807-71D7-4F7D-96BF-2C0EE1E428B4}"/>
    <cellStyle name="Note 4 9 3 6" xfId="46700" xr:uid="{2FFFDF95-54D7-4474-8EB8-8EA422EF6C64}"/>
    <cellStyle name="Note 4 9 4" xfId="26843" xr:uid="{892BC880-0634-4782-81AC-7A6184143008}"/>
    <cellStyle name="Note 4 9 4 2" xfId="56111" xr:uid="{AA5200C9-199E-4B21-A69C-DBC88CBACC5D}"/>
    <cellStyle name="Note 4 9 4 3" xfId="49329" xr:uid="{264BF810-9668-49A6-ABCF-1E7862F7216C}"/>
    <cellStyle name="Note 4 9 5" xfId="44564" xr:uid="{9D6A1050-FB59-4D8C-BE24-FDCCCB6B3986}"/>
    <cellStyle name="Note 4 9 5 2" xfId="57652" xr:uid="{E618028A-9B05-45FB-BC57-05E93D4BA692}"/>
    <cellStyle name="Note 4 9 5 3" xfId="50870" xr:uid="{AB3E3EAA-738B-420D-BE0C-99B6BEF858E6}"/>
    <cellStyle name="Note 4 9 6" xfId="45796" xr:uid="{23D2DA1A-0864-4290-944B-AECE581FFF28}"/>
    <cellStyle name="Note 4 9 6 2" xfId="54268" xr:uid="{07DBEDB4-8BC4-441E-ACAE-9B17B63933C9}"/>
    <cellStyle name="Note 4 9 7" xfId="52798" xr:uid="{7CD0F9E5-5A5B-4CE4-9CAB-092201A4015F}"/>
    <cellStyle name="Note 5" xfId="130" xr:uid="{F1C4B495-2FBC-4511-9E33-DD919E81B76D}"/>
    <cellStyle name="Note 5 10" xfId="1941" xr:uid="{A70767B1-1AF0-45C3-9FFA-A13B4DD107FD}"/>
    <cellStyle name="Note 5 10 2" xfId="6252" xr:uid="{EE4FEF50-B338-4481-B3A2-13B824DFD55F}"/>
    <cellStyle name="Note 5 10 2 2" xfId="8838" xr:uid="{7FF5E87E-DF39-462F-836D-75B32A277051}"/>
    <cellStyle name="Note 5 10 2 2 2" xfId="12730" xr:uid="{D5696A55-0CB3-4BFE-A2BB-DEC5D774A432}"/>
    <cellStyle name="Note 5 10 2 2 2 2" xfId="21719" xr:uid="{B779F0B5-EBD9-4CD8-B971-D8759254A6F8}"/>
    <cellStyle name="Note 5 10 2 2 2 2 2" xfId="24688" xr:uid="{3A93A9CD-4CF0-41C1-8C2F-9288E69ADE35}"/>
    <cellStyle name="Note 5 10 2 2 2 3" xfId="39043" xr:uid="{D81E6719-DA38-4D37-B5A8-F1E4E1FE3B70}"/>
    <cellStyle name="Note 5 10 2 2 2 4" xfId="56637" xr:uid="{9DB3AAC0-76A5-4A86-BF0D-AB4B20D2F8E4}"/>
    <cellStyle name="Note 5 10 2 2 3" xfId="17827" xr:uid="{EFF9B90B-7474-486E-85E1-F608D1AAC15E}"/>
    <cellStyle name="Note 5 10 2 2 3 2" xfId="32517" xr:uid="{5097074C-F207-4139-AF53-DB4B74E2F040}"/>
    <cellStyle name="Note 5 10 2 2 4" xfId="23313" xr:uid="{C86ADE09-7FA4-4B0F-8EBE-B18556F50DCA}"/>
    <cellStyle name="Note 5 10 2 2 5" xfId="49855" xr:uid="{774FF38E-0516-4677-80DA-9F11B0302137}"/>
    <cellStyle name="Note 5 10 2 3" xfId="11475" xr:uid="{79A9FCB7-668D-473C-866A-AD3AD079CE78}"/>
    <cellStyle name="Note 5 10 2 3 2" xfId="20464" xr:uid="{6C15C8CE-E783-4E2D-8AC7-580587A5D795}"/>
    <cellStyle name="Note 5 10 2 3 2 2" xfId="27049" xr:uid="{786F7355-4405-4DA3-9AD8-0A0851869469}"/>
    <cellStyle name="Note 5 10 2 3 2 3" xfId="57805" xr:uid="{5DA78643-DE45-4B91-82E2-405939044354}"/>
    <cellStyle name="Note 5 10 2 3 3" xfId="26778" xr:uid="{88EAB117-A4DB-4BC2-BD86-6D72AAB76307}"/>
    <cellStyle name="Note 5 10 2 3 4" xfId="51023" xr:uid="{3A4B9159-8971-41FF-8CF4-1E82428F5902}"/>
    <cellStyle name="Note 5 10 2 4" xfId="15241" xr:uid="{49C0ADFC-F6A2-4072-9D73-2B6C30FABC93}"/>
    <cellStyle name="Note 5 10 2 4 2" xfId="37499" xr:uid="{C21821F5-AEAC-4ADB-9960-344BD79E3AF8}"/>
    <cellStyle name="Note 5 10 2 4 2 2" xfId="54770" xr:uid="{335F69A1-A357-4A2B-88BD-8319B2B9D6E1}"/>
    <cellStyle name="Note 5 10 2 4 3" xfId="47972" xr:uid="{4D176398-8B1F-4CDF-8813-8E2265B4E442}"/>
    <cellStyle name="Note 5 10 2 5" xfId="30149" xr:uid="{A14C8E81-6DC6-4C78-B7C2-F48F941DDB4F}"/>
    <cellStyle name="Note 5 10 2 5 2" xfId="53092" xr:uid="{4B5D6DE7-9613-43AC-A459-9CBA0BC28C1A}"/>
    <cellStyle name="Note 5 10 2 6" xfId="46358" xr:uid="{BC5C05F8-1654-4AD2-95E1-D1FC6A3DFAD9}"/>
    <cellStyle name="Note 5 10 3" xfId="4378" xr:uid="{238559C2-8C10-4DCA-9FBF-8804ABE0FC61}"/>
    <cellStyle name="Note 5 10 3 2" xfId="35091" xr:uid="{26B862B7-9D47-4406-8155-978259AB5425}"/>
    <cellStyle name="Note 5 10 3 2 2" xfId="57033" xr:uid="{1A0087E8-3297-4D91-80CF-562DBA03C8C8}"/>
    <cellStyle name="Note 5 10 3 2 3" xfId="50251" xr:uid="{82FF98BA-256E-4544-B85C-07C544F3962D}"/>
    <cellStyle name="Note 5 10 3 3" xfId="51775" xr:uid="{3BB58254-D6D7-4F18-B006-1AEC74F1A657}"/>
    <cellStyle name="Note 5 10 3 3 2" xfId="58556" xr:uid="{F0268EE9-9455-49AE-9244-F2CDDA4C7694}"/>
    <cellStyle name="Note 5 10 3 4" xfId="48368" xr:uid="{7F964D80-F711-4A61-9746-FB92DC76AC24}"/>
    <cellStyle name="Note 5 10 3 4 2" xfId="55160" xr:uid="{913460D5-DB59-4833-A40A-A17E6500EDE7}"/>
    <cellStyle name="Note 5 10 3 5" xfId="53458" xr:uid="{B4F7120E-E01B-4FBA-983F-E1F671820221}"/>
    <cellStyle name="Note 5 10 3 6" xfId="46754" xr:uid="{BB9C92A6-1C97-49DB-B779-949532E31CE6}"/>
    <cellStyle name="Note 5 10 4" xfId="28331" xr:uid="{3664D98F-62E9-4911-9637-9AB2D9D87754}"/>
    <cellStyle name="Note 5 10 4 2" xfId="56165" xr:uid="{D22DDB90-5B50-4D1B-8764-C15451B28DCA}"/>
    <cellStyle name="Note 5 10 4 3" xfId="49383" xr:uid="{79807120-4B8F-480B-B510-88B06D0B8D5D}"/>
    <cellStyle name="Note 5 10 5" xfId="44559" xr:uid="{089BEB67-83DE-4C0F-82D0-12935C69A9B0}"/>
    <cellStyle name="Note 5 10 5 2" xfId="58097" xr:uid="{EDCA6A26-2EFB-44DC-9780-788161F16E45}"/>
    <cellStyle name="Note 5 10 5 3" xfId="51315" xr:uid="{383448B3-0144-480A-8417-9E4707B2449A}"/>
    <cellStyle name="Note 5 10 6" xfId="47503" xr:uid="{37D76A0B-2E30-4D07-88D8-643002AAC9E8}"/>
    <cellStyle name="Note 5 10 6 2" xfId="54322" xr:uid="{2A797E4E-46B8-4422-9E56-3BA2CE5A63C5}"/>
    <cellStyle name="Note 5 10 7" xfId="52825" xr:uid="{83098F43-05B3-428B-B5C6-059D02403695}"/>
    <cellStyle name="Note 5 10 8" xfId="45895" xr:uid="{4CA6EF7D-CD29-4323-981A-0F0CB9E3D090}"/>
    <cellStyle name="Note 5 11" xfId="2610" xr:uid="{D577D52F-EFF3-4A70-82A3-680F044EE86A}"/>
    <cellStyle name="Note 5 11 2" xfId="6851" xr:uid="{F4D7B23F-5734-4223-BF61-71EFEB3F5CA8}"/>
    <cellStyle name="Note 5 11 2 2" xfId="12013" xr:uid="{6C1C6117-E551-42D6-8CF2-B75943E8FB9C}"/>
    <cellStyle name="Note 5 11 2 2 2" xfId="21002" xr:uid="{F02ED742-960F-49E5-AF97-68D5F8FD06F8}"/>
    <cellStyle name="Note 5 11 2 2 2 2" xfId="26779" xr:uid="{07F9C311-4B7A-4CD6-B663-8E01CC835C22}"/>
    <cellStyle name="Note 5 11 2 2 2 3" xfId="56676" xr:uid="{8FEAB083-5053-4151-BADA-34BFC8AB4169}"/>
    <cellStyle name="Note 5 11 2 2 3" xfId="43829" xr:uid="{0F36FDB9-4230-4855-B1C2-EA4A0E37E7E2}"/>
    <cellStyle name="Note 5 11 2 2 4" xfId="49894" xr:uid="{952F26E3-D0A7-446E-A150-F7A771CA385D}"/>
    <cellStyle name="Note 5 11 2 3" xfId="15840" xr:uid="{71BF0638-CE59-4574-B313-9E98A7CB79B6}"/>
    <cellStyle name="Note 5 11 2 3 2" xfId="32335" xr:uid="{89427FF7-6F7E-4A88-844B-626511F7FCD3}"/>
    <cellStyle name="Note 5 11 2 3 2 2" xfId="58186" xr:uid="{DCD7F0BA-795C-420B-8EBB-42DC82AFFC34}"/>
    <cellStyle name="Note 5 11 2 3 3" xfId="51404" xr:uid="{1E0957B6-BD26-4448-B93D-06A65D05DAC5}"/>
    <cellStyle name="Note 5 11 2 4" xfId="34044" xr:uid="{2D74176C-C1E6-4E75-93DF-C66CF7B9BAE7}"/>
    <cellStyle name="Note 5 11 2 4 2" xfId="54806" xr:uid="{24A81456-4274-4859-8ACA-816071E84A10}"/>
    <cellStyle name="Note 5 11 2 4 3" xfId="48011" xr:uid="{BF3215BB-337C-441F-A9D7-27EE518B98DF}"/>
    <cellStyle name="Note 5 11 2 5" xfId="53113" xr:uid="{418C9A7B-BB50-49A1-92F0-BFCFCBF507F3}"/>
    <cellStyle name="Note 5 11 2 6" xfId="46397" xr:uid="{E2388F63-3FBE-4A73-882A-EE8C1FC47F52}"/>
    <cellStyle name="Note 5 11 3" xfId="9421" xr:uid="{8527E7DF-CBC0-423F-BF56-D49DAC6E2D8A}"/>
    <cellStyle name="Note 5 11 3 2" xfId="18410" xr:uid="{134D7096-8017-4A06-9E7A-8327089CE651}"/>
    <cellStyle name="Note 5 11 3 2 2" xfId="29178" xr:uid="{9C744471-E39C-4D52-A31F-523850DE7B5F}"/>
    <cellStyle name="Note 5 11 3 2 2 2" xfId="57069" xr:uid="{0B8E20F2-3CE8-4B41-B813-5990DE808A2F}"/>
    <cellStyle name="Note 5 11 3 2 3" xfId="50287" xr:uid="{8D357BAB-7AF3-4095-B72D-DD0D92E185E8}"/>
    <cellStyle name="Note 5 11 3 3" xfId="35946" xr:uid="{DDF40248-73B0-48F7-860F-E6A18AB0DC08}"/>
    <cellStyle name="Note 5 11 3 3 2" xfId="55793" xr:uid="{8319BC6B-D423-465C-BE23-6A523AC51653}"/>
    <cellStyle name="Note 5 11 3 3 3" xfId="49010" xr:uid="{A97764DC-94B9-441E-9709-FA7EA2947F06}"/>
    <cellStyle name="Note 5 11 3 4" xfId="48404" xr:uid="{99D7CDE5-3CE1-48D2-BDFB-128FE2108969}"/>
    <cellStyle name="Note 5 11 3 4 2" xfId="55196" xr:uid="{835157A5-D0B6-4108-8299-1924AC2AE458}"/>
    <cellStyle name="Note 5 11 3 5" xfId="53483" xr:uid="{43ECC38D-6ACD-4C35-A93C-2D0C2C48D865}"/>
    <cellStyle name="Note 5 11 3 6" xfId="46790" xr:uid="{A71F617A-ED8C-4C55-BDB9-F10C9C601C1E}"/>
    <cellStyle name="Note 5 11 4" xfId="13464" xr:uid="{B137E6ED-FCDB-4BEB-9C5F-1F374A1B66E8}"/>
    <cellStyle name="Note 5 11 4 2" xfId="42946" xr:uid="{BB411355-7BB8-4417-B51C-8A9BEC63C95D}"/>
    <cellStyle name="Note 5 11 4 2 2" xfId="56204" xr:uid="{EFE0D3D3-D338-4269-863F-D3272202DBE7}"/>
    <cellStyle name="Note 5 11 4 3" xfId="49422" xr:uid="{9E0BF78B-4499-4755-8255-5A98CFD8E677}"/>
    <cellStyle name="Note 5 11 5" xfId="29424" xr:uid="{F9B240B8-7A25-4EAF-BA3A-FC26A79B072C}"/>
    <cellStyle name="Note 5 11 5 2" xfId="58449" xr:uid="{C8C49DFA-83F9-4A4C-9C2F-3C50993A9AA3}"/>
    <cellStyle name="Note 5 11 5 3" xfId="51668" xr:uid="{1F93C005-F2A2-4013-BBC9-532D90C99644}"/>
    <cellStyle name="Note 5 11 6" xfId="44588" xr:uid="{0DF11DDC-3AA6-4189-83F4-7FF32EAE81E1}"/>
    <cellStyle name="Note 5 11 6 2" xfId="54358" xr:uid="{4AC65D18-5934-4FDB-B735-CE2AF9DB7F8C}"/>
    <cellStyle name="Note 5 11 6 3" xfId="47542" xr:uid="{7811A8EE-38A7-4EC0-A470-884E727A2C38}"/>
    <cellStyle name="Note 5 11 7" xfId="52846" xr:uid="{86F248EA-801B-4A48-9FDF-7DF7E049D215}"/>
    <cellStyle name="Note 5 11 8" xfId="45931" xr:uid="{76D0AA49-94C3-4B8F-B9D9-8E64897258AE}"/>
    <cellStyle name="Note 5 12" xfId="6586" xr:uid="{9889B878-9482-4B42-AC77-1A8B09E9D7C3}"/>
    <cellStyle name="Note 5 12 2" xfId="11795" xr:uid="{BDC450D3-F636-4167-A8BF-21D928E7239C}"/>
    <cellStyle name="Note 5 12 2 2" xfId="20784" xr:uid="{AE1D317C-319B-4CF9-B940-B90B302932D3}"/>
    <cellStyle name="Note 5 12 2 2 2" xfId="25920" xr:uid="{31EB9339-C9B2-488A-BC9F-354E9D94290F}"/>
    <cellStyle name="Note 5 12 2 2 3" xfId="56233" xr:uid="{84A77BA9-6273-465D-AAAC-236CF8BDCFBA}"/>
    <cellStyle name="Note 5 12 2 3" xfId="26387" xr:uid="{8DC3AA22-3A6E-4E05-9E3D-6A56BBE88722}"/>
    <cellStyle name="Note 5 12 2 4" xfId="49451" xr:uid="{CA453C6C-34AF-41FA-A3F3-BEB326A3E4B5}"/>
    <cellStyle name="Note 5 12 3" xfId="15575" xr:uid="{FC719A37-8082-4755-808D-568529FDCCF2}"/>
    <cellStyle name="Note 5 12 3 2" xfId="31283" xr:uid="{B17E2FDF-4E33-4511-AFD6-0847FA7962D8}"/>
    <cellStyle name="Note 5 12 3 2 2" xfId="58982" xr:uid="{5FAF839F-9A12-4E74-A54E-388469B66EAC}"/>
    <cellStyle name="Note 5 12 3 3" xfId="52201" xr:uid="{F6BD72AC-3C30-48FB-B1E6-A25D833C3685}"/>
    <cellStyle name="Note 5 12 4" xfId="26871" xr:uid="{6D1A6E96-E0B4-4D26-A29C-44B7A4C052FF}"/>
    <cellStyle name="Note 5 12 4 2" xfId="54382" xr:uid="{364BC60A-60EE-4C7E-AAFE-CD64C098F13A}"/>
    <cellStyle name="Note 5 12 4 3" xfId="47569" xr:uid="{765AC7EB-6618-40CB-B65A-B0EAA09CD6CA}"/>
    <cellStyle name="Note 5 12 5" xfId="44686" xr:uid="{382DC0BB-7B54-4AF2-AACD-71B995951B63}"/>
    <cellStyle name="Note 5 12 5 2" xfId="52864" xr:uid="{6C318DF1-E768-4E0D-BDEA-387FB68D6A16}"/>
    <cellStyle name="Note 5 12 6" xfId="45960" xr:uid="{BB666E2E-B4E4-4DEB-AF33-0DA4932382D2}"/>
    <cellStyle name="Note 5 13" xfId="9158" xr:uid="{578F2745-70EA-4C30-92DA-5FCE490B1D7B}"/>
    <cellStyle name="Note 5 13 2" xfId="18147" xr:uid="{91CEA2A7-7924-4EB0-8A67-7BC84D4571D1}"/>
    <cellStyle name="Note 5 13 2 2" xfId="41205" xr:uid="{69AB029D-CFAA-4A61-887B-2992AE1B6ABB}"/>
    <cellStyle name="Note 5 13 2 2 2" xfId="56286" xr:uid="{D692B662-43EB-42FB-89A9-CA7EC606B748}"/>
    <cellStyle name="Note 5 13 2 3" xfId="49504" xr:uid="{A534D0DF-9654-4984-AD3B-87D7EEEDE0B8}"/>
    <cellStyle name="Note 5 13 3" xfId="23333" xr:uid="{230DBFED-2B48-4623-947D-A3B3EB2F8DCE}"/>
    <cellStyle name="Note 5 13 3 2" xfId="57814" xr:uid="{379C6655-586F-4B47-B69D-2F6FF7318289}"/>
    <cellStyle name="Note 5 13 3 3" xfId="51032" xr:uid="{04589100-8167-41DC-8C20-C3B7BF7E4668}"/>
    <cellStyle name="Note 5 13 4" xfId="44679" xr:uid="{468EB701-5F7C-45BE-BCCC-AF48BC25BE78}"/>
    <cellStyle name="Note 5 13 4 2" xfId="54431" xr:uid="{AC470D88-2332-411B-BA28-7C96DC0D5DC0}"/>
    <cellStyle name="Note 5 13 4 3" xfId="47621" xr:uid="{43099CBC-7A81-4070-9F5A-3995F00A946B}"/>
    <cellStyle name="Note 5 13 5" xfId="52894" xr:uid="{4DCB3538-14C3-4A17-B902-0650C0E09301}"/>
    <cellStyle name="Note 5 13 6" xfId="46013" xr:uid="{8D8C7EEB-3E45-4C96-B0CB-AEFEE6616B53}"/>
    <cellStyle name="Note 5 14" xfId="12714" xr:uid="{6B04029D-E8A1-4009-AEB7-0536A984C099}"/>
    <cellStyle name="Note 5 14 2" xfId="21703" xr:uid="{A59F50CA-DB98-4933-B382-F1CCD92F16DB}"/>
    <cellStyle name="Note 5 14 2 2" xfId="28965" xr:uid="{1BADD9D4-622F-4983-82C8-45B98A860210}"/>
    <cellStyle name="Note 5 14 2 2 2" xfId="57183" xr:uid="{3BAF07A6-9D24-4B8F-8BC7-31E7190DD270}"/>
    <cellStyle name="Note 5 14 2 3" xfId="50401" xr:uid="{FB6474CF-57F2-41E2-9241-E4C59CFB8D97}"/>
    <cellStyle name="Note 5 14 3" xfId="25282" xr:uid="{F92E7D78-1A95-40F0-A35D-A50D70A2AFFE}"/>
    <cellStyle name="Note 5 14 3 2" xfId="58399" xr:uid="{2E08D1C4-EDD9-495F-B61C-06D2157A1674}"/>
    <cellStyle name="Note 5 14 3 3" xfId="51618" xr:uid="{BBAA9E81-3C28-4626-8C48-E566111E3BF9}"/>
    <cellStyle name="Note 5 14 4" xfId="44710" xr:uid="{0F6DD0FF-B58C-4B6A-96C9-45A174EFB40C}"/>
    <cellStyle name="Note 5 14 4 2" xfId="55307" xr:uid="{0D480CCB-C6B1-4E32-8CE5-7E6BA2EDC692}"/>
    <cellStyle name="Note 5 14 4 3" xfId="48518" xr:uid="{49BB25A5-A3A9-45F7-8F46-9A3D45A36CB4}"/>
    <cellStyle name="Note 5 14 5" xfId="53593" xr:uid="{8CA496E5-0E40-4DC2-B1E3-5A9D9FDE9E76}"/>
    <cellStyle name="Note 5 14 6" xfId="46904" xr:uid="{8DB3C141-99E8-4939-9750-B009A01184D3}"/>
    <cellStyle name="Note 5 15" xfId="2290" xr:uid="{FD7D6396-6084-44F7-9FDA-6955735895A3}"/>
    <cellStyle name="Note 5 15 2" xfId="41052" xr:uid="{7006128F-DBEB-4E8B-A78B-DCFB5C411EBD}"/>
    <cellStyle name="Note 5 15 2 2" xfId="57213" xr:uid="{A795F632-3B1E-48B7-9C16-822140AC2F3A}"/>
    <cellStyle name="Note 5 15 2 3" xfId="50431" xr:uid="{1FE9D2EC-89AC-48E1-ABCE-056D66A63B24}"/>
    <cellStyle name="Note 5 15 3" xfId="44704" xr:uid="{BB2B914B-1EB1-4825-BBAC-A4DDEFF18A36}"/>
    <cellStyle name="Note 5 15 3 2" xfId="58814" xr:uid="{EE08E531-1E5B-4B5B-BBA1-004D47FE0DE9}"/>
    <cellStyle name="Note 5 15 3 3" xfId="52033" xr:uid="{5F1883C2-C1AA-4990-995F-2EFEC1FD3010}"/>
    <cellStyle name="Note 5 15 4" xfId="51045" xr:uid="{0384A473-1D56-430E-8397-ACDE01C050E0}"/>
    <cellStyle name="Note 5 15 4 2" xfId="57827" xr:uid="{E1A49AF9-ED30-4824-AA28-539EA3D6117F}"/>
    <cellStyle name="Note 5 15 5" xfId="48548" xr:uid="{CC2023D9-857F-4801-A18D-31F83F8F9BF9}"/>
    <cellStyle name="Note 5 15 5 2" xfId="55337" xr:uid="{C679F941-A2E2-4E7E-BEAC-EBA127600A9E}"/>
    <cellStyle name="Note 5 15 6" xfId="53623" xr:uid="{B20009E1-F2E3-4EFF-9207-5CB79DE5D2F3}"/>
    <cellStyle name="Note 5 15 7" xfId="46934" xr:uid="{2F6B00BF-7E5B-452A-83EF-AA55DF7F5B70}"/>
    <cellStyle name="Note 5 16" xfId="13199" xr:uid="{83EB15C8-F544-4B76-9402-FEBB12BABE14}"/>
    <cellStyle name="Note 5 16 2" xfId="32895" xr:uid="{C84CAAE7-708C-4C55-9E89-B1C4238A6843}"/>
    <cellStyle name="Note 5 16 2 2" xfId="57247" xr:uid="{C5733C44-DBA5-4F7E-8934-0C934FF10E30}"/>
    <cellStyle name="Note 5 16 2 3" xfId="50465" xr:uid="{805649CC-3F26-42B2-A194-88E734098310}"/>
    <cellStyle name="Note 5 16 3" xfId="44812" xr:uid="{0A55078E-D06D-474F-A902-4D565538BC62}"/>
    <cellStyle name="Note 5 16 3 2" xfId="58848" xr:uid="{A1764356-EE73-470F-9A3B-EDECDCF839FD}"/>
    <cellStyle name="Note 5 16 3 3" xfId="52067" xr:uid="{CEE05C65-5080-4CF2-B68C-31259FD7E063}"/>
    <cellStyle name="Note 5 16 4" xfId="51847" xr:uid="{115F4459-D28A-4A23-80F8-622AA1414B41}"/>
    <cellStyle name="Note 5 16 4 2" xfId="58628" xr:uid="{DC1027BE-B59D-4F39-BD2B-FDEF61404711}"/>
    <cellStyle name="Note 5 16 5" xfId="48582" xr:uid="{DBBD2E5E-F2F6-4A66-972E-1FBBE026FEA6}"/>
    <cellStyle name="Note 5 16 5 2" xfId="55371" xr:uid="{D984AD3A-73DD-4FAB-A3EA-48E3EFD7DE47}"/>
    <cellStyle name="Note 5 16 6" xfId="53657" xr:uid="{E84DF103-CD0A-45E3-8610-32A7DAC78C54}"/>
    <cellStyle name="Note 5 16 7" xfId="46968" xr:uid="{5FEA1318-F4EE-4438-9D43-B587FA508A4C}"/>
    <cellStyle name="Note 5 17" xfId="39617" xr:uid="{B9957AF1-5EE8-48B2-90E3-026D2F4E7CCF}"/>
    <cellStyle name="Note 5 17 2" xfId="44867" xr:uid="{9723929C-56F7-40B5-897B-CA42F04D8EA6}"/>
    <cellStyle name="Note 5 17 2 2" xfId="57275" xr:uid="{3A34BDF5-D1C1-4FE4-941F-C5761C103B42}"/>
    <cellStyle name="Note 5 17 2 3" xfId="50493" xr:uid="{99FB7883-A0BF-4460-8B9C-67D8BB5A600C}"/>
    <cellStyle name="Note 5 17 3" xfId="52095" xr:uid="{91D101CA-9586-4214-94D0-3CEB81CB5129}"/>
    <cellStyle name="Note 5 17 3 2" xfId="58876" xr:uid="{AC9B0249-6522-41DA-938D-6468986175C9}"/>
    <cellStyle name="Note 5 17 4" xfId="48954" xr:uid="{40C4916E-F2B8-4A8F-9584-E27DB93AC837}"/>
    <cellStyle name="Note 5 17 4 2" xfId="55737" xr:uid="{4C05AAE2-861C-4AE9-AEEB-B5FA037246ED}"/>
    <cellStyle name="Note 5 17 5" xfId="48610" xr:uid="{66645C59-55AC-4BE1-8756-DF182E22AD0A}"/>
    <cellStyle name="Note 5 17 5 2" xfId="55399" xr:uid="{7C393628-166F-4EC0-8B4D-BAF9B86412DB}"/>
    <cellStyle name="Note 5 17 6" xfId="53685" xr:uid="{73123CE7-0E1E-4315-941F-FDB27558B3D9}"/>
    <cellStyle name="Note 5 17 7" xfId="46996" xr:uid="{7E93E244-DE85-42C3-8F1B-5F2B73212ED5}"/>
    <cellStyle name="Note 5 18" xfId="44896" xr:uid="{F78EC771-9648-403E-A4C3-72B3C3D094F8}"/>
    <cellStyle name="Note 5 18 2" xfId="50482" xr:uid="{58FA5188-10F1-4ADF-8F04-B48C650CC4E7}"/>
    <cellStyle name="Note 5 18 2 2" xfId="57264" xr:uid="{07A839E8-7B60-4AB3-9283-BD22A8542E27}"/>
    <cellStyle name="Note 5 18 3" xfId="52084" xr:uid="{CC37A133-25F8-4A08-8493-63327E5DCB3F}"/>
    <cellStyle name="Note 5 18 3 2" xfId="58865" xr:uid="{73D7D70A-EA6B-48A6-9940-3570F1DF549C}"/>
    <cellStyle name="Note 5 18 4" xfId="51414" xr:uid="{E583AF73-C251-4B69-9EF3-32A9C6C8CDBF}"/>
    <cellStyle name="Note 5 18 4 2" xfId="58196" xr:uid="{4C08C913-A451-4891-AB82-DD054CBA144E}"/>
    <cellStyle name="Note 5 18 5" xfId="48599" xr:uid="{B3C44AA3-ADB7-4991-9DA1-B06ED3B269FC}"/>
    <cellStyle name="Note 5 18 5 2" xfId="55388" xr:uid="{36BF6AD2-01DB-427B-B96D-061A283A4A3F}"/>
    <cellStyle name="Note 5 18 6" xfId="53674" xr:uid="{205060CC-77F7-4C01-A1C9-13D68552891A}"/>
    <cellStyle name="Note 5 18 7" xfId="46985" xr:uid="{7EFE6586-D657-410B-BD3F-A6CC3B9D96C6}"/>
    <cellStyle name="Note 5 19" xfId="44970" xr:uid="{1C247508-FEF3-4FC1-A6A5-C8FA9C368744}"/>
    <cellStyle name="Note 5 19 2" xfId="50538" xr:uid="{57F0C32E-23E5-47DC-B69B-2AADD6DC5FA5}"/>
    <cellStyle name="Note 5 19 2 2" xfId="57320" xr:uid="{2F87E09B-FE18-4793-B049-8C0B2F82B5F2}"/>
    <cellStyle name="Note 5 19 3" xfId="52140" xr:uid="{37693849-5836-4D24-8626-BBD3C8A138C9}"/>
    <cellStyle name="Note 5 19 3 2" xfId="58921" xr:uid="{618D1230-2F31-4565-8E12-903738C4AB60}"/>
    <cellStyle name="Note 5 19 4" xfId="49031" xr:uid="{669809E4-DDA6-46F7-A867-DD127C1D81B9}"/>
    <cellStyle name="Note 5 19 4 2" xfId="55813" xr:uid="{6BD6D9EF-A122-4099-8220-5183A81D42AE}"/>
    <cellStyle name="Note 5 19 5" xfId="48655" xr:uid="{2AA9A2EB-6991-4B09-BEFE-6AE0B51D299C}"/>
    <cellStyle name="Note 5 19 5 2" xfId="55444" xr:uid="{FEECFC22-4DBB-4D17-B447-13DBAA13A84C}"/>
    <cellStyle name="Note 5 19 6" xfId="53730" xr:uid="{E094319E-42AF-4291-B15C-FC204099FB6A}"/>
    <cellStyle name="Note 5 19 7" xfId="47041" xr:uid="{01B8AAB1-426F-4035-BD42-1114CBC0DFF5}"/>
    <cellStyle name="Note 5 2" xfId="319" xr:uid="{D74159D1-FBC1-4EE9-A86D-70BB95F80C9E}"/>
    <cellStyle name="Note 5 2 10" xfId="6621" xr:uid="{4C50BABC-75C6-4216-92F2-0C48ED20BB23}"/>
    <cellStyle name="Note 5 2 10 2" xfId="11827" xr:uid="{CEB0B4EB-EF34-42F8-AEE3-E0822DE7D3B3}"/>
    <cellStyle name="Note 5 2 10 2 2" xfId="20816" xr:uid="{E4327D97-135A-4882-A45A-2706379CACFC}"/>
    <cellStyle name="Note 5 2 10 2 2 2" xfId="23918" xr:uid="{ECAB94FA-B6F7-4969-942A-A5025F676451}"/>
    <cellStyle name="Note 5 2 10 2 3" xfId="40236" xr:uid="{636AFBBA-D328-4508-B96D-45733D70CC87}"/>
    <cellStyle name="Note 5 2 10 3" xfId="15610" xr:uid="{84A21C96-82B0-4A59-90A9-A4C35911E48B}"/>
    <cellStyle name="Note 5 2 10 3 2" xfId="43198" xr:uid="{FA2CE6B4-83CD-4770-AB43-39DD6BCE0475}"/>
    <cellStyle name="Note 5 2 10 4" xfId="40713" xr:uid="{60C716EE-1284-4D85-9A95-C5F6C68D6CF5}"/>
    <cellStyle name="Note 5 2 11" xfId="9190" xr:uid="{AA9BEA8B-4F34-4C13-B357-30E745FC127D}"/>
    <cellStyle name="Note 5 2 11 2" xfId="18179" xr:uid="{009A17CE-4026-4CA8-A099-2B6D83449793}"/>
    <cellStyle name="Note 5 2 11 2 2" xfId="26624" xr:uid="{EA329A56-3C85-4345-A22F-734BF16E78C5}"/>
    <cellStyle name="Note 5 2 11 3" xfId="28006" xr:uid="{960BB535-028E-4639-A1F2-C85A987D776B}"/>
    <cellStyle name="Note 5 2 12" xfId="9824" xr:uid="{60E40855-4781-4772-8331-1218DDC5D774}"/>
    <cellStyle name="Note 5 2 12 2" xfId="18813" xr:uid="{6F0E633A-38C1-458F-9191-F45185CA9F62}"/>
    <cellStyle name="Note 5 2 12 2 2" xfId="30780" xr:uid="{E3764376-0A7A-44C2-B44E-C9331E4D133C}"/>
    <cellStyle name="Note 5 2 12 3" xfId="38931" xr:uid="{153D4BA5-FEFF-43C8-B4A0-7AC822553633}"/>
    <cellStyle name="Note 5 2 13" xfId="2325" xr:uid="{DF6124CB-1060-40CC-87CB-29A41EA4703D}"/>
    <cellStyle name="Note 5 2 13 2" xfId="30484" xr:uid="{C6017806-8E30-47E2-B421-FC9ECFF8DAEE}"/>
    <cellStyle name="Note 5 2 14" xfId="13234" xr:uid="{27E8D6A1-B8DC-41B2-865D-3630237E228B}"/>
    <cellStyle name="Note 5 2 14 2" xfId="22328" xr:uid="{3CD6EF3B-EB18-478A-ADE5-F260608D0F9F}"/>
    <cellStyle name="Note 5 2 15" xfId="24750" xr:uid="{BED4811D-F76D-4B19-A092-B6EB9CB50B92}"/>
    <cellStyle name="Note 5 2 16" xfId="44331" xr:uid="{BD70D757-EE12-49A3-B3C1-793BFB5D081D}"/>
    <cellStyle name="Note 5 2 17" xfId="45458" xr:uid="{655BADDF-A98D-4364-A19C-D7B4C3AF5DF9}"/>
    <cellStyle name="Note 5 2 2" xfId="451" xr:uid="{BAA73BE1-5D28-4215-8B3B-EE7567E34A6E}"/>
    <cellStyle name="Note 5 2 2 10" xfId="9315" xr:uid="{0F4082F0-3684-4658-9C3E-08A88C63BF31}"/>
    <cellStyle name="Note 5 2 2 10 2" xfId="18304" xr:uid="{6472AA7D-0659-408A-A75F-D863A8B99A6A}"/>
    <cellStyle name="Note 5 2 2 10 2 2" xfId="43484" xr:uid="{96A95943-BE76-4427-BA7C-AD08F92CFFB4}"/>
    <cellStyle name="Note 5 2 2 10 3" xfId="29954" xr:uid="{6DD585E2-D269-46FE-AB8A-264AD8DB07B9}"/>
    <cellStyle name="Note 5 2 2 11" xfId="9855" xr:uid="{430D9C70-6F71-419D-A669-70FDB321754D}"/>
    <cellStyle name="Note 5 2 2 11 2" xfId="18844" xr:uid="{A821BBFA-AAF8-4220-80C3-1D5F7A3D1A5D}"/>
    <cellStyle name="Note 5 2 2 11 2 2" xfId="29051" xr:uid="{2CFE563B-8433-4576-890D-0590A3C9FD02}"/>
    <cellStyle name="Note 5 2 2 11 3" xfId="37490" xr:uid="{8FCDB6EE-DAFD-4967-B633-C26B15D52E9F}"/>
    <cellStyle name="Note 5 2 2 12" xfId="2457" xr:uid="{6CDCD1A1-AA00-4306-91D1-56D88F3CEDE9}"/>
    <cellStyle name="Note 5 2 2 12 2" xfId="23085" xr:uid="{770FADF4-8435-45AD-89BC-28629037EE8E}"/>
    <cellStyle name="Note 5 2 2 13" xfId="13366" xr:uid="{56AEAFDB-88CB-436C-AA2F-486C299F0E29}"/>
    <cellStyle name="Note 5 2 2 13 2" xfId="37173" xr:uid="{0AF3A8C2-C141-4A75-833A-70E5C3A7A5A0}"/>
    <cellStyle name="Note 5 2 2 14" xfId="39225" xr:uid="{DD6B9CEE-0791-4E75-9AA0-586DE280B8FF}"/>
    <cellStyle name="Note 5 2 2 15" xfId="45953" xr:uid="{B02E82F4-A804-4851-BF1B-503A11DC9B46}"/>
    <cellStyle name="Note 5 2 2 2" xfId="800" xr:uid="{9CAC7945-CB2C-4D2B-87A7-EA3AE1E8035E}"/>
    <cellStyle name="Note 5 2 2 2 2" xfId="5169" xr:uid="{871D49CD-A34B-45B9-A5AA-517046B5ECF7}"/>
    <cellStyle name="Note 5 2 2 2 2 2" xfId="7755" xr:uid="{F89E6459-DC7B-4D06-8C40-58C11C2B8358}"/>
    <cellStyle name="Note 5 2 2 2 2 2 2" xfId="12401" xr:uid="{2DA7EDAD-73A8-47CA-84DE-850ADD07D1C9}"/>
    <cellStyle name="Note 5 2 2 2 2 2 2 2" xfId="21390" xr:uid="{FBA553B2-918E-4BC5-B47F-3FAE485ECA91}"/>
    <cellStyle name="Note 5 2 2 2 2 2 2 2 2" xfId="41037" xr:uid="{3005ADD6-C922-4D4F-A1CA-4CBC8CE75DF3}"/>
    <cellStyle name="Note 5 2 2 2 2 2 2 3" xfId="31888" xr:uid="{BACCDE8E-59B0-49B0-8E87-1CF5D1D6CA77}"/>
    <cellStyle name="Note 5 2 2 2 2 2 3" xfId="16744" xr:uid="{C959177C-799E-47DC-984A-B6D24D3E0DF3}"/>
    <cellStyle name="Note 5 2 2 2 2 2 3 2" xfId="25057" xr:uid="{747583D4-6652-4024-AB57-776A4BEFF008}"/>
    <cellStyle name="Note 5 2 2 2 2 2 4" xfId="34073" xr:uid="{78DA0E3E-FC7B-4423-963A-04DB3B761FA7}"/>
    <cellStyle name="Note 5 2 2 2 2 3" xfId="10392" xr:uid="{BC51575E-8183-4B2D-9EC8-8BCD153CBC5C}"/>
    <cellStyle name="Note 5 2 2 2 2 3 2" xfId="19381" xr:uid="{011D91F3-FB14-4230-8238-36D669B26711}"/>
    <cellStyle name="Note 5 2 2 2 2 3 2 2" xfId="36739" xr:uid="{5DB60C5D-B340-478E-B127-566F8D058AEF}"/>
    <cellStyle name="Note 5 2 2 2 2 3 3" xfId="26765" xr:uid="{BD605E28-7F30-4862-B484-B9642179F6E2}"/>
    <cellStyle name="Note 5 2 2 2 2 4" xfId="14158" xr:uid="{F093FA24-641E-4ECE-ACDD-FB3FA48405F2}"/>
    <cellStyle name="Note 5 2 2 2 2 4 2" xfId="33044" xr:uid="{B1B196AF-56AB-472E-8CBA-2B7A8A42BA58}"/>
    <cellStyle name="Note 5 2 2 2 2 5" xfId="33060" xr:uid="{BEDE37D0-0752-49A6-B5AA-FF2D0DED2AF0}"/>
    <cellStyle name="Note 5 2 2 2 2 6" xfId="56226" xr:uid="{449C4A31-FCF9-4C2E-80B4-0897A294F496}"/>
    <cellStyle name="Note 5 2 2 2 3" xfId="3237" xr:uid="{3E147DAB-54E7-402D-8C36-2300B5546054}"/>
    <cellStyle name="Note 5 2 2 2 3 2" xfId="40364" xr:uid="{2850F255-F1CA-4D69-B731-9ACC12A81FC5}"/>
    <cellStyle name="Note 5 2 2 2 4" xfId="31911" xr:uid="{27DB8FCB-BC56-4B71-B946-F910086651FD}"/>
    <cellStyle name="Note 5 2 2 2 5" xfId="49444" xr:uid="{917F2AE6-2944-413F-9B84-CB5812ABE4EC}"/>
    <cellStyle name="Note 5 2 2 3" xfId="1145" xr:uid="{7DF41E15-1B1F-4679-8D1F-32071FADEE31}"/>
    <cellStyle name="Note 5 2 2 3 2" xfId="5490" xr:uid="{F40A7079-5CA0-4E94-BAB2-E7A49657EC41}"/>
    <cellStyle name="Note 5 2 2 3 2 2" xfId="8076" xr:uid="{E076E81F-ED15-430A-94F4-B9EE297D3118}"/>
    <cellStyle name="Note 5 2 2 3 2 2 2" xfId="12503" xr:uid="{CA166474-23EA-4740-BE24-9267376BA15C}"/>
    <cellStyle name="Note 5 2 2 3 2 2 2 2" xfId="21492" xr:uid="{08A72397-1869-4B63-9D42-1404468C32BF}"/>
    <cellStyle name="Note 5 2 2 3 2 2 2 2 2" xfId="30000" xr:uid="{B28253A6-50C3-4AA3-BE1B-38F14925D9E6}"/>
    <cellStyle name="Note 5 2 2 3 2 2 2 3" xfId="30197" xr:uid="{B75277D7-2B5C-4A33-8103-BF89E086902A}"/>
    <cellStyle name="Note 5 2 2 3 2 2 3" xfId="17065" xr:uid="{E3EBF4E7-D040-4925-9584-0971A70DD6A5}"/>
    <cellStyle name="Note 5 2 2 3 2 2 3 2" xfId="37992" xr:uid="{A034528F-20CD-4BD3-BC8D-D40F2B066EB5}"/>
    <cellStyle name="Note 5 2 2 3 2 2 4" xfId="23183" xr:uid="{22B73BB1-EAB8-48B6-9E92-03EC03B77D8E}"/>
    <cellStyle name="Note 5 2 2 3 2 3" xfId="10713" xr:uid="{C775F91D-B7CD-4007-9617-98E7E9BC41E0}"/>
    <cellStyle name="Note 5 2 2 3 2 3 2" xfId="19702" xr:uid="{57A3E173-F407-4438-84DB-4005E28FD2F0}"/>
    <cellStyle name="Note 5 2 2 3 2 3 2 2" xfId="41452" xr:uid="{DB891C95-6AED-435C-94E1-8707E9CE0C6C}"/>
    <cellStyle name="Note 5 2 2 3 2 3 3" xfId="37533" xr:uid="{56E380D4-6B22-409C-9138-AF1A4CDE8E41}"/>
    <cellStyle name="Note 5 2 2 3 2 4" xfId="14479" xr:uid="{0CD53233-C1C1-4A48-AB0C-323CFB3E56C0}"/>
    <cellStyle name="Note 5 2 2 3 2 4 2" xfId="25946" xr:uid="{427A6E39-FBF6-486B-8A54-C768BCE5F0F3}"/>
    <cellStyle name="Note 5 2 2 3 2 5" xfId="23298" xr:uid="{639C71E0-92F6-4D14-95E9-2FED80A7E8D3}"/>
    <cellStyle name="Note 5 2 2 3 2 6" xfId="58286" xr:uid="{C79923A5-FE45-4355-8666-B77753C16443}"/>
    <cellStyle name="Note 5 2 2 3 3" xfId="3582" xr:uid="{28BBB006-51AB-4391-BE59-9D7D4AAFAC80}"/>
    <cellStyle name="Note 5 2 2 3 3 2" xfId="37109" xr:uid="{ED5CE715-9022-419F-B258-5FD1834967F8}"/>
    <cellStyle name="Note 5 2 2 3 4" xfId="24704" xr:uid="{70C80D21-40E7-469C-BEB2-79DB826FFA26}"/>
    <cellStyle name="Note 5 2 2 3 5" xfId="51504" xr:uid="{433BF5E6-2990-4F06-A099-EFD7FAC13798}"/>
    <cellStyle name="Note 5 2 2 4" xfId="1489" xr:uid="{9993B07B-AD84-4761-99CC-92CCE39A8DB8}"/>
    <cellStyle name="Note 5 2 2 4 2" xfId="5834" xr:uid="{0C830A4F-B050-43B1-BE8D-A0F8E318F037}"/>
    <cellStyle name="Note 5 2 2 4 2 2" xfId="8420" xr:uid="{77E6A203-23B4-4704-BBC7-ECCA628A72EF}"/>
    <cellStyle name="Note 5 2 2 4 2 2 2" xfId="12607" xr:uid="{ABA9E14B-3F08-42E7-88EE-B86DED82CF48}"/>
    <cellStyle name="Note 5 2 2 4 2 2 2 2" xfId="21596" xr:uid="{494CAD4F-1855-47F5-ABD1-77469D333AD7}"/>
    <cellStyle name="Note 5 2 2 4 2 2 2 2 2" xfId="23195" xr:uid="{E9D3F2F9-CD15-4FD2-B1A8-18FA76F90E72}"/>
    <cellStyle name="Note 5 2 2 4 2 2 2 3" xfId="41906" xr:uid="{4DF035E1-3286-4EBF-AF2C-121D1785D96D}"/>
    <cellStyle name="Note 5 2 2 4 2 2 3" xfId="17409" xr:uid="{C625B1B7-C6E6-4964-A9D8-3C79BED9F51D}"/>
    <cellStyle name="Note 5 2 2 4 2 2 3 2" xfId="37025" xr:uid="{FB30114D-15EF-42FD-A5A4-230E283DDF80}"/>
    <cellStyle name="Note 5 2 2 4 2 2 4" xfId="37985" xr:uid="{E27CB73E-2F99-4CD5-9E4B-FA6B1EEE21AF}"/>
    <cellStyle name="Note 5 2 2 4 2 3" xfId="11057" xr:uid="{3712F329-ABE1-4504-BFE6-1D223D6CC624}"/>
    <cellStyle name="Note 5 2 2 4 2 3 2" xfId="20046" xr:uid="{92E2BF63-2FE3-4111-8A53-E397492AC191}"/>
    <cellStyle name="Note 5 2 2 4 2 3 2 2" xfId="31665" xr:uid="{385A8AE4-37C2-4D2A-9DBF-16EDB920EC5F}"/>
    <cellStyle name="Note 5 2 2 4 2 3 3" xfId="31034" xr:uid="{B5FC6824-859B-4655-B9DF-196E25049EA2}"/>
    <cellStyle name="Note 5 2 2 4 2 4" xfId="14823" xr:uid="{1A720472-EAB6-49E8-88A7-1C0D3E4352A8}"/>
    <cellStyle name="Note 5 2 2 4 2 4 2" xfId="41723" xr:uid="{0D12A19A-B21C-4FAB-BE39-9B3D69C9F264}"/>
    <cellStyle name="Note 5 2 2 4 2 5" xfId="38349" xr:uid="{BE4CE5E0-258F-447C-9396-0825CE0DD182}"/>
    <cellStyle name="Note 5 2 2 4 2 6" xfId="54376" xr:uid="{45447C7B-89C0-494A-B1E9-06F5CEA17571}"/>
    <cellStyle name="Note 5 2 2 4 3" xfId="3926" xr:uid="{4EBE147D-3245-4F1C-9724-4C4DBD81FF4A}"/>
    <cellStyle name="Note 5 2 2 4 3 2" xfId="24409" xr:uid="{08AC57A2-BC71-4C6A-8E54-1BDAC3FE4F90}"/>
    <cellStyle name="Note 5 2 2 4 4" xfId="39529" xr:uid="{78742BEB-55E1-4838-AB5C-F4AA69478920}"/>
    <cellStyle name="Note 5 2 2 4 5" xfId="47563" xr:uid="{8EDC92BA-604B-4402-9D97-463AD374BE33}"/>
    <cellStyle name="Note 5 2 2 5" xfId="167" xr:uid="{CD5DDCCF-0D4A-4D79-B6D6-DFF80E772303}"/>
    <cellStyle name="Note 5 2 2 5 2" xfId="2605" xr:uid="{70E236EF-B42C-43C7-9660-6F46E5296E25}"/>
    <cellStyle name="Note 5 2 2 5 2 2" xfId="6846" xr:uid="{81BDD93B-2008-45C6-A5BD-4B6208EB1CEB}"/>
    <cellStyle name="Note 5 2 2 5 2 2 2" xfId="12011" xr:uid="{CE508B5E-C7F8-4D82-BE1C-A48C8CDC0F55}"/>
    <cellStyle name="Note 5 2 2 5 2 2 2 2" xfId="21000" xr:uid="{2CCC0E34-5D34-4E5E-AC77-8AFCCCE507EA}"/>
    <cellStyle name="Note 5 2 2 5 2 2 2 2 2" xfId="30776" xr:uid="{F5AB1754-F100-4A3D-9F2E-B609C0600FB6}"/>
    <cellStyle name="Note 5 2 2 5 2 2 2 3" xfId="26433" xr:uid="{AC94AC0F-2D24-4A94-AA36-72072B79C4C7}"/>
    <cellStyle name="Note 5 2 2 5 2 2 3" xfId="15835" xr:uid="{2B1DF56D-E9F1-4739-9809-DD936572558C}"/>
    <cellStyle name="Note 5 2 2 5 2 2 3 2" xfId="29648" xr:uid="{FFEF8510-75A0-45B0-95AD-BE59E52F95BA}"/>
    <cellStyle name="Note 5 2 2 5 2 2 4" xfId="32931" xr:uid="{8A2DA4D4-D605-4344-BCE5-E3A69AF56EF9}"/>
    <cellStyle name="Note 5 2 2 5 2 3" xfId="9416" xr:uid="{080F98EB-CFD1-4267-9739-26F33233A721}"/>
    <cellStyle name="Note 5 2 2 5 2 3 2" xfId="18405" xr:uid="{98951406-B182-4BC3-BBFC-D91E5C539334}"/>
    <cellStyle name="Note 5 2 2 5 2 3 2 2" xfId="22839" xr:uid="{56A5D5E8-E5D6-407A-9DF8-28E9A455513A}"/>
    <cellStyle name="Note 5 2 2 5 2 3 3" xfId="25267" xr:uid="{2057C0CD-91A6-4666-91AA-E8A4AADA0C03}"/>
    <cellStyle name="Note 5 2 2 5 2 4" xfId="13459" xr:uid="{E15EDFAD-6D72-48E6-B55D-F9AA6B9533BE}"/>
    <cellStyle name="Note 5 2 2 5 2 4 2" xfId="41833" xr:uid="{9F554AA8-161D-45FD-A1BD-F290A806A21C}"/>
    <cellStyle name="Note 5 2 2 5 2 5" xfId="23128" xr:uid="{DAC178DF-0283-41B7-B869-B24927C5CA91}"/>
    <cellStyle name="Note 5 2 2 5 3" xfId="2635" xr:uid="{09808C43-28BC-43B0-A379-B7C27877B397}"/>
    <cellStyle name="Note 5 2 2 5 3 2" xfId="40163" xr:uid="{AA04BB98-FA9E-42EB-BC03-BEC7A006C9CA}"/>
    <cellStyle name="Note 5 2 2 5 4" xfId="38610" xr:uid="{8F7DAAFA-584B-43BA-A35F-EC10D0118846}"/>
    <cellStyle name="Note 5 2 2 5 5" xfId="52858" xr:uid="{A7FFF889-4F50-4220-8F07-3CA30A8AE563}"/>
    <cellStyle name="Note 5 2 2 6" xfId="2108" xr:uid="{EDA14AFD-63BD-4318-BE40-1D517E0552C5}"/>
    <cellStyle name="Note 5 2 2 6 2" xfId="6409" xr:uid="{7172E11B-5D8B-425D-AFFF-C24E2711DB11}"/>
    <cellStyle name="Note 5 2 2 6 2 2" xfId="8995" xr:uid="{3BBF106E-5CE7-47BB-9A03-DAB2F596F399}"/>
    <cellStyle name="Note 5 2 2 6 2 2 2" xfId="12782" xr:uid="{F5A10ED6-2C56-49DB-92F1-32BA5E41071A}"/>
    <cellStyle name="Note 5 2 2 6 2 2 2 2" xfId="21771" xr:uid="{E7B45EA7-2CD2-4DB6-BACB-1214EF2A6C11}"/>
    <cellStyle name="Note 5 2 2 6 2 2 2 2 2" xfId="30760" xr:uid="{26C0CE5B-0E0A-4C13-B4DD-3938440236E9}"/>
    <cellStyle name="Note 5 2 2 6 2 2 2 3" xfId="36297" xr:uid="{DF14EB02-7420-48EE-9D32-3D8B7C155C8A}"/>
    <cellStyle name="Note 5 2 2 6 2 2 3" xfId="17984" xr:uid="{2AA80A2A-D7EA-4380-BFA2-F7B42AE1CB2D}"/>
    <cellStyle name="Note 5 2 2 6 2 2 3 2" xfId="33943" xr:uid="{2D1FE671-76B5-4CE3-B736-D0DF01DCBC35}"/>
    <cellStyle name="Note 5 2 2 6 2 2 4" xfId="35713" xr:uid="{D863B5F2-CF37-468C-A2E1-EC259927C222}"/>
    <cellStyle name="Note 5 2 2 6 2 3" xfId="11632" xr:uid="{8E5207EB-BDD9-4E58-9480-23E9F2B1BAF9}"/>
    <cellStyle name="Note 5 2 2 6 2 3 2" xfId="20621" xr:uid="{23B9700F-7B12-4D34-A27E-0D16F232FB80}"/>
    <cellStyle name="Note 5 2 2 6 2 3 2 2" xfId="38183" xr:uid="{69108543-811D-461C-B2AF-47EA2228CE75}"/>
    <cellStyle name="Note 5 2 2 6 2 3 3" xfId="37820" xr:uid="{CA23B3DB-8DA9-4EDF-98A3-4C23E043EA3C}"/>
    <cellStyle name="Note 5 2 2 6 2 4" xfId="15398" xr:uid="{0456FF72-BF65-4E9A-AD40-569C89F1BBD0}"/>
    <cellStyle name="Note 5 2 2 6 2 4 2" xfId="42868" xr:uid="{A2028DFE-24CC-4F61-BEDF-B80FC939F8F7}"/>
    <cellStyle name="Note 5 2 2 6 2 5" xfId="23115" xr:uid="{7D8B5070-CE8B-4B83-BEE6-38EC9652F055}"/>
    <cellStyle name="Note 5 2 2 6 3" xfId="4545" xr:uid="{52EC6DC4-49C1-4F51-8E38-CD6E39B2DE70}"/>
    <cellStyle name="Note 5 2 2 6 3 2" xfId="35322" xr:uid="{10B53D68-C980-4894-8479-029DFFF27F08}"/>
    <cellStyle name="Note 5 2 2 6 4" xfId="38744" xr:uid="{E70C453D-4407-4721-9914-3DD93DE79920}"/>
    <cellStyle name="Note 5 2 2 7" xfId="2918" xr:uid="{51DEEFB6-896A-4C3E-AEAC-70385BDDCD1A}"/>
    <cellStyle name="Note 5 2 2 7 2" xfId="7068" xr:uid="{E1A60C37-BFB4-46CA-AFCE-47ABC84F0DA8}"/>
    <cellStyle name="Note 5 2 2 7 2 2" xfId="12194" xr:uid="{191B81E0-0F5B-4FA6-9114-2908A0042EBD}"/>
    <cellStyle name="Note 5 2 2 7 2 2 2" xfId="21183" xr:uid="{245E3E8E-C2B9-49EC-99C6-5DAD9AF2DF25}"/>
    <cellStyle name="Note 5 2 2 7 2 2 2 2" xfId="34264" xr:uid="{8A90CAE0-7CA5-47E2-B91A-08F3A35DBBF2}"/>
    <cellStyle name="Note 5 2 2 7 2 2 3" xfId="41329" xr:uid="{E30AEB61-32B5-4E67-B3BF-99D5AEA44A9A}"/>
    <cellStyle name="Note 5 2 2 7 2 3" xfId="16057" xr:uid="{91442A95-B493-441E-AA43-8164DAEE01AA}"/>
    <cellStyle name="Note 5 2 2 7 2 3 2" xfId="32193" xr:uid="{FE82A93A-1C42-4330-9305-F9C43261BD78}"/>
    <cellStyle name="Note 5 2 2 7 2 4" xfId="43794" xr:uid="{852A6B6B-4D81-4BA9-8749-CCE7491AF6BF}"/>
    <cellStyle name="Note 5 2 2 7 3" xfId="9631" xr:uid="{3C0164CB-B63E-4232-A11C-8239DE7E25DA}"/>
    <cellStyle name="Note 5 2 2 7 3 2" xfId="18620" xr:uid="{BF9CE7B5-DCDF-4D00-AB6E-A21C089272A8}"/>
    <cellStyle name="Note 5 2 2 7 3 2 2" xfId="26875" xr:uid="{93817368-4F82-48F6-912F-81875FCC065B}"/>
    <cellStyle name="Note 5 2 2 7 3 3" xfId="40975" xr:uid="{C52B4D2C-AE06-40F6-B3B6-9E64F4F6B45A}"/>
    <cellStyle name="Note 5 2 2 7 4" xfId="26829" xr:uid="{0353FF0A-718E-4541-9510-C3478C30DE89}"/>
    <cellStyle name="Note 5 2 2 8" xfId="4845" xr:uid="{3C2E334F-4647-495F-B424-98528F965057}"/>
    <cellStyle name="Note 5 2 2 8 2" xfId="7431" xr:uid="{F78722B6-C710-43DB-B35F-43043A65D47C}"/>
    <cellStyle name="Note 5 2 2 8 2 2" xfId="12303" xr:uid="{FEA5DB9E-27D5-45D8-8AF3-8F36A04BB426}"/>
    <cellStyle name="Note 5 2 2 8 2 2 2" xfId="21292" xr:uid="{C196DA95-E5D3-4329-8E07-D2FC068E94F7}"/>
    <cellStyle name="Note 5 2 2 8 2 2 2 2" xfId="39870" xr:uid="{FE5CF612-EAED-47E1-9EE7-19149130D6D5}"/>
    <cellStyle name="Note 5 2 2 8 2 2 3" xfId="26386" xr:uid="{3C5A55BD-BA87-4E03-BB02-8E807ED8AAB4}"/>
    <cellStyle name="Note 5 2 2 8 2 3" xfId="16420" xr:uid="{72FC2FF1-1790-414C-A751-05B61F22F6F8}"/>
    <cellStyle name="Note 5 2 2 8 2 3 2" xfId="25844" xr:uid="{7784CB4E-49A7-46DD-A0DD-D1D4E5AD6846}"/>
    <cellStyle name="Note 5 2 2 8 2 4" xfId="32825" xr:uid="{67FE7596-5817-451C-9198-1414E69FBD8F}"/>
    <cellStyle name="Note 5 2 2 8 3" xfId="10068" xr:uid="{2C32BF23-A04E-4FD8-939D-07D4D0ABE586}"/>
    <cellStyle name="Note 5 2 2 8 3 2" xfId="19057" xr:uid="{F19B4B25-03D6-4D33-A1FB-431A45299B17}"/>
    <cellStyle name="Note 5 2 2 8 3 2 2" xfId="22362" xr:uid="{1E1A8F81-CD82-4DA6-AE3D-C6620FE95DA0}"/>
    <cellStyle name="Note 5 2 2 8 3 3" xfId="26769" xr:uid="{157DD05D-55EC-4DAC-98C6-FC11C17AD157}"/>
    <cellStyle name="Note 5 2 2 8 4" xfId="13834" xr:uid="{BC41B1BD-DD95-4924-B753-6EF414E5690A}"/>
    <cellStyle name="Note 5 2 2 8 4 2" xfId="27493" xr:uid="{395E5640-05D4-44B5-98A2-86E9F6D0D479}"/>
    <cellStyle name="Note 5 2 2 8 5" xfId="43592" xr:uid="{1128BCF5-B855-4457-8353-4C6CA837E810}"/>
    <cellStyle name="Note 5 2 2 9" xfId="6753" xr:uid="{C3C6FF5B-8A66-496C-B97D-F8F7154831FB}"/>
    <cellStyle name="Note 5 2 2 9 2" xfId="11952" xr:uid="{3DF5454E-AD96-46C3-9EE0-36056803AEBE}"/>
    <cellStyle name="Note 5 2 2 9 2 2" xfId="20941" xr:uid="{9D746FBA-D891-456A-8F3A-CCEDFA183F2C}"/>
    <cellStyle name="Note 5 2 2 9 2 2 2" xfId="41152" xr:uid="{73F7D3F6-E40C-4EFF-9F14-0CE6EB88D155}"/>
    <cellStyle name="Note 5 2 2 9 2 3" xfId="34513" xr:uid="{C901460C-555E-40C4-A687-48CC7D72048C}"/>
    <cellStyle name="Note 5 2 2 9 3" xfId="15742" xr:uid="{89CBB951-CF53-444E-945B-8E191EAFA555}"/>
    <cellStyle name="Note 5 2 2 9 3 2" xfId="24608" xr:uid="{825ED3E4-E297-4C8D-83FC-7B6694E34927}"/>
    <cellStyle name="Note 5 2 2 9 4" xfId="28523" xr:uid="{3FDE421F-15F2-432A-86BF-EA086DF4979D}"/>
    <cellStyle name="Note 5 2 3" xfId="668" xr:uid="{6BF00502-C625-478D-BF3C-6565505BE79C}"/>
    <cellStyle name="Note 5 2 3 2" xfId="5044" xr:uid="{CC0AE98F-74F0-4364-8132-4AF24605D2E2}"/>
    <cellStyle name="Note 5 2 3 2 2" xfId="7630" xr:uid="{1440726E-851D-48A8-8476-E9FDE75634D0}"/>
    <cellStyle name="Note 5 2 3 2 2 2" xfId="12363" xr:uid="{EAC547F8-4E55-4BF2-987B-E0154ECB5C36}"/>
    <cellStyle name="Note 5 2 3 2 2 2 2" xfId="21352" xr:uid="{7129CC69-7EE6-4852-A11F-C8A5D6A81131}"/>
    <cellStyle name="Note 5 2 3 2 2 2 2 2" xfId="40770" xr:uid="{672E0D9B-D3EA-42F0-9FC2-F96A807549CE}"/>
    <cellStyle name="Note 5 2 3 2 2 2 3" xfId="31647" xr:uid="{2374387D-3468-4715-9560-B9B8364A9CDC}"/>
    <cellStyle name="Note 5 2 3 2 2 3" xfId="16619" xr:uid="{0843C877-E3F7-4FBC-9E47-E7489A375D9A}"/>
    <cellStyle name="Note 5 2 3 2 2 3 2" xfId="24182" xr:uid="{C1689FC5-0410-4990-94A9-702B3C5D17FA}"/>
    <cellStyle name="Note 5 2 3 2 2 4" xfId="39912" xr:uid="{F2DC454F-A96E-4A71-8BA2-6E488213C05E}"/>
    <cellStyle name="Note 5 2 3 2 2 5" xfId="56251" xr:uid="{180B9409-75E6-411A-825B-DA1D4429FD3F}"/>
    <cellStyle name="Note 5 2 3 2 3" xfId="10267" xr:uid="{BEAC7858-70BB-4913-A9AF-96ADA3B236C8}"/>
    <cellStyle name="Note 5 2 3 2 3 2" xfId="19256" xr:uid="{2BE749E6-B184-4574-890B-92BBFBB81C3C}"/>
    <cellStyle name="Note 5 2 3 2 3 2 2" xfId="32525" xr:uid="{656E2E84-88A7-4366-9F91-69E46858346E}"/>
    <cellStyle name="Note 5 2 3 2 3 3" xfId="27606" xr:uid="{B4E03D51-BB8E-4000-93EA-1A7FE47BE8E7}"/>
    <cellStyle name="Note 5 2 3 2 4" xfId="14033" xr:uid="{69DE8D69-ACE3-4658-9C5F-0C483B9652FF}"/>
    <cellStyle name="Note 5 2 3 2 4 2" xfId="26938" xr:uid="{70322DA7-2332-4C0E-A3C4-8DFE5D48788F}"/>
    <cellStyle name="Note 5 2 3 2 5" xfId="22628" xr:uid="{566C9734-5E14-44DC-A8D2-6570DC1FBCBA}"/>
    <cellStyle name="Note 5 2 3 2 6" xfId="49469" xr:uid="{9C9B63A6-EA10-417D-A5BC-7943D2DC3657}"/>
    <cellStyle name="Note 5 2 3 3" xfId="3105" xr:uid="{B62152F2-EAC9-407C-A710-92051AA79631}"/>
    <cellStyle name="Note 5 2 3 3 2" xfId="24712" xr:uid="{85288346-3331-4910-9D4A-BD042C174C0F}"/>
    <cellStyle name="Note 5 2 3 3 2 2" xfId="58089" xr:uid="{2EB57427-D26B-4BC3-A496-2FB75FD92AC2}"/>
    <cellStyle name="Note 5 2 3 3 3" xfId="51307" xr:uid="{22062B75-3386-4CE3-96C5-F036B9FF74F3}"/>
    <cellStyle name="Note 5 2 3 4" xfId="43752" xr:uid="{BD313143-BAB8-4083-BFF7-AB7D328ABF75}"/>
    <cellStyle name="Note 5 2 3 4 2" xfId="54399" xr:uid="{59F77571-740E-47CB-886A-3C538C56094E}"/>
    <cellStyle name="Note 5 2 3 4 3" xfId="47587" xr:uid="{1C9AFC72-9D3C-40DF-97A9-8BEE6CF76FE8}"/>
    <cellStyle name="Note 5 2 3 5" xfId="52874" xr:uid="{4A7C14AE-574B-4F41-BCF0-B6884A3069B4}"/>
    <cellStyle name="Note 5 2 3 6" xfId="45978" xr:uid="{76BDB546-E0E5-4A5E-A73D-B39716857329}"/>
    <cellStyle name="Note 5 2 4" xfId="1013" xr:uid="{C5224DBF-C286-4E4B-A306-F287B06430CE}"/>
    <cellStyle name="Note 5 2 4 2" xfId="5365" xr:uid="{CCD84E18-95B5-4235-AA96-3274E6C0F3ED}"/>
    <cellStyle name="Note 5 2 4 2 2" xfId="7951" xr:uid="{C3BA4714-F7F8-413C-9E2A-FAEA2CFF41F1}"/>
    <cellStyle name="Note 5 2 4 2 2 2" xfId="12464" xr:uid="{91C87C45-212E-47C9-8FC5-594C498CB9FA}"/>
    <cellStyle name="Note 5 2 4 2 2 2 2" xfId="21453" xr:uid="{80FB62BC-8DAC-480B-AF6C-937F5AED8312}"/>
    <cellStyle name="Note 5 2 4 2 2 2 2 2" xfId="29679" xr:uid="{6E5527C0-EA8E-4075-83F0-9FE0531FB2EC}"/>
    <cellStyle name="Note 5 2 4 2 2 2 3" xfId="42983" xr:uid="{278823BA-6A27-488C-B603-E021823AB5D8}"/>
    <cellStyle name="Note 5 2 4 2 2 3" xfId="16940" xr:uid="{DD2E433C-2E40-49D2-A670-D4FC1F573267}"/>
    <cellStyle name="Note 5 2 4 2 2 3 2" xfId="42018" xr:uid="{F3A2B018-3F47-4E43-9216-7ED5C6B22537}"/>
    <cellStyle name="Note 5 2 4 2 2 4" xfId="24021" xr:uid="{2579E765-F866-40B0-8824-CEF4A75E4332}"/>
    <cellStyle name="Note 5 2 4 2 3" xfId="10588" xr:uid="{A58AA1E3-1075-4273-83F2-576AAAFDC127}"/>
    <cellStyle name="Note 5 2 4 2 3 2" xfId="19577" xr:uid="{11D83C7F-2478-4641-99DB-35CB507DDA84}"/>
    <cellStyle name="Note 5 2 4 2 3 2 2" xfId="27935" xr:uid="{54036BA5-D552-47A3-AD67-C5A8EDB7B6BA}"/>
    <cellStyle name="Note 5 2 4 2 3 3" xfId="32289" xr:uid="{2F848EF9-05A0-4CEC-9A92-4EC65368D23A}"/>
    <cellStyle name="Note 5 2 4 2 4" xfId="14354" xr:uid="{5F805925-1484-440A-AC0A-F1D0C87EC770}"/>
    <cellStyle name="Note 5 2 4 2 4 2" xfId="29436" xr:uid="{38AF92F7-F9AF-4B77-A214-C1E2B4D02D2F}"/>
    <cellStyle name="Note 5 2 4 2 5" xfId="28975" xr:uid="{0D270D01-2CC9-4291-B1F5-73E2475092E1}"/>
    <cellStyle name="Note 5 2 4 2 6" xfId="55698" xr:uid="{5484A6D0-4826-4D3B-BC4D-AB6AC66FE711}"/>
    <cellStyle name="Note 5 2 4 3" xfId="3450" xr:uid="{8400995C-94E6-4DB3-A718-0F42ADDF74E8}"/>
    <cellStyle name="Note 5 2 4 3 2" xfId="31769" xr:uid="{6327ABFC-9AB7-4F90-BDBD-57220CC6C384}"/>
    <cellStyle name="Note 5 2 4 4" xfId="31614" xr:uid="{D09D6DBB-A4E8-4D16-8C56-3A26EBA61CDD}"/>
    <cellStyle name="Note 5 2 4 5" xfId="48915" xr:uid="{6DE96B24-27E5-486B-B5D7-D771C8822A5C}"/>
    <cellStyle name="Note 5 2 5" xfId="1357" xr:uid="{1ECA2620-50D1-4B3B-BF50-E6625524B825}"/>
    <cellStyle name="Note 5 2 5 2" xfId="5702" xr:uid="{B5E44386-A0ED-45E9-90BA-E0108E7551EB}"/>
    <cellStyle name="Note 5 2 5 2 2" xfId="8288" xr:uid="{80F808D3-6025-4A40-9E35-984BBDF77FBD}"/>
    <cellStyle name="Note 5 2 5 2 2 2" xfId="12564" xr:uid="{96BA8A37-F261-4F77-9CE5-FFCE80F0B23A}"/>
    <cellStyle name="Note 5 2 5 2 2 2 2" xfId="21553" xr:uid="{985369D6-2505-4B2C-90AA-A8CF5053A824}"/>
    <cellStyle name="Note 5 2 5 2 2 2 2 2" xfId="28345" xr:uid="{F0F6FABC-DEBF-4394-9159-BCD5355B12B0}"/>
    <cellStyle name="Note 5 2 5 2 2 2 3" xfId="28643" xr:uid="{14529229-BE05-408D-AFA3-6F08BF6CF746}"/>
    <cellStyle name="Note 5 2 5 2 2 3" xfId="17277" xr:uid="{83F1DD78-AFB6-44C5-A5F0-F03D20E7A183}"/>
    <cellStyle name="Note 5 2 5 2 2 3 2" xfId="38342" xr:uid="{861A9418-CEAF-475A-876E-81DD5FAAA117}"/>
    <cellStyle name="Note 5 2 5 2 2 4" xfId="27066" xr:uid="{12D26B84-C571-4058-AB3E-2864E33D0689}"/>
    <cellStyle name="Note 5 2 5 2 3" xfId="10925" xr:uid="{B1AE7C89-C4F3-493E-8D61-1B4903AD7CB1}"/>
    <cellStyle name="Note 5 2 5 2 3 2" xfId="19914" xr:uid="{7860A191-CCD5-4EFC-A781-ED504C4E7106}"/>
    <cellStyle name="Note 5 2 5 2 3 2 2" xfId="42268" xr:uid="{95A6D7DC-0C9A-414E-98D7-BC5B8BA7A8E9}"/>
    <cellStyle name="Note 5 2 5 2 3 3" xfId="41634" xr:uid="{1D9FF6EE-03E4-4561-8CBB-B5AAE3F9AC8F}"/>
    <cellStyle name="Note 5 2 5 2 4" xfId="14691" xr:uid="{5352F9D4-59F3-41EA-9B86-8D27B9A99C39}"/>
    <cellStyle name="Note 5 2 5 2 4 2" xfId="31233" xr:uid="{2AB38231-5F21-4127-B32B-9F6D61C5B263}"/>
    <cellStyle name="Note 5 2 5 2 5" xfId="36365" xr:uid="{598F4612-2C9D-4008-8F66-D7E9EEC686DE}"/>
    <cellStyle name="Note 5 2 5 2 6" xfId="58615" xr:uid="{58CC4AFE-BC55-4CA2-9254-56E4238DD0B3}"/>
    <cellStyle name="Note 5 2 5 3" xfId="3794" xr:uid="{B1913874-291A-4A01-A4F2-F5C4A9A62EFF}"/>
    <cellStyle name="Note 5 2 5 3 2" xfId="32132" xr:uid="{DAFF23D6-A61F-4129-B4D3-6B5E1EE94DA4}"/>
    <cellStyle name="Note 5 2 5 4" xfId="25029" xr:uid="{EBEAEE36-C284-4284-975B-4CFA73A98DCB}"/>
    <cellStyle name="Note 5 2 5 5" xfId="51834" xr:uid="{513426EC-8347-47F4-8AC7-0FB83E66F26A}"/>
    <cellStyle name="Note 5 2 6" xfId="548" xr:uid="{6DFCAAC5-286D-4E7E-9DEA-9EC2C3169EAC}"/>
    <cellStyle name="Note 5 2 6 2" xfId="4941" xr:uid="{A76044D6-E8B9-4A60-89DE-EE1FFDE97435}"/>
    <cellStyle name="Note 5 2 6 2 2" xfId="7527" xr:uid="{A7DC573C-4C87-43C5-AF7E-BD4BDE6F5D3A}"/>
    <cellStyle name="Note 5 2 6 2 2 2" xfId="12333" xr:uid="{CBFFA619-44AC-49BF-AED3-0D60D6534F49}"/>
    <cellStyle name="Note 5 2 6 2 2 2 2" xfId="21322" xr:uid="{5B38B9AA-8165-477D-9DC4-F273D2D8F616}"/>
    <cellStyle name="Note 5 2 6 2 2 2 2 2" xfId="36764" xr:uid="{3CE660E5-7998-4CAF-AA8A-216558A294F1}"/>
    <cellStyle name="Note 5 2 6 2 2 2 3" xfId="23523" xr:uid="{BD193ED3-60A9-4344-8DBF-C6D510C56292}"/>
    <cellStyle name="Note 5 2 6 2 2 3" xfId="16516" xr:uid="{4ECD200F-F33B-4C02-AE4F-C2A0AE19E355}"/>
    <cellStyle name="Note 5 2 6 2 2 3 2" xfId="29736" xr:uid="{CFAB3E94-B57D-4D6E-B5BE-D483EB76B350}"/>
    <cellStyle name="Note 5 2 6 2 2 4" xfId="40398" xr:uid="{1A8F50E9-FF09-4207-B995-B490C56C06D0}"/>
    <cellStyle name="Note 5 2 6 2 3" xfId="10164" xr:uid="{B8F5A63F-10D2-4C07-BCB5-7EDB1F1FFA1A}"/>
    <cellStyle name="Note 5 2 6 2 3 2" xfId="19153" xr:uid="{1873DA1C-183B-4211-B46C-AE5B35B9D0FB}"/>
    <cellStyle name="Note 5 2 6 2 3 2 2" xfId="29176" xr:uid="{B2E6DD3A-AD64-4625-BD33-8F1CDAD1B1DB}"/>
    <cellStyle name="Note 5 2 6 2 3 3" xfId="23966" xr:uid="{F3544595-6DA3-41E8-84E1-2D37ACA4D4E6}"/>
    <cellStyle name="Note 5 2 6 2 4" xfId="13930" xr:uid="{DBD677AF-ECED-4E1B-B9A1-DF772955C832}"/>
    <cellStyle name="Note 5 2 6 2 4 2" xfId="25771" xr:uid="{DB96E7D1-E0F9-44E7-AB5E-310411CDBBAD}"/>
    <cellStyle name="Note 5 2 6 2 5" xfId="23726" xr:uid="{27BEC1FA-F08C-4338-AE1F-2C7A3C75888D}"/>
    <cellStyle name="Note 5 2 6 2 6" xfId="53982" xr:uid="{86CB9E33-6B7D-4152-B106-5DD514793206}"/>
    <cellStyle name="Note 5 2 6 3" xfId="2985" xr:uid="{2A0EECC4-BF11-4E19-9179-7437A3FE632F}"/>
    <cellStyle name="Note 5 2 6 3 2" xfId="29273" xr:uid="{AF0F410D-8928-4B87-944F-79ABF1DDEAE4}"/>
    <cellStyle name="Note 5 2 6 4" xfId="38966" xr:uid="{7FA37725-903A-4BA1-B930-7462320D2D8E}"/>
    <cellStyle name="Note 5 2 6 5" xfId="47307" xr:uid="{2B5A532B-ED38-4B37-8E71-B43DEAF477DF}"/>
    <cellStyle name="Note 5 2 7" xfId="1976" xr:uid="{1B9B5068-6D1E-449A-9433-F393F85A3ECF}"/>
    <cellStyle name="Note 5 2 7 2" xfId="6284" xr:uid="{C83C53BD-E0E8-4EB7-AF2F-B64818DC2EB7}"/>
    <cellStyle name="Note 5 2 7 2 2" xfId="8870" xr:uid="{0AE17106-D620-4854-9046-DAEEAC268E2B}"/>
    <cellStyle name="Note 5 2 7 2 2 2" xfId="12744" xr:uid="{5753008C-8A2D-4E3A-A674-26554142E087}"/>
    <cellStyle name="Note 5 2 7 2 2 2 2" xfId="21733" xr:uid="{FCE2175C-4F20-4522-886C-C34038F431CE}"/>
    <cellStyle name="Note 5 2 7 2 2 2 2 2" xfId="39350" xr:uid="{D2A4E8B9-ACFA-4A32-A4E9-313F3ACD5A22}"/>
    <cellStyle name="Note 5 2 7 2 2 2 3" xfId="37593" xr:uid="{82538382-5D90-42E0-9D58-D8271A09AF12}"/>
    <cellStyle name="Note 5 2 7 2 2 3" xfId="17859" xr:uid="{A43C3D97-AF7E-4461-822D-73B1A4649F39}"/>
    <cellStyle name="Note 5 2 7 2 2 3 2" xfId="27273" xr:uid="{B00F9B68-AE9C-44E7-9F34-315E19A87B1C}"/>
    <cellStyle name="Note 5 2 7 2 2 4" xfId="27986" xr:uid="{E49DC7AD-9E82-43DE-8BEE-C98A5E3025A2}"/>
    <cellStyle name="Note 5 2 7 2 3" xfId="11507" xr:uid="{59C02D8C-807D-479D-BD2A-30B071C19D04}"/>
    <cellStyle name="Note 5 2 7 2 3 2" xfId="20496" xr:uid="{F4BF5C2D-EFB2-4A80-A143-9DACD2E1A36C}"/>
    <cellStyle name="Note 5 2 7 2 3 2 2" xfId="30191" xr:uid="{D86D21AE-60F6-4D5D-93B8-DC983CF6FC4E}"/>
    <cellStyle name="Note 5 2 7 2 3 3" xfId="41653" xr:uid="{22BFB75A-90E1-4F32-8CE3-1F380C733411}"/>
    <cellStyle name="Note 5 2 7 2 4" xfId="15273" xr:uid="{4A56D51B-D833-4129-8382-CCAE9C153D4B}"/>
    <cellStyle name="Note 5 2 7 2 4 2" xfId="22528" xr:uid="{553B5590-F2D3-42CA-8188-12ADB3C16C2B}"/>
    <cellStyle name="Note 5 2 7 2 5" xfId="43705" xr:uid="{98E71D12-C42A-4FE7-B0E7-1E26FE1A9A4B}"/>
    <cellStyle name="Note 5 2 7 3" xfId="4413" xr:uid="{6A571F42-40AD-49DB-8F76-D9B46D891960}"/>
    <cellStyle name="Note 5 2 7 3 2" xfId="37305" xr:uid="{068BB8C3-004F-4CEC-94B6-D18606421968}"/>
    <cellStyle name="Note 5 2 7 4" xfId="31256" xr:uid="{1E4CF22D-A606-4B9F-99E6-461115D1EC25}"/>
    <cellStyle name="Note 5 2 7 5" xfId="52599" xr:uid="{7D1D27FA-59A0-41FE-9B29-DAB5BE0B51D5}"/>
    <cellStyle name="Note 5 2 8" xfId="2787" xr:uid="{96AFBDB1-60BC-4C5B-BA6F-3961A3495286}"/>
    <cellStyle name="Note 5 2 8 2" xfId="6937" xr:uid="{8734015C-39E4-456D-90ED-CF0F259E0E3B}"/>
    <cellStyle name="Note 5 2 8 2 2" xfId="12066" xr:uid="{DA34A867-56D7-4BF8-B902-D1A30C03B6ED}"/>
    <cellStyle name="Note 5 2 8 2 2 2" xfId="21055" xr:uid="{49F238B3-781F-4E6C-8B28-3B7234282F21}"/>
    <cellStyle name="Note 5 2 8 2 2 2 2" xfId="38075" xr:uid="{CB2FA33C-4120-49A9-BEF5-3BEA6BE303A1}"/>
    <cellStyle name="Note 5 2 8 2 2 3" xfId="42734" xr:uid="{DC2EA768-061C-4532-A0B5-7F82DC8513AC}"/>
    <cellStyle name="Note 5 2 8 2 3" xfId="15926" xr:uid="{9DD87BAE-A0AA-4A1C-AAEA-FB16DA75EEF4}"/>
    <cellStyle name="Note 5 2 8 2 3 2" xfId="29338" xr:uid="{7503FE9F-43C3-4505-B822-BC83E5F51319}"/>
    <cellStyle name="Note 5 2 8 2 4" xfId="42981" xr:uid="{AB01CC64-54C7-4EE7-9460-23125106C5B3}"/>
    <cellStyle name="Note 5 2 8 3" xfId="9500" xr:uid="{5E06037A-A60F-41EE-8430-6B526A6FDAD2}"/>
    <cellStyle name="Note 5 2 8 3 2" xfId="18489" xr:uid="{8FC7BA10-143B-48B4-8B4B-C08144E1856A}"/>
    <cellStyle name="Note 5 2 8 3 2 2" xfId="37923" xr:uid="{36FA948D-00A3-484B-81E6-7976ADA1485C}"/>
    <cellStyle name="Note 5 2 8 3 3" xfId="28214" xr:uid="{4F5E2FAE-66BA-484A-A612-CF70EACA508D}"/>
    <cellStyle name="Note 5 2 8 4" xfId="24329" xr:uid="{C4BF235B-BA41-457A-8453-D1AAC91637DB}"/>
    <cellStyle name="Note 5 2 9" xfId="4720" xr:uid="{516F6F33-045F-44F9-A77F-8EA534066E7E}"/>
    <cellStyle name="Note 5 2 9 2" xfId="7306" xr:uid="{89FF6437-CA4A-4CB2-BF4C-C239B7B3CD81}"/>
    <cellStyle name="Note 5 2 9 2 2" xfId="12265" xr:uid="{636ABF01-5055-460D-BD13-07C8CF5EDA51}"/>
    <cellStyle name="Note 5 2 9 2 2 2" xfId="21254" xr:uid="{E07EB917-5B2A-4F93-8215-02D4247C9E40}"/>
    <cellStyle name="Note 5 2 9 2 2 2 2" xfId="37750" xr:uid="{FF7CDD6D-7026-423A-8487-5CFEBADD0ADF}"/>
    <cellStyle name="Note 5 2 9 2 2 3" xfId="39937" xr:uid="{D6EBC4F4-65D2-496D-BBA1-21E3A45B6B33}"/>
    <cellStyle name="Note 5 2 9 2 3" xfId="16295" xr:uid="{C552E502-71FD-4178-B5DB-3D783CCD126C}"/>
    <cellStyle name="Note 5 2 9 2 3 2" xfId="28590" xr:uid="{C919D323-A03F-46B9-BE58-0EE1927E9A72}"/>
    <cellStyle name="Note 5 2 9 2 4" xfId="39704" xr:uid="{65D218DF-286F-48CB-AA81-BDA1BBC8D8A9}"/>
    <cellStyle name="Note 5 2 9 3" xfId="9943" xr:uid="{6867120D-4172-4E57-9A82-5A7013869B66}"/>
    <cellStyle name="Note 5 2 9 3 2" xfId="18932" xr:uid="{529A1D02-6D21-4B78-A360-6C6F664E8885}"/>
    <cellStyle name="Note 5 2 9 3 2 2" xfId="33270" xr:uid="{3DA68DD4-9835-4E8C-B511-9AED6918E633}"/>
    <cellStyle name="Note 5 2 9 3 3" xfId="41685" xr:uid="{8A4BDE21-5327-43CC-A196-66DE267D464B}"/>
    <cellStyle name="Note 5 2 9 4" xfId="13709" xr:uid="{85913B25-5D32-4A54-BD1B-97211CCBA2A1}"/>
    <cellStyle name="Note 5 2 9 4 2" xfId="40091" xr:uid="{215DD7E3-C254-4B14-A90A-614C33D48320}"/>
    <cellStyle name="Note 5 2 9 5" xfId="31910" xr:uid="{EF5873A6-00CF-4199-86DB-1226FD1EA2ED}"/>
    <cellStyle name="Note 5 20" xfId="44976" xr:uid="{8B73325D-9D19-4D72-AC34-F56583FE1520}"/>
    <cellStyle name="Note 5 20 2" xfId="50555" xr:uid="{31EBDE02-3CF8-40A7-95F7-438136831F34}"/>
    <cellStyle name="Note 5 20 2 2" xfId="57337" xr:uid="{5C989E6C-F941-44CC-BDFD-0A0A60760A14}"/>
    <cellStyle name="Note 5 20 3" xfId="52157" xr:uid="{6E31271C-2844-44B8-8A8F-36F4599291EF}"/>
    <cellStyle name="Note 5 20 3 2" xfId="58938" xr:uid="{40B8A999-7984-4A62-A319-0D82800306CA}"/>
    <cellStyle name="Note 5 20 4" xfId="48906" xr:uid="{E8ADB383-ACC7-43AA-9BD2-CFD3EC3CC20B}"/>
    <cellStyle name="Note 5 20 4 2" xfId="55687" xr:uid="{73DF567A-0C3D-4060-95C0-42ECBE92B033}"/>
    <cellStyle name="Note 5 20 5" xfId="48672" xr:uid="{8BAD03EF-6E78-46AC-8E8B-33F63EECB569}"/>
    <cellStyle name="Note 5 20 5 2" xfId="55461" xr:uid="{E8A7756B-3F40-48AD-BCCD-E99E882E0BB3}"/>
    <cellStyle name="Note 5 20 6" xfId="53747" xr:uid="{BA78C38E-33E9-4D12-98CD-8F478FE763C1}"/>
    <cellStyle name="Note 5 20 7" xfId="47058" xr:uid="{C88F39B2-148F-433D-9F2B-D51D097B34C3}"/>
    <cellStyle name="Note 5 21" xfId="44999" xr:uid="{D4CA3610-E52F-486A-958B-57E435847E3D}"/>
    <cellStyle name="Note 5 21 2" xfId="50644" xr:uid="{C3C1ED3C-0F5B-40C5-BE5C-5EA1172004BF}"/>
    <cellStyle name="Note 5 21 2 2" xfId="57426" xr:uid="{CD747616-41DB-44D7-A708-9B009AED3498}"/>
    <cellStyle name="Note 5 21 3" xfId="52455" xr:uid="{14095C11-0D8E-4051-8FB0-A9355BE5FE2E}"/>
    <cellStyle name="Note 5 21 3 2" xfId="59236" xr:uid="{7227D5B6-5B51-4A87-8FB2-817C5FAA0075}"/>
    <cellStyle name="Note 5 21 4" xfId="48761" xr:uid="{B7880600-10A5-4227-AC31-B0FDEB04CDD1}"/>
    <cellStyle name="Note 5 21 4 2" xfId="55547" xr:uid="{3B49C96A-3201-4C75-9A21-244D080241A3}"/>
    <cellStyle name="Note 5 21 5" xfId="53833" xr:uid="{FAFEA628-D387-4145-B0B1-AB2E4A614F31}"/>
    <cellStyle name="Note 5 21 6" xfId="47147" xr:uid="{A5CB51F8-4AED-45E2-BDB8-4D4349C9FF95}"/>
    <cellStyle name="Note 5 22" xfId="45062" xr:uid="{F0D623ED-029A-4EB7-AE7C-A6C42218C324}"/>
    <cellStyle name="Note 5 22 2" xfId="50661" xr:uid="{286AA73A-C8C9-4BDA-88D3-B1FE496A1761}"/>
    <cellStyle name="Note 5 22 2 2" xfId="57443" xr:uid="{61650BA3-FE26-4EDC-8949-C73EDFD1CF59}"/>
    <cellStyle name="Note 5 22 3" xfId="52472" xr:uid="{75EF09F6-57B9-4E0A-817A-25E81391B650}"/>
    <cellStyle name="Note 5 22 3 2" xfId="59253" xr:uid="{420E7697-8695-4641-B1FD-5FBE996FC3EA}"/>
    <cellStyle name="Note 5 22 4" xfId="48778" xr:uid="{59C5FBB0-51B1-47E2-B8F4-DEB3D60986B5}"/>
    <cellStyle name="Note 5 22 4 2" xfId="55564" xr:uid="{4B38924D-FC4F-49C2-AF64-15B03BBD88FE}"/>
    <cellStyle name="Note 5 22 5" xfId="53850" xr:uid="{DA57EA5C-EB38-420B-8951-EFD06282C1DD}"/>
    <cellStyle name="Note 5 22 6" xfId="47164" xr:uid="{B5B8AC25-8B16-4B07-A600-3C5462E2CF2A}"/>
    <cellStyle name="Note 5 23" xfId="45019" xr:uid="{2F924D0B-F5DA-4518-B144-CF5FF8963B76}"/>
    <cellStyle name="Note 5 23 2" xfId="50677" xr:uid="{5AB689F9-EF26-4401-A4E5-F6078D3206C2}"/>
    <cellStyle name="Note 5 23 2 2" xfId="57459" xr:uid="{EB670F2B-2562-42BA-B107-54B95B40724B}"/>
    <cellStyle name="Note 5 23 3" xfId="52488" xr:uid="{E27CCAC4-2877-4483-BAAF-1CEB000C99D9}"/>
    <cellStyle name="Note 5 23 3 2" xfId="59269" xr:uid="{0AB71625-16E4-4766-AB47-BAB240485881}"/>
    <cellStyle name="Note 5 23 4" xfId="48794" xr:uid="{C273DF72-3D0E-4BC5-B05E-ABA21D0B31B1}"/>
    <cellStyle name="Note 5 23 4 2" xfId="55580" xr:uid="{23AE2B8A-D743-4AE4-9757-D4C0F60BEC37}"/>
    <cellStyle name="Note 5 23 5" xfId="53866" xr:uid="{3BE93141-FC74-497F-8AE8-B63EB9E78068}"/>
    <cellStyle name="Note 5 23 6" xfId="47180" xr:uid="{99F1A125-8529-419C-BA04-85E147617BFE}"/>
    <cellStyle name="Note 5 24" xfId="45098" xr:uid="{07E5D1AC-0F1B-45FD-A2B4-E816FECA52E1}"/>
    <cellStyle name="Note 5 24 2" xfId="50744" xr:uid="{C05087E6-A04F-489E-B174-BFAF3FE661DA}"/>
    <cellStyle name="Note 5 24 2 2" xfId="57526" xr:uid="{2AAB1126-6DE3-40B4-9BB5-30DA297FB7D4}"/>
    <cellStyle name="Note 5 24 3" xfId="52553" xr:uid="{0006E1C1-43E0-48F3-A628-704E6BF19C2F}"/>
    <cellStyle name="Note 5 24 3 2" xfId="59334" xr:uid="{0F90F9E3-BAC8-47DE-99E2-1FE7B4CFCE92}"/>
    <cellStyle name="Note 5 24 4" xfId="48851" xr:uid="{8C1880E5-E84E-4A92-ACDC-11B9AE812CAB}"/>
    <cellStyle name="Note 5 24 4 2" xfId="55633" xr:uid="{6443CC0B-4F62-469B-B572-78A8180FD92F}"/>
    <cellStyle name="Note 5 24 5" xfId="53931" xr:uid="{29300867-7EF0-4205-8C8E-2D306D757FC4}"/>
    <cellStyle name="Note 5 24 6" xfId="47248" xr:uid="{FD8D8E1A-C428-4F89-951E-5EAAC301DBD4}"/>
    <cellStyle name="Note 5 25" xfId="45169" xr:uid="{A4684E3F-439F-428D-9530-69FEDD12B2F0}"/>
    <cellStyle name="Note 5 25 2" xfId="50774" xr:uid="{13D08012-0183-414F-A1F0-8BB7EF781C68}"/>
    <cellStyle name="Note 5 25 2 2" xfId="57556" xr:uid="{9E958547-82EA-4A6E-B0DD-4B586FCEEF40}"/>
    <cellStyle name="Note 5 25 3" xfId="52583" xr:uid="{269B532E-E2F2-4515-B75B-E796E912CAC2}"/>
    <cellStyle name="Note 5 25 3 2" xfId="59364" xr:uid="{7D1CB7D7-E7BE-49D5-B795-34E83DA462D4}"/>
    <cellStyle name="Note 5 25 4" xfId="48871" xr:uid="{B094A21D-E3E6-4B7D-897F-F806F474060F}"/>
    <cellStyle name="Note 5 25 4 2" xfId="55652" xr:uid="{4A5F0805-B34A-47E3-AAC1-7D8CB4CA5950}"/>
    <cellStyle name="Note 5 25 5" xfId="53961" xr:uid="{ACC2A215-E9AE-4848-9BEB-D8725A7E4199}"/>
    <cellStyle name="Note 5 25 6" xfId="47278" xr:uid="{E63C7D72-BC9E-4E27-8968-317127C6C1D7}"/>
    <cellStyle name="Note 5 26" xfId="45144" xr:uid="{73AE3DB1-29BA-4C4D-93C6-4021BB3A00C4}"/>
    <cellStyle name="Note 5 26 2" xfId="50787" xr:uid="{EDBD77B9-F50C-4345-862D-648EDC902F8B}"/>
    <cellStyle name="Note 5 26 2 2" xfId="57569" xr:uid="{2D356BF4-AF78-4427-93B2-B48BE2C1FAC6}"/>
    <cellStyle name="Note 5 26 3" xfId="52596" xr:uid="{F272F254-8390-495E-A283-ECE1BBE19EE3}"/>
    <cellStyle name="Note 5 26 3 2" xfId="59377" xr:uid="{7C6F07F0-102A-4E60-AFAE-3FCDDD6BE233}"/>
    <cellStyle name="Note 5 26 4" xfId="53974" xr:uid="{63303313-3E36-4916-86C4-BCABAD86489C}"/>
    <cellStyle name="Note 5 26 5" xfId="47291" xr:uid="{8A01B679-C1E2-4058-8021-A476B95CB5E7}"/>
    <cellStyle name="Note 5 27" xfId="45261" xr:uid="{00209625-6A36-453F-96C1-76D4ED230F8A}"/>
    <cellStyle name="Note 5 27 2" xfId="55710" xr:uid="{9C829B1F-BD17-4EDA-A79C-95DC1F2D305C}"/>
    <cellStyle name="Note 5 27 3" xfId="48927" xr:uid="{36431143-6D82-4A0B-87D6-B38BFAB4F194}"/>
    <cellStyle name="Note 5 28" xfId="45258" xr:uid="{E0C635C1-6CD4-41D5-8E99-AEA06707CA4F}"/>
    <cellStyle name="Note 5 28 2" xfId="57777" xr:uid="{E1490EDF-A13F-4677-AC21-ADE81959D320}"/>
    <cellStyle name="Note 5 28 3" xfId="50995" xr:uid="{70845F0A-5331-4F6A-B7B3-71AAEAE80D7A}"/>
    <cellStyle name="Note 5 29" xfId="45187" xr:uid="{A6D617CB-230A-447A-B6CC-8F7DF75A1D79}"/>
    <cellStyle name="Note 5 29 2" xfId="52605" xr:uid="{0058FDB5-0A59-4035-8EA5-ADD656FE334D}"/>
    <cellStyle name="Note 5 3" xfId="417" xr:uid="{05DEB3D1-31D5-43B7-BA88-2791B56E9EA1}"/>
    <cellStyle name="Note 5 3 10" xfId="9283" xr:uid="{DC8F1AF4-C9BA-4227-A403-80E9113ACE50}"/>
    <cellStyle name="Note 5 3 10 2" xfId="18272" xr:uid="{98DE47DE-AA84-44D4-A5A9-7A6BC3B2E3F6}"/>
    <cellStyle name="Note 5 3 10 2 2" xfId="37153" xr:uid="{7169DED8-4219-44CC-850D-0AAB154A26C3}"/>
    <cellStyle name="Note 5 3 10 3" xfId="29792" xr:uid="{F9A08480-A3D7-4D5B-A982-00C7EE3342E7}"/>
    <cellStyle name="Note 5 3 11" xfId="9749" xr:uid="{A5CFF742-3436-4E1A-81B4-33728C795734}"/>
    <cellStyle name="Note 5 3 11 2" xfId="18738" xr:uid="{54EE263E-DB81-48BB-B653-7CA901CFB51E}"/>
    <cellStyle name="Note 5 3 11 2 2" xfId="22289" xr:uid="{D0EFCE6D-E751-45D2-9826-C3487C0589AC}"/>
    <cellStyle name="Note 5 3 11 3" xfId="41690" xr:uid="{587983D1-9A6C-4D7C-82DA-CFBFAEE1A51B}"/>
    <cellStyle name="Note 5 3 12" xfId="2423" xr:uid="{2411AE32-2C17-44A0-8A1B-CBA99CF6CF84}"/>
    <cellStyle name="Note 5 3 12 2" xfId="42133" xr:uid="{4B351DDA-584C-4FD6-88A3-88BDCE67BF17}"/>
    <cellStyle name="Note 5 3 13" xfId="13332" xr:uid="{247DE381-0114-4224-B464-B6CBF3287C23}"/>
    <cellStyle name="Note 5 3 13 2" xfId="22681" xr:uid="{643BFDF9-C8E6-415E-BF91-223EC87081A7}"/>
    <cellStyle name="Note 5 3 14" xfId="31996" xr:uid="{F8F539F6-D035-4218-8A21-4F253E2F45E7}"/>
    <cellStyle name="Note 5 3 15" xfId="44348" xr:uid="{A63B6EFC-F63C-4617-975C-0CAC6E6F0860}"/>
    <cellStyle name="Note 5 3 16" xfId="45573" xr:uid="{249C0F43-1A1C-4DA6-B900-1266D2BE3454}"/>
    <cellStyle name="Note 5 3 2" xfId="766" xr:uid="{370732CC-30BD-467F-87D3-190206D6B84F}"/>
    <cellStyle name="Note 5 3 2 2" xfId="5137" xr:uid="{B8846677-4E37-40E7-813D-902386CECEA3}"/>
    <cellStyle name="Note 5 3 2 2 2" xfId="7723" xr:uid="{33B60847-2E54-42FA-86A8-8E4A9C536D1C}"/>
    <cellStyle name="Note 5 3 2 2 2 2" xfId="12388" xr:uid="{F0E8B5B8-8A82-46CC-940A-9233111B8ECF}"/>
    <cellStyle name="Note 5 3 2 2 2 2 2" xfId="21377" xr:uid="{8AA385E7-B161-4246-AC93-24D0BBB60838}"/>
    <cellStyle name="Note 5 3 2 2 2 2 2 2" xfId="22842" xr:uid="{69CFC91B-8DD1-42AA-8CB1-D1D37DC091AD}"/>
    <cellStyle name="Note 5 3 2 2 2 2 3" xfId="35523" xr:uid="{C4B342C8-C099-428C-BCDF-F4D6DE1BFA04}"/>
    <cellStyle name="Note 5 3 2 2 2 3" xfId="16712" xr:uid="{B39EEF59-EFE2-4B68-8D8C-9813EFE037DB}"/>
    <cellStyle name="Note 5 3 2 2 2 3 2" xfId="33915" xr:uid="{A8863647-E55B-498C-AEE2-83E4E56BF854}"/>
    <cellStyle name="Note 5 3 2 2 2 4" xfId="28145" xr:uid="{3DA4C41B-C5D1-4A00-AAF3-8272EA48BD04}"/>
    <cellStyle name="Note 5 3 2 2 2 5" xfId="56360" xr:uid="{DB4374D4-80BF-4657-A8CF-91A22FE4330F}"/>
    <cellStyle name="Note 5 3 2 2 3" xfId="10360" xr:uid="{63CAD656-7204-475F-AF5D-FFFA840AF543}"/>
    <cellStyle name="Note 5 3 2 2 3 2" xfId="19349" xr:uid="{E71F0A3C-986F-407A-994E-C2C4592D486C}"/>
    <cellStyle name="Note 5 3 2 2 3 2 2" xfId="24410" xr:uid="{6574CE62-AD62-4330-8E5B-B73329D1E563}"/>
    <cellStyle name="Note 5 3 2 2 3 3" xfId="40527" xr:uid="{E0387D28-9F50-48A2-8801-CF2EE2144EE3}"/>
    <cellStyle name="Note 5 3 2 2 4" xfId="14126" xr:uid="{16F0CEB7-8B24-451F-B636-7879B5CFCFDE}"/>
    <cellStyle name="Note 5 3 2 2 4 2" xfId="41221" xr:uid="{1A6ACC90-B44A-4BCE-A681-640A1C9C18BE}"/>
    <cellStyle name="Note 5 3 2 2 5" xfId="33211" xr:uid="{64B20251-E09D-4CC2-9590-EBC0D1A566F1}"/>
    <cellStyle name="Note 5 3 2 2 6" xfId="49578" xr:uid="{8A134EA7-07D2-47C4-93E9-DBE9D58DC74D}"/>
    <cellStyle name="Note 5 3 2 3" xfId="3203" xr:uid="{0D2BD50F-2EF3-4357-84C2-1261F908C240}"/>
    <cellStyle name="Note 5 3 2 3 2" xfId="39739" xr:uid="{9BE83FAF-33B1-44CC-9F51-17C0FE5BD1A9}"/>
    <cellStyle name="Note 5 3 2 3 2 2" xfId="58115" xr:uid="{1BD83BCF-2441-4846-ABA4-4ACB79C382D5}"/>
    <cellStyle name="Note 5 3 2 3 3" xfId="51333" xr:uid="{8900032F-66DE-498A-A30C-09363CBB3ECE}"/>
    <cellStyle name="Note 5 3 2 4" xfId="27427" xr:uid="{AA834786-AD8D-4016-9205-1B3488025E51}"/>
    <cellStyle name="Note 5 3 2 4 2" xfId="54505" xr:uid="{C5C15E0D-B13B-4CB0-8935-331778FBDFA9}"/>
    <cellStyle name="Note 5 3 2 4 3" xfId="47695" xr:uid="{5B53E593-2DC2-4F38-A292-D454F77D6F10}"/>
    <cellStyle name="Note 5 3 2 5" xfId="52939" xr:uid="{CF1E4FDA-C9E6-42D4-A05D-5AA3889FB116}"/>
    <cellStyle name="Note 5 3 2 6" xfId="46087" xr:uid="{AC814D10-76D7-40ED-9579-9369069C2A05}"/>
    <cellStyle name="Note 5 3 3" xfId="1111" xr:uid="{A7DD9FFD-2093-4744-8863-BF33CE7289DA}"/>
    <cellStyle name="Note 5 3 3 2" xfId="5458" xr:uid="{4D20C730-83DB-4892-9A89-4D298777C315}"/>
    <cellStyle name="Note 5 3 3 2 2" xfId="8044" xr:uid="{A00EAB1A-03FB-44BC-8573-83670DB409D0}"/>
    <cellStyle name="Note 5 3 3 2 2 2" xfId="12490" xr:uid="{5073345D-9E34-41C2-9849-539DEBC16CA8}"/>
    <cellStyle name="Note 5 3 3 2 2 2 2" xfId="21479" xr:uid="{6DF5F9E7-89F7-4228-8BD9-5FD2F3A31C5B}"/>
    <cellStyle name="Note 5 3 3 2 2 2 2 2" xfId="28557" xr:uid="{0E991CA6-EA6D-4132-A1F3-8BD53915E009}"/>
    <cellStyle name="Note 5 3 3 2 2 2 3" xfId="27210" xr:uid="{75E9D0BE-0C7D-4DE4-91CE-1F0D1D37193B}"/>
    <cellStyle name="Note 5 3 3 2 2 3" xfId="17033" xr:uid="{BCEC5690-A3C6-4222-880D-BFD5E0CA2D22}"/>
    <cellStyle name="Note 5 3 3 2 2 3 2" xfId="35941" xr:uid="{48203B1B-03AB-444E-BE82-74C3DA34B81E}"/>
    <cellStyle name="Note 5 3 3 2 2 4" xfId="38588" xr:uid="{E3928D39-604F-46BB-8E45-0F587701947A}"/>
    <cellStyle name="Note 5 3 3 2 2 5" xfId="56768" xr:uid="{75425E10-FA50-4934-8FBC-CD4814F5936C}"/>
    <cellStyle name="Note 5 3 3 2 3" xfId="10681" xr:uid="{70282B64-F955-4DAF-AC6D-C0BEEDFAC0EB}"/>
    <cellStyle name="Note 5 3 3 2 3 2" xfId="19670" xr:uid="{0BCE3101-2350-4C9A-AD63-43E43F1DB2EB}"/>
    <cellStyle name="Note 5 3 3 2 3 2 2" xfId="32180" xr:uid="{24939DEB-BB2F-4A91-8CF1-A7686F7E88EA}"/>
    <cellStyle name="Note 5 3 3 2 3 3" xfId="42722" xr:uid="{ACCFC3D1-99F9-4F14-A163-70FFB8BC9425}"/>
    <cellStyle name="Note 5 3 3 2 4" xfId="14447" xr:uid="{274EC853-DE88-4B54-A10D-53A5C6EEDB89}"/>
    <cellStyle name="Note 5 3 3 2 4 2" xfId="40864" xr:uid="{8D5A63A1-51F2-4D92-8EB6-BF4824C14BBF}"/>
    <cellStyle name="Note 5 3 3 2 5" xfId="23176" xr:uid="{1F477BD6-2C2F-4398-BFB2-789BA8B62AC1}"/>
    <cellStyle name="Note 5 3 3 2 6" xfId="49986" xr:uid="{2EA19EEB-2931-43FF-93A9-130D10D1C264}"/>
    <cellStyle name="Note 5 3 3 3" xfId="3548" xr:uid="{E879955C-8193-49A7-93D8-F1E371228E9D}"/>
    <cellStyle name="Note 5 3 3 3 2" xfId="22607" xr:uid="{676F0B52-3140-4D8E-9701-E6E4175691A3}"/>
    <cellStyle name="Note 5 3 3 3 2 2" xfId="58557" xr:uid="{CC3CFAE6-5BD6-4B81-9736-770223F39FC2}"/>
    <cellStyle name="Note 5 3 3 3 3" xfId="51776" xr:uid="{985470CA-BFE3-4C75-AD11-49E7A06125F0}"/>
    <cellStyle name="Note 5 3 3 4" xfId="37991" xr:uid="{855E6994-E6F1-4E27-B750-568CF8C4CFDA}"/>
    <cellStyle name="Note 5 3 3 4 2" xfId="54895" xr:uid="{826F401A-9653-4709-AD8F-4CA5043D1B4D}"/>
    <cellStyle name="Note 5 3 3 4 3" xfId="48103" xr:uid="{3BA0D85F-F333-4A5E-B267-E66F63B14BE1}"/>
    <cellStyle name="Note 5 3 3 5" xfId="53195" xr:uid="{F1EEC16B-0635-4A46-867B-6A20DA8DCFBC}"/>
    <cellStyle name="Note 5 3 3 6" xfId="46489" xr:uid="{720800F5-1668-4049-A60D-40DA1C62D60B}"/>
    <cellStyle name="Note 5 3 4" xfId="1455" xr:uid="{A0DE5066-6CEC-4E4D-9600-86F2C12433A9}"/>
    <cellStyle name="Note 5 3 4 2" xfId="5800" xr:uid="{0DB252B5-C99D-4D48-87A4-93B3C015CBFD}"/>
    <cellStyle name="Note 5 3 4 2 2" xfId="8386" xr:uid="{F624C060-4292-4C82-AE29-84FDF801717A}"/>
    <cellStyle name="Note 5 3 4 2 2 2" xfId="12593" xr:uid="{A1EE56C7-AF11-409A-8F7A-6E7762435514}"/>
    <cellStyle name="Note 5 3 4 2 2 2 2" xfId="21582" xr:uid="{219489A2-8FD1-4024-94D0-F7340C7E7F5D}"/>
    <cellStyle name="Note 5 3 4 2 2 2 2 2" xfId="37964" xr:uid="{BA3D98B6-DEFD-4E33-89AD-6736951EC956}"/>
    <cellStyle name="Note 5 3 4 2 2 2 3" xfId="26455" xr:uid="{A26F33A1-A06D-4B78-BAC9-EFB56AFEF16C}"/>
    <cellStyle name="Note 5 3 4 2 2 3" xfId="17375" xr:uid="{71397D1C-8392-49A2-8244-47D28861344F}"/>
    <cellStyle name="Note 5 3 4 2 2 3 2" xfId="22516" xr:uid="{99E232E9-1BC4-498E-B322-682EF0F31998}"/>
    <cellStyle name="Note 5 3 4 2 2 4" xfId="29656" xr:uid="{C9A92366-9EBF-4B7F-89FC-AA66562AB21F}"/>
    <cellStyle name="Note 5 3 4 2 3" xfId="11023" xr:uid="{76208367-335E-4C25-9259-E589A581EF79}"/>
    <cellStyle name="Note 5 3 4 2 3 2" xfId="20012" xr:uid="{9677BB27-02F3-4FB0-ADA8-6454E6690C39}"/>
    <cellStyle name="Note 5 3 4 2 3 2 2" xfId="27130" xr:uid="{DDCDF82F-30FD-4C6F-A030-AA1C23B34CB3}"/>
    <cellStyle name="Note 5 3 4 2 3 3" xfId="34925" xr:uid="{A4B48723-1887-403D-8171-67EE0B72DD40}"/>
    <cellStyle name="Note 5 3 4 2 4" xfId="14789" xr:uid="{EBFA6C12-FE1E-4240-9BF4-55E59752BB1C}"/>
    <cellStyle name="Note 5 3 4 2 4 2" xfId="26164" xr:uid="{837FEB92-1A0E-40BE-9CAB-3AE05A7BE1A9}"/>
    <cellStyle name="Note 5 3 4 2 5" xfId="29990" xr:uid="{3766E873-474B-4C47-B889-3EA7E4D5E787}"/>
    <cellStyle name="Note 5 3 4 2 6" xfId="55888" xr:uid="{0D46BFD3-56FD-4843-9399-A1A12A03D9C2}"/>
    <cellStyle name="Note 5 3 4 3" xfId="3892" xr:uid="{9ADC2D3D-BC2F-470B-9782-DF97B11F3360}"/>
    <cellStyle name="Note 5 3 4 3 2" xfId="29336" xr:uid="{9B75D9CA-FBED-449B-A9D9-6C48A56181DC}"/>
    <cellStyle name="Note 5 3 4 4" xfId="37020" xr:uid="{2D6F3200-9206-4148-B84B-64062C69F0AB}"/>
    <cellStyle name="Note 5 3 4 5" xfId="49106" xr:uid="{24A849CB-7568-4428-8FCD-44E39B3C7FC8}"/>
    <cellStyle name="Note 5 3 5" xfId="1712" xr:uid="{E6047359-76E8-492B-A18D-8997AD5C78DC}"/>
    <cellStyle name="Note 5 3 5 2" xfId="6038" xr:uid="{9350B29F-1D14-43A4-89B0-EE1578363899}"/>
    <cellStyle name="Note 5 3 5 2 2" xfId="8624" xr:uid="{98C96E8E-FBF6-43CE-9CB7-85C8C76810DB}"/>
    <cellStyle name="Note 5 3 5 2 2 2" xfId="12669" xr:uid="{080C6A31-8579-4679-97BD-77085910DD0C}"/>
    <cellStyle name="Note 5 3 5 2 2 2 2" xfId="21658" xr:uid="{7B6E22C9-62B6-484D-AF89-6678A89B2733}"/>
    <cellStyle name="Note 5 3 5 2 2 2 2 2" xfId="38270" xr:uid="{C34C2CAB-8A4A-4B6E-977F-EB6F6F675CE0}"/>
    <cellStyle name="Note 5 3 5 2 2 2 3" xfId="43329" xr:uid="{8AC88282-E286-420C-8B3E-AD468DB59D75}"/>
    <cellStyle name="Note 5 3 5 2 2 3" xfId="17613" xr:uid="{CE3632E2-5449-4225-B05E-FC73BE95956F}"/>
    <cellStyle name="Note 5 3 5 2 2 3 2" xfId="28282" xr:uid="{6949523F-8040-4E40-9F4B-8764CEF6BD90}"/>
    <cellStyle name="Note 5 3 5 2 2 4" xfId="29316" xr:uid="{C3BE28F6-6163-48BC-B822-5E272F4686F6}"/>
    <cellStyle name="Note 5 3 5 2 3" xfId="11261" xr:uid="{ABED4CD4-2499-4B13-AB33-58579C1FC3F9}"/>
    <cellStyle name="Note 5 3 5 2 3 2" xfId="20250" xr:uid="{709FA403-045E-46E9-9A99-36E1F27CF190}"/>
    <cellStyle name="Note 5 3 5 2 3 2 2" xfId="33077" xr:uid="{C169AA32-3AFB-4F14-8694-A67E9AC5AA6B}"/>
    <cellStyle name="Note 5 3 5 2 3 3" xfId="31129" xr:uid="{75E0D851-2AB1-49D7-BFAE-52DF4575BF0F}"/>
    <cellStyle name="Note 5 3 5 2 4" xfId="15027" xr:uid="{B1286A3A-6C5F-4D4A-9DEA-E174A4CD3E9D}"/>
    <cellStyle name="Note 5 3 5 2 4 2" xfId="41098" xr:uid="{FBF3B6AB-2E11-45C1-91AE-354CB4AEE69F}"/>
    <cellStyle name="Note 5 3 5 2 5" xfId="26848" xr:uid="{4791A298-67EA-43A0-97D9-0DD40DB6F1B9}"/>
    <cellStyle name="Note 5 3 5 2 6" xfId="58958" xr:uid="{20653ABA-A835-4B56-85C6-F2282DCCA38A}"/>
    <cellStyle name="Note 5 3 5 3" xfId="4149" xr:uid="{D7ADEEFF-1384-4DBC-8490-4ECAA0876DC8}"/>
    <cellStyle name="Note 5 3 5 3 2" xfId="43833" xr:uid="{BEDE51B5-0183-47EB-8CC5-EA70DD431793}"/>
    <cellStyle name="Note 5 3 5 4" xfId="25120" xr:uid="{DF3A76E3-837C-4066-B4B8-67A586421AD3}"/>
    <cellStyle name="Note 5 3 5 5" xfId="52177" xr:uid="{55C2E3C1-EA4E-4179-9DAA-7E80A23033D0}"/>
    <cellStyle name="Note 5 3 6" xfId="2074" xr:uid="{36857E3F-DFB5-4F18-84F3-C5AE89567D11}"/>
    <cellStyle name="Note 5 3 6 2" xfId="6377" xr:uid="{C1F6833F-7503-407A-8A17-E4E47F943172}"/>
    <cellStyle name="Note 5 3 6 2 2" xfId="8963" xr:uid="{FB6A6254-8FD2-44E2-9389-4A97E3AC191F}"/>
    <cellStyle name="Note 5 3 6 2 2 2" xfId="12768" xr:uid="{D17BE0C5-A225-455A-A9BE-822D57F4931B}"/>
    <cellStyle name="Note 5 3 6 2 2 2 2" xfId="21757" xr:uid="{6F42CC8A-C09D-46CB-81F4-348E8835A348}"/>
    <cellStyle name="Note 5 3 6 2 2 2 2 2" xfId="38733" xr:uid="{1EFB7E23-3AF6-4D41-ADA8-683717C43B86}"/>
    <cellStyle name="Note 5 3 6 2 2 2 3" xfId="32665" xr:uid="{B3C4F7E8-0C1D-4527-B5A7-9C8101CD51BB}"/>
    <cellStyle name="Note 5 3 6 2 2 3" xfId="17952" xr:uid="{AF0D23BE-0567-4837-8CB6-693AC149C311}"/>
    <cellStyle name="Note 5 3 6 2 2 3 2" xfId="35812" xr:uid="{4CDE7531-DC51-4F01-B777-B6AAC1CF7F0D}"/>
    <cellStyle name="Note 5 3 6 2 2 4" xfId="26376" xr:uid="{A64D824D-BD3E-4F2B-9E6A-CA0F9F17451B}"/>
    <cellStyle name="Note 5 3 6 2 3" xfId="11600" xr:uid="{B28AF98B-44E9-4823-97D4-6AB6AB1806D5}"/>
    <cellStyle name="Note 5 3 6 2 3 2" xfId="20589" xr:uid="{BDDB9C11-DA45-4D0F-8439-66AFAB0E6359}"/>
    <cellStyle name="Note 5 3 6 2 3 2 2" xfId="30752" xr:uid="{6374AE58-1149-4C94-9463-2718E56E9D76}"/>
    <cellStyle name="Note 5 3 6 2 3 3" xfId="40035" xr:uid="{CCE4032F-50B1-47F9-B8BC-2BE6437C9ED0}"/>
    <cellStyle name="Note 5 3 6 2 4" xfId="15366" xr:uid="{9CFD01AC-B889-4C59-B65B-7222709E2D93}"/>
    <cellStyle name="Note 5 3 6 2 4 2" xfId="36652" xr:uid="{505E0D93-64D8-47A9-B8C7-CE5D73F002B4}"/>
    <cellStyle name="Note 5 3 6 2 5" xfId="38314" xr:uid="{A8047655-2CCE-4004-9AD6-B5930E150A27}"/>
    <cellStyle name="Note 5 3 6 2 6" xfId="54057" xr:uid="{5BA7ED50-72C6-44EB-A723-D7D3B415BC4A}"/>
    <cellStyle name="Note 5 3 6 3" xfId="4511" xr:uid="{09DC1A3F-EBB1-4F8C-A7AA-8516A9F776CA}"/>
    <cellStyle name="Note 5 3 6 3 2" xfId="32625" xr:uid="{061974C6-AAF8-45F3-8266-06600A94422A}"/>
    <cellStyle name="Note 5 3 6 4" xfId="28286" xr:uid="{C5DB8404-4122-4E4C-9EEF-2061BC136FE0}"/>
    <cellStyle name="Note 5 3 6 5" xfId="47381" xr:uid="{DCC77910-4725-449C-BCFF-6045B0A5DD8F}"/>
    <cellStyle name="Note 5 3 7" xfId="2884" xr:uid="{17BACDC9-E560-4B68-B732-EA56D7BCD455}"/>
    <cellStyle name="Note 5 3 7 2" xfId="7034" xr:uid="{488E8E72-0FBC-4F4C-B052-FB2E5D799736}"/>
    <cellStyle name="Note 5 3 7 2 2" xfId="12161" xr:uid="{964033AB-92AA-4930-981F-6830E3F450CD}"/>
    <cellStyle name="Note 5 3 7 2 2 2" xfId="21150" xr:uid="{ADBE4CE0-B076-484E-B1F7-3A119F7D82A3}"/>
    <cellStyle name="Note 5 3 7 2 2 2 2" xfId="39921" xr:uid="{B152FEE9-CBAE-41F5-A332-0B3FE3B359BE}"/>
    <cellStyle name="Note 5 3 7 2 2 3" xfId="34057" xr:uid="{732962DC-249F-498E-BF52-1F521E95007E}"/>
    <cellStyle name="Note 5 3 7 2 3" xfId="16023" xr:uid="{3DF6CC6D-FC05-46E2-ABE2-E61C2DA6A410}"/>
    <cellStyle name="Note 5 3 7 2 3 2" xfId="25668" xr:uid="{651A8BC1-916A-49FC-A31C-180367430441}"/>
    <cellStyle name="Note 5 3 7 2 4" xfId="40128" xr:uid="{9744A7FF-E6C9-4EAA-AF3D-A42153853584}"/>
    <cellStyle name="Note 5 3 7 3" xfId="9597" xr:uid="{F04CAFFE-75DC-4DE9-8575-293E4437F142}"/>
    <cellStyle name="Note 5 3 7 3 2" xfId="18586" xr:uid="{16160B54-6A7A-4A3D-8363-AA5EB0CA9C61}"/>
    <cellStyle name="Note 5 3 7 3 2 2" xfId="23162" xr:uid="{6BBC0F88-6538-46F1-A724-9E2760800F9C}"/>
    <cellStyle name="Note 5 3 7 3 3" xfId="36024" xr:uid="{253D62B1-6C81-4603-BD22-9516324D3593}"/>
    <cellStyle name="Note 5 3 7 4" xfId="34186" xr:uid="{51175386-7E05-4F20-968C-139F24806B3E}"/>
    <cellStyle name="Note 5 3 7 5" xfId="52676" xr:uid="{9C8CED6D-EC0F-4034-9A4F-4F8049136C5D}"/>
    <cellStyle name="Note 5 3 8" xfId="4813" xr:uid="{995947B4-CA10-4A7C-A199-4B3C9ED5C3BD}"/>
    <cellStyle name="Note 5 3 8 2" xfId="7399" xr:uid="{FE9B2205-0991-4FEB-93BB-CA254AE8CD54}"/>
    <cellStyle name="Note 5 3 8 2 2" xfId="12291" xr:uid="{D9ED580B-5E16-48A9-AC95-B4D35D2ABFDC}"/>
    <cellStyle name="Note 5 3 8 2 2 2" xfId="21280" xr:uid="{863F6BEF-E728-4B02-AF90-B7A2CAFABFE4}"/>
    <cellStyle name="Note 5 3 8 2 2 2 2" xfId="41248" xr:uid="{4329C358-0861-40CF-A5A8-68BDCAFDE5F3}"/>
    <cellStyle name="Note 5 3 8 2 2 3" xfId="39942" xr:uid="{DDA2AFA1-E524-4DD3-8328-89C2CCC04ED5}"/>
    <cellStyle name="Note 5 3 8 2 3" xfId="16388" xr:uid="{03C607EA-AD82-4653-A2DC-397380D48A14}"/>
    <cellStyle name="Note 5 3 8 2 3 2" xfId="40730" xr:uid="{A30E91B9-2BC0-4C1D-8C33-C9EE5D41AA44}"/>
    <cellStyle name="Note 5 3 8 2 4" xfId="30165" xr:uid="{8F1C902E-BC52-4DBF-ABC3-126AFCB01490}"/>
    <cellStyle name="Note 5 3 8 3" xfId="10036" xr:uid="{8CEED921-9607-4F55-A0CA-CA54F36FA7C5}"/>
    <cellStyle name="Note 5 3 8 3 2" xfId="19025" xr:uid="{2B3547F1-1F1E-48DB-880F-7B5B056A67E1}"/>
    <cellStyle name="Note 5 3 8 3 2 2" xfId="38233" xr:uid="{B7B68FBD-B65E-4B10-BA92-2DA3D90376F8}"/>
    <cellStyle name="Note 5 3 8 3 3" xfId="40530" xr:uid="{E062B45E-C11F-413E-A01E-01BE6DE9477A}"/>
    <cellStyle name="Note 5 3 8 4" xfId="13802" xr:uid="{28CF0D9A-37DE-4700-B3B4-D9A4F1130A6B}"/>
    <cellStyle name="Note 5 3 8 4 2" xfId="32734" xr:uid="{9C83692F-9D33-4F99-B942-E88A0C282627}"/>
    <cellStyle name="Note 5 3 8 5" xfId="39386" xr:uid="{591AA203-0671-4DC2-8A6D-FDB7BCC32BF8}"/>
    <cellStyle name="Note 5 3 9" xfId="6719" xr:uid="{32C2C69A-4214-4EC2-B3D6-ED558D4992E0}"/>
    <cellStyle name="Note 5 3 9 2" xfId="11920" xr:uid="{A8C79565-7C64-4103-A5B9-340A64E2E6C9}"/>
    <cellStyle name="Note 5 3 9 2 2" xfId="20909" xr:uid="{98967D15-BEC2-482A-96D5-8B30C15D2ED0}"/>
    <cellStyle name="Note 5 3 9 2 2 2" xfId="22789" xr:uid="{7AB3204A-9E0C-4FB2-A30F-445CCC407904}"/>
    <cellStyle name="Note 5 3 9 2 3" xfId="32266" xr:uid="{59401565-F936-44B6-AF10-3EADFB4FCA82}"/>
    <cellStyle name="Note 5 3 9 3" xfId="15708" xr:uid="{E5E54BCA-EB22-4DE5-A21C-C63318EF1DF1}"/>
    <cellStyle name="Note 5 3 9 3 2" xfId="42513" xr:uid="{20A3550E-01EF-4BF0-BAE2-088179017218}"/>
    <cellStyle name="Note 5 3 9 4" xfId="23959" xr:uid="{38BEB6D4-0271-4D40-9C75-7237FBA8ACF6}"/>
    <cellStyle name="Note 5 30" xfId="45374" xr:uid="{074B537D-DAAB-4CE7-91AF-480E5132A21D}"/>
    <cellStyle name="Note 5 31" xfId="45398" xr:uid="{35BE59E1-3AB4-4237-B103-5DFE887C41D2}"/>
    <cellStyle name="Note 5 32" xfId="45422" xr:uid="{84CAF03D-2245-4A01-A253-FD2F0FB3845E}"/>
    <cellStyle name="Note 5 33" xfId="45381" xr:uid="{0E913DBF-29D3-427C-B4F7-53F82C855493}"/>
    <cellStyle name="Note 5 34" xfId="44200" xr:uid="{28A925C2-3BB2-4FB3-B7B6-AE299DA1891A}"/>
    <cellStyle name="Note 5 35" xfId="45464" xr:uid="{200DDE4D-7B7D-4EEB-AE0E-3661301F865C}"/>
    <cellStyle name="Note 5 4" xfId="516" xr:uid="{A3B89787-D0F6-4032-BEE8-8E20499749A0}"/>
    <cellStyle name="Note 5 4 10" xfId="44306" xr:uid="{3ACAE250-9F24-405A-B1A0-22D8E1C1A0EE}"/>
    <cellStyle name="Note 5 4 11" xfId="45632" xr:uid="{4E9DF012-FC58-4C91-B877-6D01324DA30F}"/>
    <cellStyle name="Note 5 4 2" xfId="865" xr:uid="{9259ADF4-4329-49C3-92CE-BFD965BEFDA4}"/>
    <cellStyle name="Note 5 4 2 2" xfId="5234" xr:uid="{6D71E0EA-344B-4C50-8E5D-E3D9F0BCA139}"/>
    <cellStyle name="Note 5 4 2 2 2" xfId="7820" xr:uid="{2DEB6CF7-AB26-4C31-8D79-25B6D1480508}"/>
    <cellStyle name="Note 5 4 2 2 2 2" xfId="12423" xr:uid="{85BD34D9-A18E-4E0C-87AB-A2E1EE8F16E6}"/>
    <cellStyle name="Note 5 4 2 2 2 2 2" xfId="21412" xr:uid="{DAE61285-4759-4FB7-B39B-615A9B7739CB}"/>
    <cellStyle name="Note 5 4 2 2 2 2 2 2" xfId="26921" xr:uid="{61AF63BB-2C7C-456A-92B0-667791D442EE}"/>
    <cellStyle name="Note 5 4 2 2 2 2 3" xfId="37744" xr:uid="{A7866FD1-ADD4-4DC7-9931-7410373B9F48}"/>
    <cellStyle name="Note 5 4 2 2 2 3" xfId="16809" xr:uid="{A276DC31-6500-4A6C-9353-AC456B8F72B2}"/>
    <cellStyle name="Note 5 4 2 2 2 3 2" xfId="39123" xr:uid="{5CE2D1F9-7D47-422C-92E1-14FB96C5252B}"/>
    <cellStyle name="Note 5 4 2 2 2 4" xfId="23362" xr:uid="{EED47091-CC3F-419A-9DC1-EE51133C4E46}"/>
    <cellStyle name="Note 5 4 2 2 2 5" xfId="56419" xr:uid="{B9F69342-7BDE-4329-98D7-786ED1F36BE5}"/>
    <cellStyle name="Note 5 4 2 2 3" xfId="10457" xr:uid="{FF8B136E-8144-48F1-87A8-13526D944262}"/>
    <cellStyle name="Note 5 4 2 2 3 2" xfId="19446" xr:uid="{7EC29ABC-B230-45C8-8CBA-F7D435BFA72A}"/>
    <cellStyle name="Note 5 4 2 2 3 2 2" xfId="42289" xr:uid="{D6B98A25-485A-4DA2-A533-F37A93E80881}"/>
    <cellStyle name="Note 5 4 2 2 3 3" xfId="40241" xr:uid="{5820BE99-B04A-4323-8548-E64B37BA8405}"/>
    <cellStyle name="Note 5 4 2 2 4" xfId="14223" xr:uid="{60EC5390-304C-4B3D-B3F1-F48A55E27D0E}"/>
    <cellStyle name="Note 5 4 2 2 4 2" xfId="43853" xr:uid="{9FA840BE-B7DF-4D1E-9120-9C47B42AD742}"/>
    <cellStyle name="Note 5 4 2 2 5" xfId="27222" xr:uid="{D4E4271B-FD6E-4240-A6A5-7E83616D4941}"/>
    <cellStyle name="Note 5 4 2 2 6" xfId="49637" xr:uid="{1F8DD667-93B4-48DE-A9A5-8415C53A15EC}"/>
    <cellStyle name="Note 5 4 2 3" xfId="3302" xr:uid="{4CC3FDF4-4F39-4C4A-B07D-48A707C64959}"/>
    <cellStyle name="Note 5 4 2 3 2" xfId="38275" xr:uid="{23F616E3-E588-4D24-842E-4FF956F006FF}"/>
    <cellStyle name="Note 5 4 2 3 2 2" xfId="57965" xr:uid="{0DD6D7F9-10F6-41EC-ABB3-383BF47DD63E}"/>
    <cellStyle name="Note 5 4 2 3 3" xfId="51183" xr:uid="{8776316C-644D-4866-9152-E647E8C51726}"/>
    <cellStyle name="Note 5 4 2 4" xfId="24590" xr:uid="{F41C35F5-82F9-4B12-A067-4544FD72B971}"/>
    <cellStyle name="Note 5 4 2 4 2" xfId="54561" xr:uid="{3DA60A13-255F-4E7A-8C3A-CAA3EBFE5FDB}"/>
    <cellStyle name="Note 5 4 2 4 3" xfId="47754" xr:uid="{A06C0AF8-4F76-4798-8ACE-C62034B12DD5}"/>
    <cellStyle name="Note 5 4 2 5" xfId="52972" xr:uid="{8EFD1517-2DA2-449A-81D9-1364950B998B}"/>
    <cellStyle name="Note 5 4 2 6" xfId="46143" xr:uid="{6A971106-44D1-4324-8754-823FB8D5CCB4}"/>
    <cellStyle name="Note 5 4 3" xfId="1210" xr:uid="{C92E91B9-AAFB-4452-990A-338C690D09A1}"/>
    <cellStyle name="Note 5 4 3 2" xfId="5555" xr:uid="{76D03B8A-3FD8-4FEC-B78D-EA8116E76E86}"/>
    <cellStyle name="Note 5 4 3 2 2" xfId="8141" xr:uid="{45B57010-7583-4B94-ACC5-446E33BDC3D3}"/>
    <cellStyle name="Note 5 4 3 2 2 2" xfId="12520" xr:uid="{9A71D910-A71D-4FE5-98CE-F65D022482B3}"/>
    <cellStyle name="Note 5 4 3 2 2 2 2" xfId="21509" xr:uid="{03E91660-8C4F-4C1E-8B96-2AE015A78787}"/>
    <cellStyle name="Note 5 4 3 2 2 2 2 2" xfId="33772" xr:uid="{4955CE24-CC88-48CA-AD8A-776BA35F6D8A}"/>
    <cellStyle name="Note 5 4 3 2 2 2 3" xfId="33947" xr:uid="{ABA0AD3D-33C7-4F55-9258-CBF9BF7F3A88}"/>
    <cellStyle name="Note 5 4 3 2 2 3" xfId="17130" xr:uid="{8B492EE6-61D9-4CCC-AFC9-09D6CAB46D5D}"/>
    <cellStyle name="Note 5 4 3 2 2 3 2" xfId="28285" xr:uid="{430D8F17-D5B0-4A80-A0BB-46AAFF49B3A5}"/>
    <cellStyle name="Note 5 4 3 2 2 4" xfId="43215" xr:uid="{FD65466F-AEF8-4B5F-B2F3-DDCC127BB78A}"/>
    <cellStyle name="Note 5 4 3 2 2 5" xfId="56824" xr:uid="{858F43C9-715F-4A50-BC7F-8D0A9DAA12B2}"/>
    <cellStyle name="Note 5 4 3 2 3" xfId="10778" xr:uid="{D6C5FABB-BF3C-48A8-857F-28696E086079}"/>
    <cellStyle name="Note 5 4 3 2 3 2" xfId="19767" xr:uid="{7CC4A34A-37ED-4407-86D9-A7941963DD25}"/>
    <cellStyle name="Note 5 4 3 2 3 2 2" xfId="29239" xr:uid="{1425EB69-546B-453D-8D37-CFB130DA7701}"/>
    <cellStyle name="Note 5 4 3 2 3 3" xfId="23106" xr:uid="{893890C0-C771-4EE5-9B05-89950A9D3394}"/>
    <cellStyle name="Note 5 4 3 2 4" xfId="14544" xr:uid="{CCC85BE7-E804-48A5-B3AD-D60CE10DFE25}"/>
    <cellStyle name="Note 5 4 3 2 4 2" xfId="40605" xr:uid="{D6E0B957-4092-4600-BFEC-7634C361C41A}"/>
    <cellStyle name="Note 5 4 3 2 5" xfId="43400" xr:uid="{455A97E0-811C-4684-B5A8-35C1C1435946}"/>
    <cellStyle name="Note 5 4 3 2 6" xfId="50042" xr:uid="{C184AD57-871D-4CB3-A239-686E09E209D7}"/>
    <cellStyle name="Note 5 4 3 3" xfId="3647" xr:uid="{371FA852-924B-4DB8-A979-9262522E1668}"/>
    <cellStyle name="Note 5 4 3 3 2" xfId="24064" xr:uid="{ED851C98-6C93-468C-B98A-A13DE58C5E79}"/>
    <cellStyle name="Note 5 4 3 3 2 2" xfId="58031" xr:uid="{86FCC145-BF8C-4FE7-8E3A-93A264E06A1D}"/>
    <cellStyle name="Note 5 4 3 3 3" xfId="51249" xr:uid="{FB7A621F-2183-4D76-9BFA-1E2CA5B28DE0}"/>
    <cellStyle name="Note 5 4 3 4" xfId="30797" xr:uid="{F73D6884-16B5-4D88-8E07-00EC895403BA}"/>
    <cellStyle name="Note 5 4 3 4 2" xfId="54951" xr:uid="{E7CACB56-B442-4C82-8A59-601A506CCB2B}"/>
    <cellStyle name="Note 5 4 3 4 3" xfId="48159" xr:uid="{0C8C4A58-ECEA-4B5B-B131-37E60C768F28}"/>
    <cellStyle name="Note 5 4 3 5" xfId="53251" xr:uid="{A8D94A2A-689E-4A6E-8B31-053BDF838612}"/>
    <cellStyle name="Note 5 4 3 6" xfId="46545" xr:uid="{BBF5FF5D-B898-4056-A3F3-F81CEA94BDDB}"/>
    <cellStyle name="Note 5 4 4" xfId="1554" xr:uid="{C1F74ECE-898E-4FB1-881F-BF47250A8DEF}"/>
    <cellStyle name="Note 5 4 4 2" xfId="5899" xr:uid="{E1AC9EAA-A9C7-4AF2-B580-FF2A5DABD87A}"/>
    <cellStyle name="Note 5 4 4 2 2" xfId="8485" xr:uid="{D6AF7305-D455-4A60-8A0F-BD5C3D20D99F}"/>
    <cellStyle name="Note 5 4 4 2 2 2" xfId="12629" xr:uid="{8E186584-64FF-41AC-A1AA-8C17FA70308F}"/>
    <cellStyle name="Note 5 4 4 2 2 2 2" xfId="21618" xr:uid="{D03C45F2-B539-47E2-93B5-BB10F2962C4E}"/>
    <cellStyle name="Note 5 4 4 2 2 2 2 2" xfId="41851" xr:uid="{BC682519-427D-4F15-A25D-3103B6175F33}"/>
    <cellStyle name="Note 5 4 4 2 2 2 3" xfId="25753" xr:uid="{9114C919-E9D6-4DC5-BC7F-8636C34A2FCD}"/>
    <cellStyle name="Note 5 4 4 2 2 3" xfId="17474" xr:uid="{11D8687D-9383-4099-A547-8EDFAA9954AD}"/>
    <cellStyle name="Note 5 4 4 2 2 3 2" xfId="43718" xr:uid="{9EFBCE69-3902-4192-B88F-217FDC61168B}"/>
    <cellStyle name="Note 5 4 4 2 2 4" xfId="28310" xr:uid="{72390139-A453-4088-9A5A-479A23A82ADE}"/>
    <cellStyle name="Note 5 4 4 2 3" xfId="11122" xr:uid="{06F38E36-E01B-4B06-802F-69773E615B82}"/>
    <cellStyle name="Note 5 4 4 2 3 2" xfId="20111" xr:uid="{F318FE70-50E8-4426-AEA5-5CEF208AB73A}"/>
    <cellStyle name="Note 5 4 4 2 3 2 2" xfId="24326" xr:uid="{FE7B5B3C-093E-47D4-AC7A-01DFEADCB854}"/>
    <cellStyle name="Note 5 4 4 2 3 3" xfId="22976" xr:uid="{C8581E63-380E-4F05-A4BF-03A77B3CF5BF}"/>
    <cellStyle name="Note 5 4 4 2 4" xfId="14888" xr:uid="{7CBBCB8B-3778-417A-8873-0031CD1CD474}"/>
    <cellStyle name="Note 5 4 4 2 4 2" xfId="31578" xr:uid="{56E53E33-AA5C-4787-91F3-BC2E75184935}"/>
    <cellStyle name="Note 5 4 4 2 5" xfId="36822" xr:uid="{3A84CC02-E30D-4206-8B57-F95DD7755ECD}"/>
    <cellStyle name="Note 5 4 4 2 6" xfId="55947" xr:uid="{1D46A409-34DC-4AD6-8BCD-99DE5CE80AB7}"/>
    <cellStyle name="Note 5 4 4 3" xfId="3991" xr:uid="{9A1F6F95-B562-4D8D-8EEB-409B6DEFE6C2}"/>
    <cellStyle name="Note 5 4 4 3 2" xfId="43062" xr:uid="{1750440C-3F79-4D7A-B603-9A43098EC5D9}"/>
    <cellStyle name="Note 5 4 4 4" xfId="25068" xr:uid="{A327E15D-FA9D-4739-8BFF-0A229F94650D}"/>
    <cellStyle name="Note 5 4 4 5" xfId="49165" xr:uid="{FB795B05-6989-46B7-AA81-F9531C17437A}"/>
    <cellStyle name="Note 5 4 5" xfId="1866" xr:uid="{170F10D2-E57C-4C81-97CA-A4FD578329E5}"/>
    <cellStyle name="Note 5 4 5 2" xfId="6182" xr:uid="{406CD25B-A402-4292-B156-E5C79153CBFA}"/>
    <cellStyle name="Note 5 4 5 2 2" xfId="8768" xr:uid="{B58B89D1-0220-4551-88FE-AE0831437266}"/>
    <cellStyle name="Note 5 4 5 2 2 2" xfId="12710" xr:uid="{D3FAC744-745D-4D85-B7FB-9B29AE6EF6FF}"/>
    <cellStyle name="Note 5 4 5 2 2 2 2" xfId="21699" xr:uid="{48D38CF9-14E9-4B73-AC6E-B421EEF0CCAC}"/>
    <cellStyle name="Note 5 4 5 2 2 2 2 2" xfId="30738" xr:uid="{A5AC5245-8EDA-4F1D-A51A-4F099181AAC9}"/>
    <cellStyle name="Note 5 4 5 2 2 2 3" xfId="32167" xr:uid="{89062AF2-D0D3-4AE2-8EAB-9DD56B328FA3}"/>
    <cellStyle name="Note 5 4 5 2 2 3" xfId="17757" xr:uid="{AA30CC71-6539-4CD5-94D1-794D16B42736}"/>
    <cellStyle name="Note 5 4 5 2 2 3 2" xfId="23097" xr:uid="{12DD4D4B-237B-4A1A-8F75-3981DFB17A18}"/>
    <cellStyle name="Note 5 4 5 2 2 4" xfId="38471" xr:uid="{C5991F5A-3C29-4F6C-B0EE-8172EA0BDC5A}"/>
    <cellStyle name="Note 5 4 5 2 3" xfId="11405" xr:uid="{9AB4B340-FF65-4F23-BFFD-4AC8A5CD9BFF}"/>
    <cellStyle name="Note 5 4 5 2 3 2" xfId="20394" xr:uid="{77C36B56-D4A7-47A7-85B4-339D2EFCB851}"/>
    <cellStyle name="Note 5 4 5 2 3 2 2" xfId="31882" xr:uid="{DD0171E3-F52C-453A-AEB6-F2D178B2E59C}"/>
    <cellStyle name="Note 5 4 5 2 3 3" xfId="31078" xr:uid="{B67D4514-37D8-43C2-A0E1-4DFFBAF4BAC8}"/>
    <cellStyle name="Note 5 4 5 2 4" xfId="15171" xr:uid="{DC23DF03-4234-43A9-981D-0E593728F0D5}"/>
    <cellStyle name="Note 5 4 5 2 4 2" xfId="37319" xr:uid="{132FD08C-2604-4DFC-A457-8EB55AAE9D9B}"/>
    <cellStyle name="Note 5 4 5 2 5" xfId="41442" xr:uid="{B88A70F5-B1F7-449A-89A8-C1F87CC748EB}"/>
    <cellStyle name="Note 5 4 5 2 6" xfId="58550" xr:uid="{F28CD6AA-753C-4CE6-B57F-6953EF546E99}"/>
    <cellStyle name="Note 5 4 5 3" xfId="4303" xr:uid="{1BDB01D7-7F25-4DBF-9FDF-0744052DA3FD}"/>
    <cellStyle name="Note 5 4 5 3 2" xfId="43987" xr:uid="{C486A9E5-E07B-4A02-9DC1-311781DBFCFC}"/>
    <cellStyle name="Note 5 4 5 4" xfId="41402" xr:uid="{3CE13E2C-894E-4587-88A5-F4A80B9D3E4A}"/>
    <cellStyle name="Note 5 4 5 5" xfId="51769" xr:uid="{F4E5C152-6995-4120-923B-B41D5C850EA0}"/>
    <cellStyle name="Note 5 4 6" xfId="2173" xr:uid="{BE3947DB-0E79-4BB4-B9C1-A4BF8416DFE8}"/>
    <cellStyle name="Note 5 4 6 2" xfId="6474" xr:uid="{06399AE5-240B-4AD6-8692-23B809C11219}"/>
    <cellStyle name="Note 5 4 6 2 2" xfId="9060" xr:uid="{E137FDD7-8944-48B2-9889-C75B0139F19D}"/>
    <cellStyle name="Note 5 4 6 2 2 2" xfId="12801" xr:uid="{9FCE6117-8F59-42D5-B453-7436EE1FC912}"/>
    <cellStyle name="Note 5 4 6 2 2 2 2" xfId="21790" xr:uid="{7B715671-6C20-4E4F-BBE3-8E3E97E122E1}"/>
    <cellStyle name="Note 5 4 6 2 2 2 2 2" xfId="24077" xr:uid="{0388E3FA-9476-4B25-AF24-B6764622C0C6}"/>
    <cellStyle name="Note 5 4 6 2 2 2 3" xfId="36434" xr:uid="{A493548A-C2B5-4330-89CC-8F2621897DB4}"/>
    <cellStyle name="Note 5 4 6 2 2 3" xfId="18049" xr:uid="{3B9040A1-587E-46A3-98D8-9ADEE9608269}"/>
    <cellStyle name="Note 5 4 6 2 2 3 2" xfId="29515" xr:uid="{332109D6-50D6-4DDD-9E76-9D3C53D4BF7F}"/>
    <cellStyle name="Note 5 4 6 2 2 4" xfId="25893" xr:uid="{1CC6C5F8-4C3B-43DC-BC68-95BA510CD274}"/>
    <cellStyle name="Note 5 4 6 2 3" xfId="11697" xr:uid="{80F81EE6-CBBD-4528-96A8-5AD5E9FAA492}"/>
    <cellStyle name="Note 5 4 6 2 3 2" xfId="20686" xr:uid="{21674C46-6875-452C-B047-00CEF989C17C}"/>
    <cellStyle name="Note 5 4 6 2 3 2 2" xfId="28423" xr:uid="{D6BC53DE-23BC-4F91-B718-F0CFA26AA0A0}"/>
    <cellStyle name="Note 5 4 6 2 3 3" xfId="35018" xr:uid="{25F1CE17-E569-433B-97AE-1EC8BAEBEB8A}"/>
    <cellStyle name="Note 5 4 6 2 4" xfId="15463" xr:uid="{6991B41B-AA18-4DEE-85A2-CE58251D3B9D}"/>
    <cellStyle name="Note 5 4 6 2 4 2" xfId="30157" xr:uid="{C3D8988B-CCFB-4620-BB4A-8DDBAE0CEFA1}"/>
    <cellStyle name="Note 5 4 6 2 5" xfId="37576" xr:uid="{E4E39757-6D22-4653-9974-3E025606CE13}"/>
    <cellStyle name="Note 5 4 6 2 6" xfId="54113" xr:uid="{B6B00C75-A513-47E4-BF7D-2A003A6369A5}"/>
    <cellStyle name="Note 5 4 6 3" xfId="4610" xr:uid="{4B2DA498-4263-4573-9BD1-50DBB7307826}"/>
    <cellStyle name="Note 5 4 6 3 2" xfId="28788" xr:uid="{BC151D8F-AD8C-4908-B8A7-5963B79E6A77}"/>
    <cellStyle name="Note 5 4 6 4" xfId="26207" xr:uid="{F1E76B6D-1604-4562-8CF1-3001CDA2C29C}"/>
    <cellStyle name="Note 5 4 6 5" xfId="47423" xr:uid="{EA86C191-7A9A-43DF-AED9-EB4B81681956}"/>
    <cellStyle name="Note 5 4 7" xfId="4910" xr:uid="{B1C16FF7-5F12-419B-835D-5FD5D7F74D78}"/>
    <cellStyle name="Note 5 4 7 2" xfId="7496" xr:uid="{E32E533F-4069-44B5-BB3E-DF408AAC424C}"/>
    <cellStyle name="Note 5 4 7 2 2" xfId="12320" xr:uid="{ACADB65B-F093-448B-8E5A-9734A2C4CC9C}"/>
    <cellStyle name="Note 5 4 7 2 2 2" xfId="21309" xr:uid="{7968A773-2A88-433F-9481-444271817687}"/>
    <cellStyle name="Note 5 4 7 2 2 2 2" xfId="24347" xr:uid="{A175EAE1-5C65-4499-A5FB-A2E60E4EBBB3}"/>
    <cellStyle name="Note 5 4 7 2 2 3" xfId="25637" xr:uid="{58AFF04A-C039-42B0-B990-A339523B6EA4}"/>
    <cellStyle name="Note 5 4 7 2 3" xfId="16485" xr:uid="{15976523-29E2-4D51-B459-308C0F5C00A6}"/>
    <cellStyle name="Note 5 4 7 2 3 2" xfId="37682" xr:uid="{22951068-718C-45D4-9A31-32F245EB006D}"/>
    <cellStyle name="Note 5 4 7 2 4" xfId="28517" xr:uid="{04071FFB-5EAA-43CC-8B86-5B84E35B1308}"/>
    <cellStyle name="Note 5 4 7 3" xfId="10133" xr:uid="{E8820062-9477-49C2-994B-6E51F74869E5}"/>
    <cellStyle name="Note 5 4 7 3 2" xfId="19122" xr:uid="{D6E4148C-40D7-4608-93B4-9CECBD4A66F3}"/>
    <cellStyle name="Note 5 4 7 3 2 2" xfId="31356" xr:uid="{3DFA89D8-A7D8-4DB2-B806-E4A081966EC2}"/>
    <cellStyle name="Note 5 4 7 3 3" xfId="40237" xr:uid="{A076E495-DA35-4528-8CD0-DA526210E938}"/>
    <cellStyle name="Note 5 4 7 4" xfId="13899" xr:uid="{B9134F42-56A0-4122-ACC0-A0EBC6726251}"/>
    <cellStyle name="Note 5 4 7 4 2" xfId="31994" xr:uid="{A33FCF4F-62D1-4D44-965D-6D834F5E98EB}"/>
    <cellStyle name="Note 5 4 7 5" xfId="33724" xr:uid="{59F9877F-52D2-4784-BD68-CF72AAE3B711}"/>
    <cellStyle name="Note 5 4 7 6" xfId="52709" xr:uid="{E87F7C2A-8087-4729-B45C-5E67DD033FC5}"/>
    <cellStyle name="Note 5 4 8" xfId="2522" xr:uid="{EEF7818B-DFD5-4C7B-8C78-63D57D9CBF93}"/>
    <cellStyle name="Note 5 4 8 2" xfId="30774" xr:uid="{9DE38BD3-EA1C-4AF8-B441-D2A5CCDDFC2D}"/>
    <cellStyle name="Note 5 4 9" xfId="22321" xr:uid="{E2CAF175-ECFF-450F-8031-CA8686FB2307}"/>
    <cellStyle name="Note 5 5" xfId="284" xr:uid="{23550A50-0CF9-4CE2-AE18-2AD11F48C3A0}"/>
    <cellStyle name="Note 5 5 2" xfId="4688" xr:uid="{C87EF42A-07D6-4A97-9E0A-0DD92CFB0236}"/>
    <cellStyle name="Note 5 5 2 2" xfId="7274" xr:uid="{72F0002B-965B-41E9-9966-6F2E9B83A31D}"/>
    <cellStyle name="Note 5 5 2 2 2" xfId="12251" xr:uid="{7C7D112A-512B-48AF-938F-AB3489305DAE}"/>
    <cellStyle name="Note 5 5 2 2 2 2" xfId="21240" xr:uid="{8D298C07-6C8F-4727-8E3F-55AA1168A176}"/>
    <cellStyle name="Note 5 5 2 2 2 2 2" xfId="39404" xr:uid="{73159CDC-E7A7-45B6-BE77-7642A54CD83A}"/>
    <cellStyle name="Note 5 5 2 2 2 3" xfId="39760" xr:uid="{662EEF30-0BFA-4FF6-B565-71564B699F03}"/>
    <cellStyle name="Note 5 5 2 2 2 4" xfId="56438" xr:uid="{C9D8D074-23E3-4944-B901-10FE1B9DF11B}"/>
    <cellStyle name="Note 5 5 2 2 3" xfId="16263" xr:uid="{956E858B-FB38-4726-A2D1-B553E3C09C73}"/>
    <cellStyle name="Note 5 5 2 2 3 2" xfId="39307" xr:uid="{CF4B94A8-8058-473D-BD26-3BFFBBFC494A}"/>
    <cellStyle name="Note 5 5 2 2 4" xfId="36420" xr:uid="{1B34C82A-AB08-4FF8-8DE0-5D60CC163E42}"/>
    <cellStyle name="Note 5 5 2 2 5" xfId="49656" xr:uid="{751F194C-DD27-4E85-B8D6-6A1B1D18CC95}"/>
    <cellStyle name="Note 5 5 2 3" xfId="9911" xr:uid="{D4519E09-F3FC-4B71-9DB9-FD78130B0B15}"/>
    <cellStyle name="Note 5 5 2 3 2" xfId="18900" xr:uid="{631AB204-0F44-4374-A33A-9403F566ECCC}"/>
    <cellStyle name="Note 5 5 2 3 2 2" xfId="42416" xr:uid="{34A1A91F-F308-4865-B8E2-AB24F2A1E85D}"/>
    <cellStyle name="Note 5 5 2 3 2 3" xfId="57707" xr:uid="{0D91AF6F-DF97-441C-A0FD-13C9084F133C}"/>
    <cellStyle name="Note 5 5 2 3 3" xfId="42782" xr:uid="{12CB439F-BA75-4B42-9F72-C3000CD9022F}"/>
    <cellStyle name="Note 5 5 2 3 4" xfId="50925" xr:uid="{259757F9-CB97-4A59-97BE-E554E9B41A46}"/>
    <cellStyle name="Note 5 5 2 4" xfId="13677" xr:uid="{EF189EC7-BCC7-4817-AB97-6AFD16CB162A}"/>
    <cellStyle name="Note 5 5 2 4 2" xfId="36517" xr:uid="{272B231F-FBBD-4501-A2B9-65CD9A334F41}"/>
    <cellStyle name="Note 5 5 2 4 2 2" xfId="54577" xr:uid="{1B78BBE2-B883-4BF8-874F-E74CB529AF6E}"/>
    <cellStyle name="Note 5 5 2 4 3" xfId="47773" xr:uid="{E7F6231F-5C95-4DA2-BB00-B62E9C905467}"/>
    <cellStyle name="Note 5 5 2 5" xfId="35360" xr:uid="{6581D68F-30D4-4A76-96DE-67119BD16433}"/>
    <cellStyle name="Note 5 5 2 5 2" xfId="52981" xr:uid="{475DA615-AC1E-4CAC-9CE5-4AEACB30F282}"/>
    <cellStyle name="Note 5 5 2 6" xfId="46159" xr:uid="{7DAD8787-65E2-41B5-8123-43272305CC2C}"/>
    <cellStyle name="Note 5 5 3" xfId="2752" xr:uid="{549D50E3-6EDF-4052-9543-93BEF3B4F2AB}"/>
    <cellStyle name="Note 5 5 3 2" xfId="42449" xr:uid="{95FA9621-89BA-4A2F-84DB-585A5CA620CD}"/>
    <cellStyle name="Note 5 5 3 2 2" xfId="56840" xr:uid="{A3E95B65-6268-45C4-81C9-85C4B5A7AEEC}"/>
    <cellStyle name="Note 5 5 3 2 3" xfId="50058" xr:uid="{9898C32C-983E-4BEE-A0C2-28290919CB7D}"/>
    <cellStyle name="Note 5 5 3 3" xfId="51111" xr:uid="{2B24B646-CD86-43B9-B609-B59F7662BF64}"/>
    <cellStyle name="Note 5 5 3 3 2" xfId="57893" xr:uid="{D842B923-5F77-4C2B-9AFE-C7C56296BD60}"/>
    <cellStyle name="Note 5 5 3 4" xfId="48175" xr:uid="{A05D4B54-1459-4263-AACC-8C5D75E8EF5C}"/>
    <cellStyle name="Note 5 5 3 4 2" xfId="54967" xr:uid="{AF5A4649-BBBB-482A-BD0B-DCF536180E6E}"/>
    <cellStyle name="Note 5 5 3 5" xfId="53267" xr:uid="{89DDB9B2-7ECC-4A9D-8948-FC355CB3E76F}"/>
    <cellStyle name="Note 5 5 3 6" xfId="46561" xr:uid="{AB46C2A8-E5A0-4825-BC3E-51A52455ADCA}"/>
    <cellStyle name="Note 5 5 4" xfId="28892" xr:uid="{9BF88F2E-B0F7-47AB-82E1-D172FA2E067A}"/>
    <cellStyle name="Note 5 5 4 2" xfId="55966" xr:uid="{9C1BEE6C-FA17-4434-9E6D-D11FE6CEBBCB}"/>
    <cellStyle name="Note 5 5 4 3" xfId="49184" xr:uid="{BA25A971-D8A7-46EA-B264-F4A393F1FE04}"/>
    <cellStyle name="Note 5 5 5" xfId="44429" xr:uid="{155E9D40-0B54-4E60-86CA-B7DD1B1169A5}"/>
    <cellStyle name="Note 5 5 5 2" xfId="57768" xr:uid="{AA451AA2-FB3D-487C-B6C3-D7342FA619FD}"/>
    <cellStyle name="Note 5 5 5 3" xfId="50986" xr:uid="{95845019-A3CE-405B-A211-CA1D6825619F}"/>
    <cellStyle name="Note 5 5 6" xfId="45651" xr:uid="{8D9EB83B-BDE2-4B28-93B6-2F6E5E2C3A90}"/>
    <cellStyle name="Note 5 5 6 2" xfId="54129" xr:uid="{524B3376-E5D8-44E3-B8C1-08C2130564A9}"/>
    <cellStyle name="Note 5 5 7" xfId="52718" xr:uid="{27327CBC-8A56-4D6B-8A6D-42625F08267C}"/>
    <cellStyle name="Note 5 6" xfId="633" xr:uid="{D8B3E4A6-429C-4C79-BA75-6FE67F83DF19}"/>
    <cellStyle name="Note 5 6 2" xfId="5012" xr:uid="{CBBB9FD9-306A-4D1C-BFEA-7801A81AA5AA}"/>
    <cellStyle name="Note 5 6 2 2" xfId="7598" xr:uid="{CE197561-1507-498B-8B81-B1CF907501BA}"/>
    <cellStyle name="Note 5 6 2 2 2" xfId="12351" xr:uid="{8642544E-B87F-47F8-BBC2-C60D6DCE0414}"/>
    <cellStyle name="Note 5 6 2 2 2 2" xfId="21340" xr:uid="{1915729E-68E1-49B9-97D5-B9F5C667743C}"/>
    <cellStyle name="Note 5 6 2 2 2 2 2" xfId="23374" xr:uid="{E20B78BE-09C0-43DE-992B-1FEE84DA2F9B}"/>
    <cellStyle name="Note 5 6 2 2 2 3" xfId="22861" xr:uid="{1F745E90-3DBC-4C1D-975F-3FA2F941333B}"/>
    <cellStyle name="Note 5 6 2 2 2 4" xfId="56474" xr:uid="{5720530E-C219-4062-864A-3453054B93F7}"/>
    <cellStyle name="Note 5 6 2 2 3" xfId="16587" xr:uid="{F25A86E9-D6C0-4F6C-93AB-37D5EF3C9AC4}"/>
    <cellStyle name="Note 5 6 2 2 3 2" xfId="25958" xr:uid="{4E36FCE8-F2ED-4656-9A59-2046EDA0DADF}"/>
    <cellStyle name="Note 5 6 2 2 4" xfId="31406" xr:uid="{047C4D3F-0594-4366-9D48-AE4C677DDC7E}"/>
    <cellStyle name="Note 5 6 2 2 5" xfId="49692" xr:uid="{7083A63C-697F-4231-8B64-53C66613524F}"/>
    <cellStyle name="Note 5 6 2 3" xfId="10235" xr:uid="{69462660-9A06-4F59-8ECF-E87B19D0B898}"/>
    <cellStyle name="Note 5 6 2 3 2" xfId="19224" xr:uid="{FB05F05D-9479-4442-AF34-5CDFAF46594D}"/>
    <cellStyle name="Note 5 6 2 3 2 2" xfId="29672" xr:uid="{E791A7EB-7A03-4ECB-A41C-ADEE951A03BA}"/>
    <cellStyle name="Note 5 6 2 3 2 3" xfId="58066" xr:uid="{214336B2-AAC9-4FCF-BF39-D98D652B7C0C}"/>
    <cellStyle name="Note 5 6 2 3 3" xfId="35119" xr:uid="{2B60E487-7F2B-4547-ADE0-CD3E25C424CA}"/>
    <cellStyle name="Note 5 6 2 3 4" xfId="51284" xr:uid="{198E0743-B82A-48F4-BFC5-D12F18E1CCDD}"/>
    <cellStyle name="Note 5 6 2 4" xfId="14001" xr:uid="{11EE9CF1-3957-418B-A07B-F0559B6194F9}"/>
    <cellStyle name="Note 5 6 2 4 2" xfId="32386" xr:uid="{F0E56C90-52A9-4A86-8823-F2E31B80C8CD}"/>
    <cellStyle name="Note 5 6 2 4 2 2" xfId="54613" xr:uid="{7C60D7FC-9B16-49FE-8A09-3E8CF900EDAE}"/>
    <cellStyle name="Note 5 6 2 4 3" xfId="47809" xr:uid="{0328736B-5FB5-46FA-BEE5-7B9C4E51419F}"/>
    <cellStyle name="Note 5 6 2 5" xfId="40631" xr:uid="{66229663-2D18-4C72-B1CD-0E0158B8C16F}"/>
    <cellStyle name="Note 5 6 2 5 2" xfId="53002" xr:uid="{96FAA6ED-E4CB-4C68-AF52-ACA23E6CA892}"/>
    <cellStyle name="Note 5 6 2 6" xfId="46195" xr:uid="{9840F171-0841-4F04-9B9F-BC6FC0AB18DC}"/>
    <cellStyle name="Note 5 6 3" xfId="3070" xr:uid="{D1C6D595-43C5-4BDE-BCBE-9DFC0199762B}"/>
    <cellStyle name="Note 5 6 3 2" xfId="28858" xr:uid="{1043C10E-ED44-4E5B-9F4E-A2E9FB6F9E6C}"/>
    <cellStyle name="Note 5 6 3 2 2" xfId="56876" xr:uid="{E2D9C229-E5A3-43EA-80E4-0CAAD6F5C95C}"/>
    <cellStyle name="Note 5 6 3 2 3" xfId="50094" xr:uid="{644134EF-7493-45E3-9639-A5E849179F65}"/>
    <cellStyle name="Note 5 6 3 3" xfId="51559" xr:uid="{987CBBCD-CCEE-404F-8574-65BC31E1DFB6}"/>
    <cellStyle name="Note 5 6 3 3 2" xfId="58341" xr:uid="{6C4A6482-05FD-44C0-BA75-DD8E4BFE24D5}"/>
    <cellStyle name="Note 5 6 3 4" xfId="48211" xr:uid="{97A016F0-2476-42A3-A60D-A054895DCCE7}"/>
    <cellStyle name="Note 5 6 3 4 2" xfId="55003" xr:uid="{76A40EE1-0478-479B-B21A-EA85C15B5316}"/>
    <cellStyle name="Note 5 6 3 5" xfId="53303" xr:uid="{98FBC459-236C-487D-8984-DC263F50DC9D}"/>
    <cellStyle name="Note 5 6 3 6" xfId="46597" xr:uid="{9A019BE2-4B22-4011-AD0B-1CA90528B16A}"/>
    <cellStyle name="Note 5 6 4" xfId="26007" xr:uid="{3F87EBD7-66B1-4A9A-8DAE-CAB86F417188}"/>
    <cellStyle name="Note 5 6 4 2" xfId="56002" xr:uid="{A9F7584E-666B-45EF-B4FD-4FA1C351A2DF}"/>
    <cellStyle name="Note 5 6 4 3" xfId="49220" xr:uid="{BD9E9440-6AE1-4F77-A9C7-A35145207BA3}"/>
    <cellStyle name="Note 5 6 5" xfId="44448" xr:uid="{48594FE9-F644-46E7-A271-DA8DCE37B38B}"/>
    <cellStyle name="Note 5 6 5 2" xfId="58338" xr:uid="{1F7D86DC-1E49-4C01-95C5-2563F248B364}"/>
    <cellStyle name="Note 5 6 5 3" xfId="51556" xr:uid="{5C2CB36B-0F78-4DD8-BE6E-D85756B46CC9}"/>
    <cellStyle name="Note 5 6 6" xfId="45687" xr:uid="{4BD1677F-1F6A-4810-85F4-753896C3BACA}"/>
    <cellStyle name="Note 5 6 6 2" xfId="54165" xr:uid="{D36DF6F3-AF70-4C04-B90B-9FC7B832B2E2}"/>
    <cellStyle name="Note 5 6 7" xfId="52739" xr:uid="{5F54B0AF-9F81-4E8B-B5FE-A8F0EC5D5899}"/>
    <cellStyle name="Note 5 7" xfId="978" xr:uid="{6D5B45CF-2A90-4A6D-811D-73ADB4FD6A34}"/>
    <cellStyle name="Note 5 7 2" xfId="5333" xr:uid="{6A996959-86B9-4A73-8031-F8E9F0A8FC37}"/>
    <cellStyle name="Note 5 7 2 2" xfId="7919" xr:uid="{9FD19AB0-FBB5-4460-925B-D937B7AD7135}"/>
    <cellStyle name="Note 5 7 2 2 2" xfId="12452" xr:uid="{A383D673-F184-4E1F-9CDF-C9848429467A}"/>
    <cellStyle name="Note 5 7 2 2 2 2" xfId="21441" xr:uid="{0AB89D00-FA94-4BA3-B723-C41B44B3B416}"/>
    <cellStyle name="Note 5 7 2 2 2 2 2" xfId="26612" xr:uid="{88154C16-69CD-4039-91A6-58EC69ECE659}"/>
    <cellStyle name="Note 5 7 2 2 2 3" xfId="41453" xr:uid="{10C660A3-81A4-4C19-A6A1-0E18ECFAC4BF}"/>
    <cellStyle name="Note 5 7 2 2 2 4" xfId="56510" xr:uid="{D0C08435-285B-41D5-8267-0E6EF9D4AED9}"/>
    <cellStyle name="Note 5 7 2 2 3" xfId="16908" xr:uid="{DFB975CB-2E61-443C-91A7-5BB32975866E}"/>
    <cellStyle name="Note 5 7 2 2 3 2" xfId="34390" xr:uid="{B5175FA3-3064-4E94-A9F5-360A5C0C3FD1}"/>
    <cellStyle name="Note 5 7 2 2 4" xfId="30678" xr:uid="{9BBB980E-EE38-475D-8DB6-CCC449F93B49}"/>
    <cellStyle name="Note 5 7 2 2 5" xfId="49728" xr:uid="{1BB03AE0-CCFE-459E-B111-094AE2FF5BC0}"/>
    <cellStyle name="Note 5 7 2 3" xfId="10556" xr:uid="{3C3E2EA1-025A-4C85-9AD2-24CB99FDD0C1}"/>
    <cellStyle name="Note 5 7 2 3 2" xfId="19545" xr:uid="{7F2D4F1D-1190-487C-8A60-8F8A7C1C672B}"/>
    <cellStyle name="Note 5 7 2 3 2 2" xfId="40347" xr:uid="{C594747E-F4BF-4361-8DF1-6D9396830ECE}"/>
    <cellStyle name="Note 5 7 2 3 2 3" xfId="57991" xr:uid="{A359D194-9C18-43BA-B59A-82DCEDA71969}"/>
    <cellStyle name="Note 5 7 2 3 3" xfId="33348" xr:uid="{2A830F43-434D-4664-A2EB-34B1B1B247FC}"/>
    <cellStyle name="Note 5 7 2 3 4" xfId="51209" xr:uid="{6FF51BBE-FAA3-4BED-9E30-19AC3608FE4F}"/>
    <cellStyle name="Note 5 7 2 4" xfId="14322" xr:uid="{14F52CC7-4B7A-4A71-8647-6B3DCC4372DA}"/>
    <cellStyle name="Note 5 7 2 4 2" xfId="39448" xr:uid="{CF7060D0-89C5-4F68-BE6E-0A4ABA6332FF}"/>
    <cellStyle name="Note 5 7 2 4 2 2" xfId="54649" xr:uid="{B0793EB8-567F-4F4A-9DC8-9E6544AD9443}"/>
    <cellStyle name="Note 5 7 2 4 3" xfId="47845" xr:uid="{807E0DFB-CA56-485F-825F-74014B0E80AC}"/>
    <cellStyle name="Note 5 7 2 5" xfId="34225" xr:uid="{ACC69FD2-D08D-4A37-A2CF-22436828E9F3}"/>
    <cellStyle name="Note 5 7 2 5 2" xfId="53023" xr:uid="{C5CAAFEB-08C7-4AD8-BB57-22043C90A3A1}"/>
    <cellStyle name="Note 5 7 2 6" xfId="46231" xr:uid="{E4E38D3D-1B57-44C9-A6B6-09DA90EF3F57}"/>
    <cellStyle name="Note 5 7 3" xfId="3415" xr:uid="{737C8150-D87B-4CBC-AD59-455D219281EA}"/>
    <cellStyle name="Note 5 7 3 2" xfId="36988" xr:uid="{FC070FAA-A24B-4568-B021-2FEE8045FEF5}"/>
    <cellStyle name="Note 5 7 3 2 2" xfId="56912" xr:uid="{1CC2B2DC-34E6-4D18-8B6E-2B287F77CBD7}"/>
    <cellStyle name="Note 5 7 3 2 3" xfId="50130" xr:uid="{77E9DCD9-7B27-498C-B90C-455D7C5FF7E2}"/>
    <cellStyle name="Note 5 7 3 3" xfId="50398" xr:uid="{6400CAB0-B3CA-443E-89DD-9EAD46DC5E10}"/>
    <cellStyle name="Note 5 7 3 3 2" xfId="57180" xr:uid="{1F1D32C6-3471-42F0-A8D5-AC222E966D40}"/>
    <cellStyle name="Note 5 7 3 4" xfId="48247" xr:uid="{DE258E10-FF01-4573-9E2D-600A114F59AF}"/>
    <cellStyle name="Note 5 7 3 4 2" xfId="55039" xr:uid="{73B1EEBF-489D-4A06-BDE4-80445D705F37}"/>
    <cellStyle name="Note 5 7 3 5" xfId="53339" xr:uid="{DB3FD024-2223-4F16-A6C4-1CC0EAA26CCC}"/>
    <cellStyle name="Note 5 7 3 6" xfId="46633" xr:uid="{9E0B2A06-D6F8-42EC-BE37-E758B5362BEB}"/>
    <cellStyle name="Note 5 7 4" xfId="36909" xr:uid="{30706439-62B1-4DD0-AA90-36FEF005CAFE}"/>
    <cellStyle name="Note 5 7 4 2" xfId="56038" xr:uid="{39D9A648-EA14-45C6-ADFA-22E5B829EF85}"/>
    <cellStyle name="Note 5 7 4 3" xfId="49256" xr:uid="{5AD99ED0-2E73-4909-9C15-EAF79FC5D3F6}"/>
    <cellStyle name="Note 5 7 5" xfId="44497" xr:uid="{A9DAA48C-A2E3-4816-B7E5-182CED9D0801}"/>
    <cellStyle name="Note 5 7 5 2" xfId="59048" xr:uid="{110C415B-FDBE-4774-BDD9-78DBCDC6D77A}"/>
    <cellStyle name="Note 5 7 5 3" xfId="52267" xr:uid="{C4239B71-3728-428F-84F2-02754A6014A4}"/>
    <cellStyle name="Note 5 7 6" xfId="45723" xr:uid="{DACDF492-5870-4684-BCB6-D3CF740E9273}"/>
    <cellStyle name="Note 5 7 6 2" xfId="54201" xr:uid="{25A0595D-EE1A-4FBE-A07E-CFC0E8F91FEB}"/>
    <cellStyle name="Note 5 7 7" xfId="52760" xr:uid="{A7BFCF33-C720-4823-A7CA-B388D4F320BF}"/>
    <cellStyle name="Note 5 8" xfId="1322" xr:uid="{F11B98E6-B8C6-45BF-966B-8B2CD5717B78}"/>
    <cellStyle name="Note 5 8 2" xfId="5667" xr:uid="{64A8EAA5-7EF9-4E75-B3C5-BB38C545F127}"/>
    <cellStyle name="Note 5 8 2 2" xfId="8253" xr:uid="{659AD88E-BAEA-4F91-9148-ED61496CD1E9}"/>
    <cellStyle name="Note 5 8 2 2 2" xfId="12552" xr:uid="{7351BEB6-EC7F-4CAE-B53C-E3788F6F263B}"/>
    <cellStyle name="Note 5 8 2 2 2 2" xfId="21541" xr:uid="{D66D2FF4-35B3-4685-9082-B423C1427BF4}"/>
    <cellStyle name="Note 5 8 2 2 2 2 2" xfId="24933" xr:uid="{D93B8450-F323-4619-8DD1-D2114233CBF0}"/>
    <cellStyle name="Note 5 8 2 2 2 3" xfId="26320" xr:uid="{A51C50A3-23B2-4457-A22B-2745BBAE9539}"/>
    <cellStyle name="Note 5 8 2 2 2 4" xfId="56559" xr:uid="{35716D03-6629-47AF-9551-17A694C0C897}"/>
    <cellStyle name="Note 5 8 2 2 3" xfId="17242" xr:uid="{E4C1787B-EC73-4020-8D85-3D1F94F4740C}"/>
    <cellStyle name="Note 5 8 2 2 3 2" xfId="43035" xr:uid="{CFC8C54D-80EC-4AD6-8194-D35ADEE3A839}"/>
    <cellStyle name="Note 5 8 2 2 4" xfId="30886" xr:uid="{4CB21916-F0A1-4980-9211-5E6F5FE8A2A3}"/>
    <cellStyle name="Note 5 8 2 2 5" xfId="49777" xr:uid="{001EF078-609F-4C2D-A9A7-0C4A6390D65E}"/>
    <cellStyle name="Note 5 8 2 3" xfId="10890" xr:uid="{85248487-8E89-4E44-80AF-EB869E1C2ACB}"/>
    <cellStyle name="Note 5 8 2 3 2" xfId="19879" xr:uid="{F40FBD40-DD05-4234-AB5D-86BB161656BB}"/>
    <cellStyle name="Note 5 8 2 3 2 2" xfId="25747" xr:uid="{D430D426-780C-4078-98C8-FB8F056F4FDC}"/>
    <cellStyle name="Note 5 8 2 3 2 3" xfId="58285" xr:uid="{BAE6AEF5-37BA-487A-8222-36A4804C39B1}"/>
    <cellStyle name="Note 5 8 2 3 3" xfId="41348" xr:uid="{F7B5F9AA-1AA0-499E-8B22-6BCC8DFEA283}"/>
    <cellStyle name="Note 5 8 2 3 4" xfId="51503" xr:uid="{3A827DEC-2BB6-4C1F-B64E-8C31DE9EB1CA}"/>
    <cellStyle name="Note 5 8 2 4" xfId="14656" xr:uid="{C0C4C3B8-9F62-4E23-9647-B935322E795D}"/>
    <cellStyle name="Note 5 8 2 4 2" xfId="36676" xr:uid="{68F02E5B-F631-422D-AF8A-C5F69E95047D}"/>
    <cellStyle name="Note 5 8 2 4 2 2" xfId="54695" xr:uid="{93967BFC-6515-4035-940D-27F65078F770}"/>
    <cellStyle name="Note 5 8 2 4 3" xfId="47894" xr:uid="{FAEFCFFB-6B4F-4C00-80BA-B35A18383AAA}"/>
    <cellStyle name="Note 5 8 2 5" xfId="23478" xr:uid="{92EAA150-8BA4-4AFC-A564-4A2AA725C638}"/>
    <cellStyle name="Note 5 8 2 5 2" xfId="53049" xr:uid="{1403DEDB-3853-4D1F-BB31-A01CB507A7A4}"/>
    <cellStyle name="Note 5 8 2 6" xfId="46280" xr:uid="{361477CF-BE65-40E2-83A2-D00234438A32}"/>
    <cellStyle name="Note 5 8 3" xfId="3759" xr:uid="{E4E64459-6D77-4342-BD13-73630F6553FC}"/>
    <cellStyle name="Note 5 8 3 2" xfId="37254" xr:uid="{20259CE4-782C-4738-A653-9E496DF217B2}"/>
    <cellStyle name="Note 5 8 3 2 2" xfId="56958" xr:uid="{BDF5AAC4-EA27-40FF-873A-1BD092DF8B19}"/>
    <cellStyle name="Note 5 8 3 2 3" xfId="50176" xr:uid="{9055C4AB-2009-4452-98AB-02A5AF0CB073}"/>
    <cellStyle name="Note 5 8 3 3" xfId="51662" xr:uid="{331A57BB-6830-4827-B2AA-E8AD22BD719C}"/>
    <cellStyle name="Note 5 8 3 3 2" xfId="58443" xr:uid="{AFC4AD27-5653-46EA-95A6-F84BFFC6393B}"/>
    <cellStyle name="Note 5 8 3 4" xfId="48293" xr:uid="{4DC7DE60-5926-4AC8-B989-D0B34DFC38AC}"/>
    <cellStyle name="Note 5 8 3 4 2" xfId="55085" xr:uid="{932F1A4D-B9BB-4D52-B2CF-B341DA1DAA16}"/>
    <cellStyle name="Note 5 8 3 5" xfId="53385" xr:uid="{E3DE62D0-D082-4056-8718-7EA4BCCDA8D6}"/>
    <cellStyle name="Note 5 8 3 6" xfId="46679" xr:uid="{46CFCFC6-5442-4DDC-84C5-077BA0EDE48A}"/>
    <cellStyle name="Note 5 8 4" xfId="29197" xr:uid="{F013CA53-7C65-4B00-A51F-AF1A4AABB0CD}"/>
    <cellStyle name="Note 5 8 4 2" xfId="56087" xr:uid="{E066EE01-FA44-4E95-8D2B-87EAFF60E07C}"/>
    <cellStyle name="Note 5 8 4 3" xfId="49305" xr:uid="{7E01B590-573E-4C8D-AC57-AF1EA95BAF10}"/>
    <cellStyle name="Note 5 8 5" xfId="44452" xr:uid="{6FFB314E-C621-4455-AB0E-EB6919092206}"/>
    <cellStyle name="Note 5 8 5 2" xfId="58653" xr:uid="{2F1B5408-C224-4A6B-873D-D47904153747}"/>
    <cellStyle name="Note 5 8 5 3" xfId="51872" xr:uid="{8BD1A376-FBA1-4492-BC26-9A8DDA7C7F5C}"/>
    <cellStyle name="Note 5 8 6" xfId="45772" xr:uid="{21447985-61C2-41D0-B5C0-A38C3F7835EB}"/>
    <cellStyle name="Note 5 8 6 2" xfId="54247" xr:uid="{7BCEE901-0AA6-4D07-B0D4-5ABCE067EA79}"/>
    <cellStyle name="Note 5 8 7" xfId="52786" xr:uid="{D2FD65AA-0375-4ABD-A3F7-82C9113FACC8}"/>
    <cellStyle name="Note 5 9" xfId="1641" xr:uid="{41DE0AED-CA00-4A6E-9BD4-93677BE2FA7E}"/>
    <cellStyle name="Note 5 9 2" xfId="5975" xr:uid="{7EFA22DD-9D36-4F85-8C75-EA02DF76CA3E}"/>
    <cellStyle name="Note 5 9 2 2" xfId="8561" xr:uid="{2AE9C99B-E4FE-46C9-8AA8-9D395A11B13E}"/>
    <cellStyle name="Note 5 9 2 2 2" xfId="12649" xr:uid="{D2A2B6CC-A319-44C2-AF70-C17086F4B187}"/>
    <cellStyle name="Note 5 9 2 2 2 2" xfId="21638" xr:uid="{3C96D055-A968-46CA-8347-58C655CB2ABF}"/>
    <cellStyle name="Note 5 9 2 2 2 2 2" xfId="28994" xr:uid="{F9CC4C90-5137-4C0C-935A-C2191D25D16B}"/>
    <cellStyle name="Note 5 9 2 2 2 3" xfId="33876" xr:uid="{AD0372F4-6D79-4103-9AA0-46C3BE113AB4}"/>
    <cellStyle name="Note 5 9 2 2 2 4" xfId="56599" xr:uid="{29D3B4F0-2332-4F04-9D3B-12A77E55091D}"/>
    <cellStyle name="Note 5 9 2 2 3" xfId="17550" xr:uid="{A72842A5-CB5A-4620-B5A8-B4844D292778}"/>
    <cellStyle name="Note 5 9 2 2 3 2" xfId="33661" xr:uid="{4F5C832F-EF08-49D5-ADAA-55C1CE75F6B9}"/>
    <cellStyle name="Note 5 9 2 2 4" xfId="34858" xr:uid="{DA689B97-35C6-40A2-9479-359E31043089}"/>
    <cellStyle name="Note 5 9 2 2 5" xfId="49817" xr:uid="{6180602C-D2E2-4E89-BBA7-34BA895599E3}"/>
    <cellStyle name="Note 5 9 2 3" xfId="11198" xr:uid="{811594A2-7C84-4FAA-AC86-C657A27A6C72}"/>
    <cellStyle name="Note 5 9 2 3 2" xfId="20187" xr:uid="{62AA1795-0677-47C2-8455-49570CC7248B}"/>
    <cellStyle name="Note 5 9 2 3 2 2" xfId="24819" xr:uid="{5218EF8A-2AF6-4DB5-9B66-C5F0012842BD}"/>
    <cellStyle name="Note 5 9 2 3 2 3" xfId="57922" xr:uid="{5AE0917C-92F2-4995-BA31-46B4B19119E1}"/>
    <cellStyle name="Note 5 9 2 3 3" xfId="32208" xr:uid="{42B64C11-4243-4559-8FDD-901EAECAB5D9}"/>
    <cellStyle name="Note 5 9 2 3 4" xfId="51140" xr:uid="{A38C04C6-51EB-433E-AF29-76187BE10B79}"/>
    <cellStyle name="Note 5 9 2 4" xfId="14964" xr:uid="{680AB31A-CC5E-470B-B843-3132E703B997}"/>
    <cellStyle name="Note 5 9 2 4 2" xfId="25614" xr:uid="{52103458-68CA-43FE-B392-E78C6133A65A}"/>
    <cellStyle name="Note 5 9 2 4 2 2" xfId="54732" xr:uid="{4DEC8857-988B-4556-B4C5-EBA5B143384B}"/>
    <cellStyle name="Note 5 9 2 4 3" xfId="47934" xr:uid="{EE02B9CC-35CD-45A5-9AAF-0ADBCB0596D5}"/>
    <cellStyle name="Note 5 9 2 5" xfId="35838" xr:uid="{4888D7ED-32A5-4137-91CC-B488D65216CB}"/>
    <cellStyle name="Note 5 9 2 5 2" xfId="53070" xr:uid="{6367D017-551A-44FB-B2BD-1B536285ECB4}"/>
    <cellStyle name="Note 5 9 2 6" xfId="46320" xr:uid="{E5057FE1-9A51-4FAB-B002-50BB9AA553A6}"/>
    <cellStyle name="Note 5 9 3" xfId="4078" xr:uid="{965B5A5F-41AB-4128-A8C3-A2B258757B44}"/>
    <cellStyle name="Note 5 9 3 2" xfId="39722" xr:uid="{7B028A18-5906-4748-BA05-742A8A14A556}"/>
    <cellStyle name="Note 5 9 3 2 2" xfId="56995" xr:uid="{47FEDB37-94FD-48A6-ADD8-EC78694CB368}"/>
    <cellStyle name="Note 5 9 3 2 3" xfId="50213" xr:uid="{577A5430-D490-4C24-A7F5-18DB0B77BE47}"/>
    <cellStyle name="Note 5 9 3 3" xfId="51019" xr:uid="{D35658F0-0315-4044-8C95-6A2B3BEB631D}"/>
    <cellStyle name="Note 5 9 3 3 2" xfId="57801" xr:uid="{011979AD-40AA-4B85-9B83-0D39F7847FD7}"/>
    <cellStyle name="Note 5 9 3 4" xfId="48330" xr:uid="{5ADC6FC1-87C9-49D2-B53D-C8FF92ACB9B1}"/>
    <cellStyle name="Note 5 9 3 4 2" xfId="55122" xr:uid="{FC6DF246-0E8C-4F15-B5DA-5E7DEE190944}"/>
    <cellStyle name="Note 5 9 3 5" xfId="53422" xr:uid="{01DB8760-B8F7-4586-951D-D9A43128BCB9}"/>
    <cellStyle name="Note 5 9 3 6" xfId="46716" xr:uid="{97E074E4-60BE-465F-9BD3-172C3A80B6DD}"/>
    <cellStyle name="Note 5 9 4" xfId="37335" xr:uid="{FFD71731-C258-4758-ABD7-B573E92AC011}"/>
    <cellStyle name="Note 5 9 4 2" xfId="56127" xr:uid="{CF8B7677-049C-4B7B-B43D-0EFF4192ADBA}"/>
    <cellStyle name="Note 5 9 4 3" xfId="49345" xr:uid="{98C50CF5-50C5-4EF6-9539-A9BA2EE88AA6}"/>
    <cellStyle name="Note 5 9 5" xfId="44569" xr:uid="{8F5DF8DA-578E-4A22-8D3F-71D4F719FB17}"/>
    <cellStyle name="Note 5 9 5 2" xfId="58654" xr:uid="{CD0FAF55-C4CE-425E-A1A1-8CC26105849E}"/>
    <cellStyle name="Note 5 9 5 3" xfId="51873" xr:uid="{0895293C-8DC6-4F17-8C5F-BEB8647A5058}"/>
    <cellStyle name="Note 5 9 6" xfId="45812" xr:uid="{49A34DA7-BA90-4EDD-A48C-10CE0B5D6A92}"/>
    <cellStyle name="Note 5 9 6 2" xfId="54284" xr:uid="{AC3F4668-18DB-4069-8D33-4D9F90E6FCEB}"/>
    <cellStyle name="Note 5 9 7" xfId="52803" xr:uid="{2E798F9A-F559-4E64-A79D-1FEAB089FD39}"/>
    <cellStyle name="Note 6" xfId="117" xr:uid="{367B8EBB-7BD9-4A28-A3A5-E799CE737781}"/>
    <cellStyle name="Note 6 10" xfId="1779" xr:uid="{E0A8200A-BB4A-4194-9925-108B4FE81754}"/>
    <cellStyle name="Note 6 10 2" xfId="6097" xr:uid="{5B5D9191-A310-47C4-9FA0-6107985DA354}"/>
    <cellStyle name="Note 6 10 2 2" xfId="8683" xr:uid="{A8EBB05D-A433-47E4-8B4B-56AE07411994}"/>
    <cellStyle name="Note 6 10 2 2 2" xfId="12686" xr:uid="{ACB622B7-3008-4E1E-AA34-69B834E3BEEC}"/>
    <cellStyle name="Note 6 10 2 2 2 2" xfId="21675" xr:uid="{5F7007F7-0BAC-4832-8251-553F2ABFCB42}"/>
    <cellStyle name="Note 6 10 2 2 2 2 2" xfId="42248" xr:uid="{E19A550E-6F73-4C5D-81FF-C7FCF71F94ED}"/>
    <cellStyle name="Note 6 10 2 2 2 3" xfId="26130" xr:uid="{40045AE1-2A5B-4822-AB70-E77B09C57BED}"/>
    <cellStyle name="Note 6 10 2 2 2 4" xfId="56543" xr:uid="{D2EE6944-6A0D-4797-8D6E-C683127FA707}"/>
    <cellStyle name="Note 6 10 2 2 3" xfId="17672" xr:uid="{D8DF9835-4E05-4661-8DB3-E20B3B02AA4B}"/>
    <cellStyle name="Note 6 10 2 2 3 2" xfId="34364" xr:uid="{3843B3A9-569A-4CD3-AF97-24992B94B0C4}"/>
    <cellStyle name="Note 6 10 2 2 4" xfId="28774" xr:uid="{B4B1C99B-6AEC-4ECA-8ACD-26E2C3F9E4CF}"/>
    <cellStyle name="Note 6 10 2 2 5" xfId="49761" xr:uid="{8E2CD9AF-717D-4DA9-8FAB-BB5F977FDC56}"/>
    <cellStyle name="Note 6 10 2 3" xfId="11320" xr:uid="{73BBDB90-18C3-431F-8DA7-C897C806D989}"/>
    <cellStyle name="Note 6 10 2 3 2" xfId="20309" xr:uid="{77B72F6E-607B-46AE-85D1-090D34998CAF}"/>
    <cellStyle name="Note 6 10 2 3 2 2" xfId="32505" xr:uid="{F2E75A84-B1D4-4905-93BF-131D7A336AF9}"/>
    <cellStyle name="Note 6 10 2 3 2 3" xfId="59143" xr:uid="{E5F4F9ED-FC8D-457E-9224-C2C8CE1F6DA6}"/>
    <cellStyle name="Note 6 10 2 3 3" xfId="22977" xr:uid="{36F45240-D2A8-41A3-A6D3-2E66DFD4B04E}"/>
    <cellStyle name="Note 6 10 2 3 4" xfId="52362" xr:uid="{F601ECC8-95C3-4804-B457-53A6FF476F0B}"/>
    <cellStyle name="Note 6 10 2 4" xfId="15086" xr:uid="{E1581F74-3B34-48DC-A09F-5B2C15EC94B9}"/>
    <cellStyle name="Note 6 10 2 4 2" xfId="40637" xr:uid="{CCD3903E-0E84-4650-86C7-DF92BC873A32}"/>
    <cellStyle name="Note 6 10 2 4 2 2" xfId="54679" xr:uid="{655A0C87-7AAF-441E-A59E-AD36D96C78BC}"/>
    <cellStyle name="Note 6 10 2 4 3" xfId="47878" xr:uid="{C1B6F155-2AA9-48E0-A3C3-A1AE3E9EE2C2}"/>
    <cellStyle name="Note 6 10 2 5" xfId="27393" xr:uid="{C03C17EA-BF58-4804-BFAE-3CB2C1580A9C}"/>
    <cellStyle name="Note 6 10 2 5 2" xfId="53039" xr:uid="{B6C76AE2-EE67-4672-BB1C-9A18E6005369}"/>
    <cellStyle name="Note 6 10 2 6" xfId="46264" xr:uid="{EC43A832-3E2D-4D4B-A206-D9BB75DFD459}"/>
    <cellStyle name="Note 6 10 3" xfId="4216" xr:uid="{79379975-08B2-4FFD-B85A-C4B2FABC0F29}"/>
    <cellStyle name="Note 6 10 3 2" xfId="36072" xr:uid="{B15DB8C4-9DC1-485E-89A2-0A29AD0FFFAE}"/>
    <cellStyle name="Note 6 10 3 2 2" xfId="56942" xr:uid="{6E2AC5BF-73BC-4219-B297-B5049B3561C2}"/>
    <cellStyle name="Note 6 10 3 2 3" xfId="50160" xr:uid="{C7F43459-813F-46EA-B56C-A33845FE973F}"/>
    <cellStyle name="Note 6 10 3 3" xfId="50983" xr:uid="{0D6D0103-2F9C-4EB9-B8EF-639CDB389081}"/>
    <cellStyle name="Note 6 10 3 3 2" xfId="57765" xr:uid="{6C51D620-269E-48D2-A484-1147DC232DE6}"/>
    <cellStyle name="Note 6 10 3 4" xfId="48277" xr:uid="{EBF8D531-2985-4722-B588-8B517CF78527}"/>
    <cellStyle name="Note 6 10 3 4 2" xfId="55069" xr:uid="{DDCC7A4F-C5C1-449E-AE19-28BB969999CF}"/>
    <cellStyle name="Note 6 10 3 5" xfId="53369" xr:uid="{D6CFED33-E183-4462-B4CB-8A12A5E0B1C0}"/>
    <cellStyle name="Note 6 10 3 6" xfId="46663" xr:uid="{868786EC-360C-4F0D-B773-F01A7850D95F}"/>
    <cellStyle name="Note 6 10 4" xfId="28159" xr:uid="{FF9B0289-F088-4406-A349-06090854BF9E}"/>
    <cellStyle name="Note 6 10 4 2" xfId="56071" xr:uid="{9E92B548-1E3B-4AB8-92EC-69A0CA99114E}"/>
    <cellStyle name="Note 6 10 4 3" xfId="49289" xr:uid="{F1E4D482-3915-4BF1-918F-2A909CC65858}"/>
    <cellStyle name="Note 6 10 5" xfId="44602" xr:uid="{250E22F1-DA5F-42CC-B791-87E2BE013E28}"/>
    <cellStyle name="Note 6 10 5 2" xfId="57651" xr:uid="{C36788B0-6786-429E-A1F7-2DFCCB7E1EC9}"/>
    <cellStyle name="Note 6 10 5 3" xfId="50869" xr:uid="{6FADCC85-D081-4857-9765-D0F283A9ADE5}"/>
    <cellStyle name="Note 6 10 6" xfId="45756" xr:uid="{01CA3C97-B970-4872-96CD-41ABA20CD5D2}"/>
    <cellStyle name="Note 6 10 6 2" xfId="54231" xr:uid="{62E7E2DA-4DCC-4D36-B868-34AE012D6458}"/>
    <cellStyle name="Note 6 10 7" xfId="52776" xr:uid="{12C438CA-7ED8-42AA-A5B9-9ADECA538B2C}"/>
    <cellStyle name="Note 6 11" xfId="2585" xr:uid="{B64E538F-2AD8-4DC9-9997-5C0BEB345000}"/>
    <cellStyle name="Note 6 11 2" xfId="6826" xr:uid="{C1673D58-15FE-4528-83A9-3673D36AD228}"/>
    <cellStyle name="Note 6 11 2 2" xfId="12002" xr:uid="{399ECC4A-E8FA-4975-86AC-C1D6CBE75AE9}"/>
    <cellStyle name="Note 6 11 2 2 2" xfId="20991" xr:uid="{EE291679-DABA-482F-A50B-1138F05C1607}"/>
    <cellStyle name="Note 6 11 2 2 2 2" xfId="37527" xr:uid="{F38C4DD6-27A6-40EF-9CE6-35F6BC6FD847}"/>
    <cellStyle name="Note 6 11 2 2 2 3" xfId="56605" xr:uid="{8E97B8B8-7571-4546-B68E-F7E3A2629BFC}"/>
    <cellStyle name="Note 6 11 2 2 3" xfId="22624" xr:uid="{2286536C-941E-48E9-85A5-C3FCC9303A93}"/>
    <cellStyle name="Note 6 11 2 2 4" xfId="49823" xr:uid="{249170B4-8C91-41A2-A44E-CD14978365EF}"/>
    <cellStyle name="Note 6 11 2 3" xfId="15815" xr:uid="{C3127F6C-530B-440C-8819-7F2964C3683F}"/>
    <cellStyle name="Note 6 11 2 3 2" xfId="35569" xr:uid="{7D9B387F-4C63-4306-AB12-6EDADA5E1033}"/>
    <cellStyle name="Note 6 11 2 3 2 2" xfId="58281" xr:uid="{CFA1EF50-6CF3-4F9E-8586-CD89ED15A7D8}"/>
    <cellStyle name="Note 6 11 2 3 3" xfId="51499" xr:uid="{605C2426-50E4-4C4B-9E75-40184E9A1CF9}"/>
    <cellStyle name="Note 6 11 2 4" xfId="24789" xr:uid="{6ADECC21-69E0-48E2-9EEF-4440D8FBC90E}"/>
    <cellStyle name="Note 6 11 2 4 2" xfId="54738" xr:uid="{AA314C2A-F230-4B93-87FE-89D1B36B28E8}"/>
    <cellStyle name="Note 6 11 2 4 3" xfId="47940" xr:uid="{9AF8CC30-AE17-4326-9445-BE49D3D2E906}"/>
    <cellStyle name="Note 6 11 2 5" xfId="53074" xr:uid="{E909F35F-709B-4CDA-9BD8-3234982D09E6}"/>
    <cellStyle name="Note 6 11 2 6" xfId="46326" xr:uid="{43D5E170-26DD-45B6-A02F-4974E9A41348}"/>
    <cellStyle name="Note 6 11 3" xfId="9396" xr:uid="{D960CE21-E38E-42F8-963E-2CFFE32982DD}"/>
    <cellStyle name="Note 6 11 3 2" xfId="18385" xr:uid="{D842993E-A7B8-4495-BE56-611CCF064EC6}"/>
    <cellStyle name="Note 6 11 3 2 2" xfId="35023" xr:uid="{71E3826E-5402-4416-B743-BF783A4FE334}"/>
    <cellStyle name="Note 6 11 3 2 2 2" xfId="57001" xr:uid="{DBEA993E-13C3-4C44-8BF9-1F97FC231E86}"/>
    <cellStyle name="Note 6 11 3 2 3" xfId="50219" xr:uid="{606F6FD2-A815-429A-92E5-A599CA3E6128}"/>
    <cellStyle name="Note 6 11 3 3" xfId="37424" xr:uid="{5D902AE4-45CC-45BB-B8A1-C9B738ED26BA}"/>
    <cellStyle name="Note 6 11 3 3 2" xfId="57724" xr:uid="{ECEDCEEE-785C-42B3-9CC8-44A6A1AC53D0}"/>
    <cellStyle name="Note 6 11 3 3 3" xfId="50942" xr:uid="{F649AC32-3EAF-4D19-9D08-975BAAD2E5C2}"/>
    <cellStyle name="Note 6 11 3 4" xfId="48336" xr:uid="{51B81542-040E-4D47-B547-A8718FDB9BE5}"/>
    <cellStyle name="Note 6 11 3 4 2" xfId="55128" xr:uid="{F6DBAA13-D60E-433C-8EBB-446424EDA8D2}"/>
    <cellStyle name="Note 6 11 3 5" xfId="53428" xr:uid="{EF81A451-6ADB-4818-8AAD-9DD6D0E04909}"/>
    <cellStyle name="Note 6 11 3 6" xfId="46722" xr:uid="{4DF90537-61C2-4557-BC1A-EBDEAF4693DD}"/>
    <cellStyle name="Note 6 11 4" xfId="13439" xr:uid="{BADBCAA2-4C17-4919-9F22-55C74EE725D3}"/>
    <cellStyle name="Note 6 11 4 2" xfId="29815" xr:uid="{DE1FAAAB-2B92-43B4-9A00-CD626862ACD7}"/>
    <cellStyle name="Note 6 11 4 2 2" xfId="56133" xr:uid="{E6FF71DC-C166-4FDF-8655-53C7338CEB5E}"/>
    <cellStyle name="Note 6 11 4 3" xfId="49351" xr:uid="{0549665F-2113-426C-A1B6-C3F544FAC436}"/>
    <cellStyle name="Note 6 11 5" xfId="35321" xr:uid="{20DC64D0-40B6-48D6-98E9-5124536F889C}"/>
    <cellStyle name="Note 6 11 5 2" xfId="55665" xr:uid="{F083A1A0-A5C5-4D29-A219-70CE30406E4E}"/>
    <cellStyle name="Note 6 11 5 3" xfId="48884" xr:uid="{E4E60EE8-0FF1-4FA5-B3B3-7A99E3F2BBE0}"/>
    <cellStyle name="Note 6 11 6" xfId="44633" xr:uid="{E9E3FFBD-B06C-4A18-9E6C-7889EDFE4A95}"/>
    <cellStyle name="Note 6 11 6 2" xfId="54290" xr:uid="{A7000C26-FB4D-457B-B3A4-C46375A9E2AC}"/>
    <cellStyle name="Note 6 11 6 3" xfId="47471" xr:uid="{897E986F-1747-4476-9056-A90961288804}"/>
    <cellStyle name="Note 6 11 7" xfId="52807" xr:uid="{AFAAF8D9-1875-4D63-9665-DF959AF0F742}"/>
    <cellStyle name="Note 6 11 8" xfId="45863" xr:uid="{0331A8C7-5D69-467F-8E92-72446FBA665D}"/>
    <cellStyle name="Note 6 12" xfId="6573" xr:uid="{D8614BF9-4BF4-452E-B520-A56072B877C0}"/>
    <cellStyle name="Note 6 12 2" xfId="11784" xr:uid="{D44607BC-3958-4F0D-A9EB-EABAB7E60613}"/>
    <cellStyle name="Note 6 12 2 2" xfId="20773" xr:uid="{9D1F4E17-C0BE-4E20-A5A6-92EDE16AC4DE}"/>
    <cellStyle name="Note 6 12 2 2 2" xfId="37090" xr:uid="{377B3010-16EA-4584-94E1-95B9494B2336}"/>
    <cellStyle name="Note 6 12 2 2 2 2" xfId="56644" xr:uid="{FDBB37C8-DF41-4286-A6C5-0E1A95F4980F}"/>
    <cellStyle name="Note 6 12 2 2 3" xfId="49862" xr:uid="{A7A76D54-63EC-4583-83C2-B8E16048C22E}"/>
    <cellStyle name="Note 6 12 2 3" xfId="40450" xr:uid="{A5B538B7-5276-49BA-9532-3203E1A90C15}"/>
    <cellStyle name="Note 6 12 2 3 2" xfId="59094" xr:uid="{675DD6A7-4C0D-4E37-8DC8-3E3CE5176A76}"/>
    <cellStyle name="Note 6 12 2 3 3" xfId="52313" xr:uid="{46115AA1-0693-40E8-B66A-8737A97C5697}"/>
    <cellStyle name="Note 6 12 2 4" xfId="47979" xr:uid="{602567AA-46D8-430A-AA12-59E9A46A3373}"/>
    <cellStyle name="Note 6 12 2 4 2" xfId="54774" xr:uid="{6C4B096B-E88D-436C-81DC-5731AA89A5F0}"/>
    <cellStyle name="Note 6 12 2 5" xfId="53095" xr:uid="{C94CD969-791A-4841-BE5F-C3D2F00BE0CC}"/>
    <cellStyle name="Note 6 12 2 6" xfId="46365" xr:uid="{5AF73763-CF09-46DF-9B61-5A50E9162F99}"/>
    <cellStyle name="Note 6 12 3" xfId="15562" xr:uid="{AAAA6789-E2EC-4D9A-B13E-ED5240DECE1F}"/>
    <cellStyle name="Note 6 12 3 2" xfId="34773" xr:uid="{64A4421E-5767-4D37-908C-FBD5CF221168}"/>
    <cellStyle name="Note 6 12 3 2 2" xfId="57037" xr:uid="{2D506DCD-2699-43CC-A4AF-C515258628B6}"/>
    <cellStyle name="Note 6 12 3 2 3" xfId="50255" xr:uid="{2568D95A-06E0-4ACF-88CB-62F68CC2A527}"/>
    <cellStyle name="Note 6 12 3 3" xfId="51380" xr:uid="{E454117D-7552-41E9-9660-6FADA04B2B42}"/>
    <cellStyle name="Note 6 12 3 3 2" xfId="58162" xr:uid="{D40EF17E-9D6E-42BC-BE11-CD0792E20060}"/>
    <cellStyle name="Note 6 12 3 4" xfId="48372" xr:uid="{1C456D63-A62A-44E4-95FF-4A2BD1BD1409}"/>
    <cellStyle name="Note 6 12 3 4 2" xfId="55164" xr:uid="{CC016F6F-1D2C-4DC0-999C-89A9DCA55FBE}"/>
    <cellStyle name="Note 6 12 3 5" xfId="53462" xr:uid="{BC1788EA-92DF-4EA3-A80A-1B936BCFB139}"/>
    <cellStyle name="Note 6 12 3 6" xfId="46758" xr:uid="{C0D6B811-8061-4CCE-B783-33CCF0CFE605}"/>
    <cellStyle name="Note 6 12 4" xfId="32394" xr:uid="{B55B5273-8913-4A4C-BE3B-2C0AF5C711CB}"/>
    <cellStyle name="Note 6 12 4 2" xfId="56172" xr:uid="{4A9BF6E0-3D6E-4B9F-ACBD-F209F66CAD07}"/>
    <cellStyle name="Note 6 12 4 3" xfId="49390" xr:uid="{103F8F45-F192-47F1-8174-E4307AB38E17}"/>
    <cellStyle name="Note 6 12 5" xfId="44676" xr:uid="{71938089-BCAD-4A56-BDA5-50B82168329E}"/>
    <cellStyle name="Note 6 12 5 2" xfId="59104" xr:uid="{69B1B519-461E-4224-B7B4-D959276ECE0D}"/>
    <cellStyle name="Note 6 12 5 3" xfId="52323" xr:uid="{6C45A3E6-9ECC-4CF5-8161-60CB80E57FD0}"/>
    <cellStyle name="Note 6 12 6" xfId="47510" xr:uid="{C0B0AD0F-F9A6-4F2B-A36C-E0A62904BE65}"/>
    <cellStyle name="Note 6 12 6 2" xfId="54326" xr:uid="{13EA6265-B46B-4A15-BC72-32FEACF94A92}"/>
    <cellStyle name="Note 6 12 7" xfId="52828" xr:uid="{2672BBDE-32CF-4DA1-B840-D831538B6B4B}"/>
    <cellStyle name="Note 6 12 8" xfId="45899" xr:uid="{3E872309-3C5D-4C2D-9B79-E6F5B9B562DE}"/>
    <cellStyle name="Note 6 13" xfId="9147" xr:uid="{3C1DE247-27B7-478D-8BAF-57B215701386}"/>
    <cellStyle name="Note 6 13 2" xfId="18136" xr:uid="{56B32687-4C19-4170-B45A-6FF0AD2006A0}"/>
    <cellStyle name="Note 6 13 2 2" xfId="24940" xr:uid="{8000DD3B-B861-4339-9C5B-021296041BB6}"/>
    <cellStyle name="Note 6 13 2 2 2" xfId="56239" xr:uid="{7BCCFF27-E5C9-4926-BFAA-C8DC4E22B525}"/>
    <cellStyle name="Note 6 13 2 3" xfId="49457" xr:uid="{66FB9C33-ED1E-41D4-B838-694B4B8F8935}"/>
    <cellStyle name="Note 6 13 3" xfId="24047" xr:uid="{1A209D20-6437-40A4-952C-8CFB5E4DB0EA}"/>
    <cellStyle name="Note 6 13 3 2" xfId="58212" xr:uid="{16137073-322A-4FAD-B0D0-B0B53E970566}"/>
    <cellStyle name="Note 6 13 3 3" xfId="51430" xr:uid="{04FF52DC-D469-4D45-ADB4-73C5C2DAB15F}"/>
    <cellStyle name="Note 6 13 4" xfId="44623" xr:uid="{45F4FBD6-BA12-43B6-A4D3-44D68DCAA2EE}"/>
    <cellStyle name="Note 6 13 4 2" xfId="54387" xr:uid="{2A3C0814-1846-456C-A480-1CF925DDDF1B}"/>
    <cellStyle name="Note 6 13 4 3" xfId="47575" xr:uid="{24B25BB9-59E0-4B15-8F43-5E91C9EE9EA1}"/>
    <cellStyle name="Note 6 13 5" xfId="52868" xr:uid="{BE7ACB10-5EB4-4ADD-8CF3-0AFF2C891830}"/>
    <cellStyle name="Note 6 13 6" xfId="45966" xr:uid="{C3D3FEBA-D7D0-4915-8DCE-37051F44B859}"/>
    <cellStyle name="Note 6 14" xfId="12698" xr:uid="{CE0F68DD-BF19-4721-B364-818843BC7698}"/>
    <cellStyle name="Note 6 14 2" xfId="21687" xr:uid="{CA69E886-2E03-478F-BAA4-927742FCE3A0}"/>
    <cellStyle name="Note 6 14 2 2" xfId="27482" xr:uid="{F21B2296-CF15-4E4A-AE27-C2041CD7F2E5}"/>
    <cellStyle name="Note 6 14 2 2 2" xfId="56214" xr:uid="{B842A7CB-162D-45E8-BD3A-48C722F225F6}"/>
    <cellStyle name="Note 6 14 2 3" xfId="49432" xr:uid="{6A4490FD-BE15-47A7-AC2F-F49C04DB0C04}"/>
    <cellStyle name="Note 6 14 3" xfId="22413" xr:uid="{50E81906-B720-4D92-8F2F-D33A87CCCEB4}"/>
    <cellStyle name="Note 6 14 3 2" xfId="59023" xr:uid="{DF0A1929-EC64-46D4-B6DA-716CF8D99AF1}"/>
    <cellStyle name="Note 6 14 3 3" xfId="52242" xr:uid="{1A481AA0-54E5-4FB6-9C86-965D38A5395C}"/>
    <cellStyle name="Note 6 14 4" xfId="44751" xr:uid="{5879CA53-F2C6-44B6-B796-42EABB7EA8C4}"/>
    <cellStyle name="Note 6 14 4 2" xfId="54365" xr:uid="{D48B79CE-B8C2-4CB9-981A-A7F6B8381418}"/>
    <cellStyle name="Note 6 14 4 3" xfId="47552" xr:uid="{A36D2AC5-9D8E-4D5C-8DAB-5D95D8891FBF}"/>
    <cellStyle name="Note 6 14 5" xfId="52849" xr:uid="{464D0F6B-28AB-4C66-A676-6D6C1F8065DE}"/>
    <cellStyle name="Note 6 14 6" xfId="45941" xr:uid="{D88DA632-12A5-42A0-B7A4-ABA37D2F32C7}"/>
    <cellStyle name="Note 6 15" xfId="2277" xr:uid="{192A0918-3C0E-41CB-A7E0-2B8A89EE034F}"/>
    <cellStyle name="Note 6 15 2" xfId="22857" xr:uid="{EC7B5982-D6F1-4C52-9DD5-C9180984633A}"/>
    <cellStyle name="Note 6 15 2 2" xfId="57113" xr:uid="{8A45A163-00B6-40B1-A796-571C9E60D350}"/>
    <cellStyle name="Note 6 15 2 3" xfId="50331" xr:uid="{BB3EA3AB-5AD7-4BE2-8E66-BF66CD1FAE09}"/>
    <cellStyle name="Note 6 15 3" xfId="44768" xr:uid="{D91C0BAD-4740-4B6E-AB79-037E38291CC6}"/>
    <cellStyle name="Note 6 15 3 2" xfId="58440" xr:uid="{49A0B1D7-4E49-4434-BDEB-31AE919849DF}"/>
    <cellStyle name="Note 6 15 3 3" xfId="51659" xr:uid="{552BD4D1-1868-40AE-9413-90767A826DB3}"/>
    <cellStyle name="Note 6 15 4" xfId="48448" xr:uid="{30FD0623-D542-4D46-8AE0-B6520FFC065E}"/>
    <cellStyle name="Note 6 15 4 2" xfId="55240" xr:uid="{8B7542BD-A7D8-435E-9325-5DCB497DE566}"/>
    <cellStyle name="Note 6 15 5" xfId="53526" xr:uid="{4D478F31-3FB6-49C5-AA98-4A32956EEF16}"/>
    <cellStyle name="Note 6 15 6" xfId="46834" xr:uid="{66E63531-243B-4C0A-8FEF-04306DB2A034}"/>
    <cellStyle name="Note 6 16" xfId="13186" xr:uid="{91D782DB-52B4-4E59-BEC1-BAB8DA9385DE}"/>
    <cellStyle name="Note 6 16 2" xfId="43212" xr:uid="{0CF8C8A9-548A-48D9-9472-8B0FEEADC14E}"/>
    <cellStyle name="Note 6 16 2 2" xfId="57174" xr:uid="{66A7ECD8-1B02-4A16-82B6-F93F2D8E224D}"/>
    <cellStyle name="Note 6 16 2 3" xfId="50392" xr:uid="{151BDEEC-F93A-4243-B224-B9CE453C75BC}"/>
    <cellStyle name="Note 6 16 3" xfId="44766" xr:uid="{CC743CF5-ADB9-4885-B53D-246F46C33ABF}"/>
    <cellStyle name="Note 6 16 3 2" xfId="58775" xr:uid="{4EF2AF38-2081-42CB-9D37-014815201A1B}"/>
    <cellStyle name="Note 6 16 3 3" xfId="51994" xr:uid="{9E1C722F-BB53-4578-B6A2-19BACDF5F191}"/>
    <cellStyle name="Note 6 16 4" xfId="51713" xr:uid="{149840F5-9632-40A7-A187-793910E89558}"/>
    <cellStyle name="Note 6 16 4 2" xfId="58494" xr:uid="{29B1995D-F0F1-4099-A596-E70E3C8DBAB5}"/>
    <cellStyle name="Note 6 16 5" xfId="48509" xr:uid="{6BD5799C-C7D9-48F6-9B83-DD282D8F1980}"/>
    <cellStyle name="Note 6 16 5 2" xfId="55301" xr:uid="{33F8EE10-9D34-47FA-8633-7AB7E981E62C}"/>
    <cellStyle name="Note 6 16 6" xfId="53587" xr:uid="{8E90A595-7FDF-436C-9CE9-13A115A5DD93}"/>
    <cellStyle name="Note 6 16 7" xfId="46895" xr:uid="{CC9B525A-B985-4B82-8545-14C61E2BB1EB}"/>
    <cellStyle name="Note 6 17" xfId="36544" xr:uid="{81F4F453-C830-424C-AA09-EA86581D59E3}"/>
    <cellStyle name="Note 6 17 2" xfId="44794" xr:uid="{FD0DD9DC-E5ED-4079-88FA-085051B397BE}"/>
    <cellStyle name="Note 6 17 2 2" xfId="57085" xr:uid="{607269B4-083D-4F5B-8120-E181A0A04A49}"/>
    <cellStyle name="Note 6 17 2 3" xfId="50303" xr:uid="{7BB0CA02-F773-4E7E-8654-A367542F620B}"/>
    <cellStyle name="Note 6 17 3" xfId="51909" xr:uid="{2476D01E-0769-4F53-92EB-7CAB075EC588}"/>
    <cellStyle name="Note 6 17 3 2" xfId="58690" xr:uid="{45580655-DDF7-464B-99FD-C3DA13A839BB}"/>
    <cellStyle name="Note 6 17 4" xfId="51652" xr:uid="{B2CCF2C6-CD26-4C6A-A127-5E8870D89845}"/>
    <cellStyle name="Note 6 17 4 2" xfId="58433" xr:uid="{9DC0A210-FAD1-4507-93C7-BD39F2A9E6DF}"/>
    <cellStyle name="Note 6 17 5" xfId="48420" xr:uid="{CA33BD59-A138-4079-9AE2-9247C2CBD826}"/>
    <cellStyle name="Note 6 17 5 2" xfId="55212" xr:uid="{E2BCA488-BB6A-44BB-8E00-D368A31E026D}"/>
    <cellStyle name="Note 6 17 6" xfId="53498" xr:uid="{206284E6-F1DE-467F-AE44-143743C958BD}"/>
    <cellStyle name="Note 6 17 7" xfId="46806" xr:uid="{7BC57ADE-84C0-447B-AE4A-2A4FB2697D97}"/>
    <cellStyle name="Note 6 18" xfId="44828" xr:uid="{B65635D4-D003-493B-BB56-7A252007573D}"/>
    <cellStyle name="Note 6 18 2" xfId="50369" xr:uid="{9DAC847A-AE6A-43B9-AFD3-DB2631EF6EFB}"/>
    <cellStyle name="Note 6 18 2 2" xfId="57151" xr:uid="{61A8CE20-D02A-425F-9C99-D5D375BB0D46}"/>
    <cellStyle name="Note 6 18 3" xfId="51971" xr:uid="{3A064A45-72D9-4D9A-8621-0271D98DBBB6}"/>
    <cellStyle name="Note 6 18 3 2" xfId="58752" xr:uid="{BCFF7129-0074-406D-AC92-3E4F6A2D2964}"/>
    <cellStyle name="Note 6 18 4" xfId="52204" xr:uid="{D49B2BC0-5D61-48E3-B7C4-467EE94D9D16}"/>
    <cellStyle name="Note 6 18 4 2" xfId="58985" xr:uid="{47584B10-DEA1-4FB9-9BDF-2770B3ED997F}"/>
    <cellStyle name="Note 6 18 5" xfId="48486" xr:uid="{07A83A76-E3E7-430A-BB0A-45E6315A10A4}"/>
    <cellStyle name="Note 6 18 5 2" xfId="55278" xr:uid="{88E3EC39-9F23-4739-98D6-9CB68569020E}"/>
    <cellStyle name="Note 6 18 6" xfId="53564" xr:uid="{3DDA1C94-52B0-4F70-80B2-0DAD56CAC963}"/>
    <cellStyle name="Note 6 18 7" xfId="46872" xr:uid="{E1D1D67A-7700-4FD3-82FF-D1FEA01D3EE9}"/>
    <cellStyle name="Note 6 19" xfId="44835" xr:uid="{A43A3600-ED67-4CC2-9396-5B9EFFD31DE9}"/>
    <cellStyle name="Note 6 19 2" xfId="50468" xr:uid="{8B3E2D0F-C909-433B-A299-1FBF03FD0D1D}"/>
    <cellStyle name="Note 6 19 2 2" xfId="57250" xr:uid="{3204722F-571F-458C-82E3-B179F21E999F}"/>
    <cellStyle name="Note 6 19 3" xfId="52070" xr:uid="{B7393A37-C152-4B91-B95C-50245FA60B7C}"/>
    <cellStyle name="Note 6 19 3 2" xfId="58851" xr:uid="{BE41678C-A6BE-4596-915A-8C035CEADEC3}"/>
    <cellStyle name="Note 6 19 4" xfId="48946" xr:uid="{F48625E5-8CD8-4255-ABE2-016FF38665DD}"/>
    <cellStyle name="Note 6 19 4 2" xfId="55729" xr:uid="{95D8A222-9642-49F3-B675-7CCD83BE2E17}"/>
    <cellStyle name="Note 6 19 5" xfId="48585" xr:uid="{F3E2CBDD-F6AD-48F7-83A8-2614D4B898A9}"/>
    <cellStyle name="Note 6 19 5 2" xfId="55374" xr:uid="{670DA2FF-0863-4427-98D9-62470C313C79}"/>
    <cellStyle name="Note 6 19 6" xfId="53660" xr:uid="{D43C9634-9F12-4B75-AC8F-E29B61F422E8}"/>
    <cellStyle name="Note 6 19 7" xfId="46971" xr:uid="{C17FC702-ECA7-4724-8E51-1F267CEE32CA}"/>
    <cellStyle name="Note 6 2" xfId="348" xr:uid="{EED5A261-4CF0-46AB-90D1-9475C7BA7F7C}"/>
    <cellStyle name="Note 6 2 10" xfId="6650" xr:uid="{09A3B9B1-9A82-46C7-BA9D-3ED8F277843A}"/>
    <cellStyle name="Note 6 2 10 2" xfId="11856" xr:uid="{FD4C26C2-D940-4B00-8138-097212AE8BB6}"/>
    <cellStyle name="Note 6 2 10 2 2" xfId="20845" xr:uid="{32A7DF61-CF84-4DA8-A23C-6E9AFAF58DED}"/>
    <cellStyle name="Note 6 2 10 2 2 2" xfId="31268" xr:uid="{628F4821-B652-494F-B89F-4A23E04E951C}"/>
    <cellStyle name="Note 6 2 10 2 3" xfId="40537" xr:uid="{FCD820B2-B344-432C-B8AE-FCC35A3BBE3D}"/>
    <cellStyle name="Note 6 2 10 3" xfId="15639" xr:uid="{5BF9F046-47FF-45BC-8382-F8B5C4FAAF58}"/>
    <cellStyle name="Note 6 2 10 3 2" xfId="22941" xr:uid="{DB6DE75F-6EB8-4168-8C28-1481265689FB}"/>
    <cellStyle name="Note 6 2 10 4" xfId="42107" xr:uid="{E49B30A1-A88A-408B-9686-E3D1A087EF50}"/>
    <cellStyle name="Note 6 2 11" xfId="9219" xr:uid="{A692F032-C333-4D7F-9881-1994EC8CEF23}"/>
    <cellStyle name="Note 6 2 11 2" xfId="18208" xr:uid="{0C6D0FD6-7A82-4E30-B061-92A6726C842B}"/>
    <cellStyle name="Note 6 2 11 2 2" xfId="36806" xr:uid="{E131BBC3-D974-4137-AA0A-E41F9627296C}"/>
    <cellStyle name="Note 6 2 11 3" xfId="29301" xr:uid="{CC543B26-9452-4A7A-AEE0-0B7B4934F91C}"/>
    <cellStyle name="Note 6 2 12" xfId="12422" xr:uid="{71E7CFE5-2AA1-462C-A697-9A48A9E156E7}"/>
    <cellStyle name="Note 6 2 12 2" xfId="21411" xr:uid="{70A240EE-B1AF-4EE9-9A09-03017D3C8ADA}"/>
    <cellStyle name="Note 6 2 12 2 2" xfId="35980" xr:uid="{D54D7F36-0E2A-48F9-91A9-8236EF23F43F}"/>
    <cellStyle name="Note 6 2 12 3" xfId="28696" xr:uid="{43D82496-6242-4C53-A267-3C9D126F01B2}"/>
    <cellStyle name="Note 6 2 13" xfId="2354" xr:uid="{F2F9C85D-D994-416B-8745-D518A33A53D0}"/>
    <cellStyle name="Note 6 2 13 2" xfId="38841" xr:uid="{0B91587A-755F-4345-AF79-977F6A67CC56}"/>
    <cellStyle name="Note 6 2 14" xfId="13263" xr:uid="{1EAC208D-77A7-4288-8E9D-F01CFD08DA29}"/>
    <cellStyle name="Note 6 2 14 2" xfId="33410" xr:uid="{54FCD431-1C8B-4C09-BCC4-D5B101D2CDA5}"/>
    <cellStyle name="Note 6 2 15" xfId="31721" xr:uid="{F8238D00-4304-4948-A909-C2E866F3C906}"/>
    <cellStyle name="Note 6 2 16" xfId="44285" xr:uid="{116B3A7D-8EDA-4FFB-98C7-6ACCC0839EAD}"/>
    <cellStyle name="Note 6 2 17" xfId="45536" xr:uid="{26A59531-AEA1-4618-9B23-19896F955F5E}"/>
    <cellStyle name="Note 6 2 2" xfId="480" xr:uid="{B7EA8956-1AA3-4E64-AB6C-27B10C2116C2}"/>
    <cellStyle name="Note 6 2 2 10" xfId="9344" xr:uid="{2E303EC0-C7EE-40BA-ACC9-33110A5DEB10}"/>
    <cellStyle name="Note 6 2 2 10 2" xfId="18333" xr:uid="{9420B6E5-63D5-4104-8E7E-CFEC50F04B38}"/>
    <cellStyle name="Note 6 2 2 10 2 2" xfId="29638" xr:uid="{7C7FB6B8-9C8E-4EAF-A2C5-1B1E32C291CF}"/>
    <cellStyle name="Note 6 2 2 10 3" xfId="23633" xr:uid="{FE6F1247-C8C1-46FC-B6C4-9555BF95C849}"/>
    <cellStyle name="Note 6 2 2 11" xfId="9732" xr:uid="{853E3B66-6924-4EBF-9858-35067DC355AE}"/>
    <cellStyle name="Note 6 2 2 11 2" xfId="18721" xr:uid="{7BB492C0-162F-4A2A-BB6A-0847D269C90B}"/>
    <cellStyle name="Note 6 2 2 11 2 2" xfId="24866" xr:uid="{07F7FF0B-25DA-4C59-9F7E-818F38A3D0BD}"/>
    <cellStyle name="Note 6 2 2 11 3" xfId="37824" xr:uid="{B49F33C0-A07A-4A55-BA68-C08D607CD771}"/>
    <cellStyle name="Note 6 2 2 12" xfId="2486" xr:uid="{9FFE3D4C-8D87-4087-8E72-B14FADE431B2}"/>
    <cellStyle name="Note 6 2 2 12 2" xfId="30810" xr:uid="{F4047E43-B850-46A9-8812-8CAEDA9A5769}"/>
    <cellStyle name="Note 6 2 2 13" xfId="13395" xr:uid="{C27DDDE9-DD60-46A4-9464-970529980D0E}"/>
    <cellStyle name="Note 6 2 2 13 2" xfId="38544" xr:uid="{8A790324-8320-4420-ACB8-C4737B546AE3}"/>
    <cellStyle name="Note 6 2 2 14" xfId="24822" xr:uid="{77C0F6F5-2E85-460E-8DB9-5893E56F2D9C}"/>
    <cellStyle name="Note 6 2 2 15" xfId="46050" xr:uid="{828205EB-16C0-417C-A6CF-3F628F065138}"/>
    <cellStyle name="Note 6 2 2 2" xfId="829" xr:uid="{63C27AB3-729C-489F-88A5-9040BCD6A232}"/>
    <cellStyle name="Note 6 2 2 2 2" xfId="5198" xr:uid="{51B61DE0-AB56-4552-A3D0-00249882F65A}"/>
    <cellStyle name="Note 6 2 2 2 2 2" xfId="7784" xr:uid="{09A1C2C9-16E9-4422-9129-2DD75C354A9F}"/>
    <cellStyle name="Note 6 2 2 2 2 2 2" xfId="12412" xr:uid="{C5C9C619-0018-46EA-ACB3-325BDE67C950}"/>
    <cellStyle name="Note 6 2 2 2 2 2 2 2" xfId="21401" xr:uid="{E94EA70D-2BE8-4908-8A4F-13D466667FEA}"/>
    <cellStyle name="Note 6 2 2 2 2 2 2 2 2" xfId="28701" xr:uid="{C772DBBF-1B93-46FD-AF9F-E84338B62B39}"/>
    <cellStyle name="Note 6 2 2 2 2 2 2 3" xfId="43767" xr:uid="{5479A91D-79E1-4C09-9817-1035403E8964}"/>
    <cellStyle name="Note 6 2 2 2 2 2 3" xfId="16773" xr:uid="{E03CC7E1-363E-434B-8E57-7BE94DF26357}"/>
    <cellStyle name="Note 6 2 2 2 2 2 3 2" xfId="40685" xr:uid="{2C8B8C5E-9F28-44DC-A528-AB7144641EEE}"/>
    <cellStyle name="Note 6 2 2 2 2 2 4" xfId="42631" xr:uid="{B0958D73-E4A9-44A8-9117-7678F8D4CEE6}"/>
    <cellStyle name="Note 6 2 2 2 2 3" xfId="10421" xr:uid="{B7027B86-751F-4B5A-BCA2-3F2FC42A2619}"/>
    <cellStyle name="Note 6 2 2 2 2 3 2" xfId="19410" xr:uid="{C7476DAC-40C4-41E4-B84E-FBBF025A5501}"/>
    <cellStyle name="Note 6 2 2 2 2 3 2 2" xfId="38130" xr:uid="{2EA74569-AD68-475E-B09F-855DF205380D}"/>
    <cellStyle name="Note 6 2 2 2 2 3 3" xfId="40196" xr:uid="{DEF258AC-F255-4899-8000-CCC42DD44AFE}"/>
    <cellStyle name="Note 6 2 2 2 2 4" xfId="14187" xr:uid="{B75095FF-39B0-4A8E-A246-73B5CC7673CA}"/>
    <cellStyle name="Note 6 2 2 2 2 4 2" xfId="37382" xr:uid="{ECD5FBFB-3D7B-4614-84CA-522268A4AC6B}"/>
    <cellStyle name="Note 6 2 2 2 2 5" xfId="34848" xr:uid="{63157BFB-BD07-4F4D-86ED-4FD78715BC10}"/>
    <cellStyle name="Note 6 2 2 2 2 6" xfId="56323" xr:uid="{9BBA3DC3-EAFF-4367-8EC6-F9CB762F4D81}"/>
    <cellStyle name="Note 6 2 2 2 3" xfId="3266" xr:uid="{FBFA9705-3FE0-4FB8-A9E1-D342951B2A0F}"/>
    <cellStyle name="Note 6 2 2 2 3 2" xfId="33718" xr:uid="{8160ACE7-E29D-4B51-8411-2BA4E8F989D8}"/>
    <cellStyle name="Note 6 2 2 2 4" xfId="41726" xr:uid="{55FE1FD4-F943-4124-AB11-BCF9158BE9E3}"/>
    <cellStyle name="Note 6 2 2 2 5" xfId="49541" xr:uid="{5C469A3D-657E-4804-8B6A-75261990DB47}"/>
    <cellStyle name="Note 6 2 2 3" xfId="1174" xr:uid="{30B8AEC8-5814-4A63-A5BE-D9DBE90BF3D5}"/>
    <cellStyle name="Note 6 2 2 3 2" xfId="5519" xr:uid="{72FB33C0-793C-46B7-AE87-02134B5A68F0}"/>
    <cellStyle name="Note 6 2 2 3 2 2" xfId="8105" xr:uid="{B734106F-CF90-4508-BE1F-1712F236C53D}"/>
    <cellStyle name="Note 6 2 2 3 2 2 2" xfId="12511" xr:uid="{16D571E8-97B9-4BED-AB2C-75DC222375E7}"/>
    <cellStyle name="Note 6 2 2 3 2 2 2 2" xfId="21500" xr:uid="{9A04072F-D878-4C29-9405-C7FE6792C291}"/>
    <cellStyle name="Note 6 2 2 3 2 2 2 2 2" xfId="35066" xr:uid="{84066B84-C5BF-4BC9-851A-CA84C932FD88}"/>
    <cellStyle name="Note 6 2 2 3 2 2 2 3" xfId="35288" xr:uid="{0EB3F6B7-32E5-4E78-A5B1-28E8D09E4AE3}"/>
    <cellStyle name="Note 6 2 2 3 2 2 3" xfId="17094" xr:uid="{6ED231B1-3631-4CF3-A094-983177A82BFB}"/>
    <cellStyle name="Note 6 2 2 3 2 2 3 2" xfId="27167" xr:uid="{8D91398D-AC02-43F6-AFF3-B514AE4DB18A}"/>
    <cellStyle name="Note 6 2 2 3 2 2 4" xfId="39105" xr:uid="{AB35F4A6-CF2B-4634-B6B8-38073E3871AB}"/>
    <cellStyle name="Note 6 2 2 3 2 3" xfId="10742" xr:uid="{E8DDC275-6CD9-4A00-8098-2F6FACFEBBA3}"/>
    <cellStyle name="Note 6 2 2 3 2 3 2" xfId="19731" xr:uid="{27688BAA-3C36-4672-8E10-A1A46CC41A1A}"/>
    <cellStyle name="Note 6 2 2 3 2 3 2 2" xfId="25716" xr:uid="{0E861DBC-38B0-420C-BA3F-F7465FF908CC}"/>
    <cellStyle name="Note 6 2 2 3 2 3 3" xfId="22685" xr:uid="{272CD905-83FD-4BA0-8402-FA41969BDF45}"/>
    <cellStyle name="Note 6 2 2 3 2 4" xfId="14508" xr:uid="{69404F5A-453C-4A8E-A929-4C77C251F9CA}"/>
    <cellStyle name="Note 6 2 2 3 2 4 2" xfId="36633" xr:uid="{519E921C-EB1F-43D8-9A13-AAA080378981}"/>
    <cellStyle name="Note 6 2 2 3 2 5" xfId="39221" xr:uid="{EEE01CFC-25E2-4A06-95D2-FE62B193A664}"/>
    <cellStyle name="Note 6 2 2 3 2 6" xfId="57602" xr:uid="{518A36A4-F2D2-4488-BAC4-C4A507089AE7}"/>
    <cellStyle name="Note 6 2 2 3 3" xfId="3611" xr:uid="{1E8B5804-112A-4CBF-8E1B-7FC1F38804F5}"/>
    <cellStyle name="Note 6 2 2 3 3 2" xfId="38439" xr:uid="{75EB39A8-A51B-4AE1-B673-BD770B4754EF}"/>
    <cellStyle name="Note 6 2 2 3 4" xfId="31021" xr:uid="{DA69216D-6140-4F94-8E7A-BA1ECB35549A}"/>
    <cellStyle name="Note 6 2 2 3 5" xfId="50820" xr:uid="{45AA96A0-07BC-4D93-8C9D-63B86E66D3B2}"/>
    <cellStyle name="Note 6 2 2 4" xfId="1518" xr:uid="{21536942-6630-45BD-9237-F52BD9DAE7F6}"/>
    <cellStyle name="Note 6 2 2 4 2" xfId="5863" xr:uid="{6AC89CC7-6A0A-4247-8A48-020B66AF4C26}"/>
    <cellStyle name="Note 6 2 2 4 2 2" xfId="8449" xr:uid="{7E81ACF4-031F-4D28-988D-511F2DE9C7C6}"/>
    <cellStyle name="Note 6 2 2 4 2 2 2" xfId="12618" xr:uid="{441FAA99-B270-476D-99C7-622074898F27}"/>
    <cellStyle name="Note 6 2 2 4 2 2 2 2" xfId="21607" xr:uid="{DF4F259C-E0C7-473A-BE29-669B3B52B77B}"/>
    <cellStyle name="Note 6 2 2 4 2 2 2 2 2" xfId="31182" xr:uid="{7E89D8BE-5A50-457B-A608-9B73682034CD}"/>
    <cellStyle name="Note 6 2 2 4 2 2 2 3" xfId="36928" xr:uid="{D4B3BC76-12ED-42C5-A9A1-580CC548E77B}"/>
    <cellStyle name="Note 6 2 2 4 2 2 3" xfId="17438" xr:uid="{7506E1B5-8790-44C0-AEE5-796E41D3E5AE}"/>
    <cellStyle name="Note 6 2 2 4 2 2 3 2" xfId="37638" xr:uid="{68B1A2C0-AB2E-4114-9727-A766B7CD7A36}"/>
    <cellStyle name="Note 6 2 2 4 2 2 4" xfId="27158" xr:uid="{A0E69C05-0AA9-41B1-9C7F-CEF0F95E52DC}"/>
    <cellStyle name="Note 6 2 2 4 2 3" xfId="11086" xr:uid="{F07C8C73-0207-444B-8212-0E970DAC8CB3}"/>
    <cellStyle name="Note 6 2 2 4 2 3 2" xfId="20075" xr:uid="{6238F364-B80D-4553-B122-245C6ECEA82A}"/>
    <cellStyle name="Note 6 2 2 4 2 3 2 2" xfId="33036" xr:uid="{EA21FA20-7FF4-4CD6-81C1-3031A955A77E}"/>
    <cellStyle name="Note 6 2 2 4 2 3 3" xfId="22544" xr:uid="{189D065D-4105-4BC9-BB4B-1D35A68565B8}"/>
    <cellStyle name="Note 6 2 2 4 2 4" xfId="14852" xr:uid="{4197EE24-6EB6-4739-A6AB-3ADC106C8B7C}"/>
    <cellStyle name="Note 6 2 2 4 2 4 2" xfId="27868" xr:uid="{9D0A5E09-BE0F-46BB-A2BF-48D20FBC521C}"/>
    <cellStyle name="Note 6 2 2 4 2 5" xfId="27565" xr:uid="{DA7B14D1-ADDA-489A-AFBC-2EA499F4C250}"/>
    <cellStyle name="Note 6 2 2 4 2 6" xfId="54468" xr:uid="{FEAC28CF-B386-427E-9615-C6C37CD6EF71}"/>
    <cellStyle name="Note 6 2 2 4 3" xfId="3955" xr:uid="{4A532B87-249B-49E0-9B14-08A1594058C9}"/>
    <cellStyle name="Note 6 2 2 4 3 2" xfId="31010" xr:uid="{C03421A6-481B-48B7-BBF3-1536523084CA}"/>
    <cellStyle name="Note 6 2 2 4 4" xfId="26317" xr:uid="{202D352C-9879-40B4-80E2-AA55948F6EB2}"/>
    <cellStyle name="Note 6 2 2 4 5" xfId="47658" xr:uid="{E5C5FF57-3A78-481F-89F9-5A873FA56D6D}"/>
    <cellStyle name="Note 6 2 2 5" xfId="1909" xr:uid="{E2CD9C2A-B69C-4817-809A-8E228E7DB08E}"/>
    <cellStyle name="Note 6 2 2 5 2" xfId="6225" xr:uid="{E9C4C4EA-8C27-469C-8CA0-F9366A6AC8B2}"/>
    <cellStyle name="Note 6 2 2 5 2 2" xfId="8811" xr:uid="{FCD755E5-0C10-4D42-B062-B82B8218E430}"/>
    <cellStyle name="Note 6 2 2 5 2 2 2" xfId="12723" xr:uid="{DEA4381B-7146-45CF-B2CE-715CEA6ECED4}"/>
    <cellStyle name="Note 6 2 2 5 2 2 2 2" xfId="21712" xr:uid="{ACC95A95-C032-4E69-ACA9-2E16D3FA6367}"/>
    <cellStyle name="Note 6 2 2 5 2 2 2 2 2" xfId="27968" xr:uid="{B40A790A-2805-4781-8ADA-D5323ECDD40A}"/>
    <cellStyle name="Note 6 2 2 5 2 2 2 3" xfId="41777" xr:uid="{8C809432-8B39-43EA-8060-CCC6EE2EE7BC}"/>
    <cellStyle name="Note 6 2 2 5 2 2 3" xfId="17800" xr:uid="{0733B025-EB8D-49B3-8F36-4AC1B888ACE7}"/>
    <cellStyle name="Note 6 2 2 5 2 2 3 2" xfId="32340" xr:uid="{EC057583-F2DC-4389-B99D-FF978321C16C}"/>
    <cellStyle name="Note 6 2 2 5 2 2 4" xfId="31259" xr:uid="{BD49A4BE-2B7F-4948-B64D-D753BFC7F28A}"/>
    <cellStyle name="Note 6 2 2 5 2 3" xfId="11448" xr:uid="{EA9C8F95-FBA5-45D1-A9E3-C970DFDF57AC}"/>
    <cellStyle name="Note 6 2 2 5 2 3 2" xfId="20437" xr:uid="{205DB51F-2190-4101-BA9C-E4DDA1756EFA}"/>
    <cellStyle name="Note 6 2 2 5 2 3 2 2" xfId="36807" xr:uid="{DCB2C734-47B1-4322-B43F-4540FE567987}"/>
    <cellStyle name="Note 6 2 2 5 2 3 3" xfId="44097" xr:uid="{A29B2DE1-34E6-420F-85C3-7E7B061BD67E}"/>
    <cellStyle name="Note 6 2 2 5 2 4" xfId="15214" xr:uid="{58335501-7490-4EF5-8E47-9C49B867B4CB}"/>
    <cellStyle name="Note 6 2 2 5 2 4 2" xfId="38776" xr:uid="{CDB3ED8F-198E-4F2E-A34D-C6D7E029776D}"/>
    <cellStyle name="Note 6 2 2 5 2 5" xfId="24730" xr:uid="{F1A29249-2CA6-474B-8939-6090209D7D8A}"/>
    <cellStyle name="Note 6 2 2 5 3" xfId="4346" xr:uid="{CD19DF48-07B9-4CA6-9F4A-982D8316263B}"/>
    <cellStyle name="Note 6 2 2 5 3 2" xfId="28843" xr:uid="{302B02D3-6FB4-46D5-95FD-D4F07FD9B422}"/>
    <cellStyle name="Note 6 2 2 5 4" xfId="23665" xr:uid="{414DCADC-E24A-4D7E-AC60-2C6711092525}"/>
    <cellStyle name="Note 6 2 2 5 5" xfId="52916" xr:uid="{E3930B8D-A29C-4550-9C40-293BBC791F96}"/>
    <cellStyle name="Note 6 2 2 6" xfId="2137" xr:uid="{773F8B50-64EF-4FD3-9424-9E96C3F98598}"/>
    <cellStyle name="Note 6 2 2 6 2" xfId="6438" xr:uid="{FFE74D07-8931-4DF7-96E1-13D9EA9C4CFF}"/>
    <cellStyle name="Note 6 2 2 6 2 2" xfId="9024" xr:uid="{8E4DADC7-C8CE-49E3-A543-6BD16024C003}"/>
    <cellStyle name="Note 6 2 2 6 2 2 2" xfId="12792" xr:uid="{9C387E52-C54C-46D7-8B3A-E59479072D04}"/>
    <cellStyle name="Note 6 2 2 6 2 2 2 2" xfId="21781" xr:uid="{CA21B489-9C74-4249-8C25-6C786AABBE65}"/>
    <cellStyle name="Note 6 2 2 6 2 2 2 2 2" xfId="39480" xr:uid="{1E727169-CA7A-46C3-97DA-99AA71099E5E}"/>
    <cellStyle name="Note 6 2 2 6 2 2 2 3" xfId="33914" xr:uid="{D25946A6-784A-4530-995D-FD2CB230612A}"/>
    <cellStyle name="Note 6 2 2 6 2 2 3" xfId="18013" xr:uid="{686F43E0-8190-4CC2-8F21-EB9AF1C96ABF}"/>
    <cellStyle name="Note 6 2 2 6 2 2 3 2" xfId="43599" xr:uid="{C96515E6-6804-4D1F-8418-CFEAC8A52601}"/>
    <cellStyle name="Note 6 2 2 6 2 2 4" xfId="43023" xr:uid="{D6D283D2-5D75-456C-A04E-5ACB25F28D2D}"/>
    <cellStyle name="Note 6 2 2 6 2 3" xfId="11661" xr:uid="{75EE982C-21C9-423C-8D39-65D39B8D1A6A}"/>
    <cellStyle name="Note 6 2 2 6 2 3 2" xfId="20650" xr:uid="{0C73B34B-8978-40F6-B9B9-4CC34CFFFC79}"/>
    <cellStyle name="Note 6 2 2 6 2 3 2 2" xfId="27383" xr:uid="{EA70056E-FF27-46CC-A586-7DF529DD733F}"/>
    <cellStyle name="Note 6 2 2 6 2 3 3" xfId="26523" xr:uid="{7CA8CEED-171F-4A25-90AB-405539EC53FE}"/>
    <cellStyle name="Note 6 2 2 6 2 4" xfId="15427" xr:uid="{C6137548-363F-4F3B-8F99-1E54D50B3768}"/>
    <cellStyle name="Note 6 2 2 6 2 4 2" xfId="31294" xr:uid="{A82A61AC-E1D9-40D5-8039-19017DCD4616}"/>
    <cellStyle name="Note 6 2 2 6 2 5" xfId="30838" xr:uid="{3CAF38E9-2816-457E-A3C0-E081FC21D05F}"/>
    <cellStyle name="Note 6 2 2 6 3" xfId="4574" xr:uid="{DDAADA99-25D3-49A2-8EB6-705E9AED06C7}"/>
    <cellStyle name="Note 6 2 2 6 3 2" xfId="43525" xr:uid="{74EC4299-B423-4267-87A6-64A1C4B0C40A}"/>
    <cellStyle name="Note 6 2 2 6 4" xfId="22155" xr:uid="{1E8B5914-72C5-492B-907E-C3C7A4FA5B5E}"/>
    <cellStyle name="Note 6 2 2 7" xfId="2947" xr:uid="{A8E630AB-5A1D-4AE3-8C83-F9F163D46FDE}"/>
    <cellStyle name="Note 6 2 2 7 2" xfId="7097" xr:uid="{213E4893-EA0F-4ED9-9264-9DE4DAFC34B7}"/>
    <cellStyle name="Note 6 2 2 7 2 2" xfId="12223" xr:uid="{FCFFDDCA-2415-4414-BEC9-60E392B4D659}"/>
    <cellStyle name="Note 6 2 2 7 2 2 2" xfId="21212" xr:uid="{6831934D-E0F2-4D37-A6DA-2A184AB45FDF}"/>
    <cellStyle name="Note 6 2 2 7 2 2 2 2" xfId="24606" xr:uid="{B1125FDD-B764-4597-9E89-938979E4AF8D}"/>
    <cellStyle name="Note 6 2 2 7 2 2 3" xfId="39629" xr:uid="{AC095C11-7299-494B-A2C5-C91A72424C3F}"/>
    <cellStyle name="Note 6 2 2 7 2 3" xfId="16086" xr:uid="{525D7D2E-136C-4DC6-92A2-44DA42587B91}"/>
    <cellStyle name="Note 6 2 2 7 2 3 2" xfId="41176" xr:uid="{891EFC36-4057-45B5-B569-256E6CEF307F}"/>
    <cellStyle name="Note 6 2 2 7 2 4" xfId="24627" xr:uid="{E16BF873-2433-4C49-AC15-3BC91C6888EE}"/>
    <cellStyle name="Note 6 2 2 7 3" xfId="9660" xr:uid="{D8EE46F9-0846-4B5B-AC14-12A8079C6F4D}"/>
    <cellStyle name="Note 6 2 2 7 3 2" xfId="18649" xr:uid="{E95869CC-40DC-4F4E-9486-2BDBE617B010}"/>
    <cellStyle name="Note 6 2 2 7 3 2 2" xfId="25565" xr:uid="{1E3BCCE4-77D8-457F-9C51-8602F08AE81C}"/>
    <cellStyle name="Note 6 2 2 7 3 3" xfId="40010" xr:uid="{EE901B43-D71D-4255-B73F-965B4EB26323}"/>
    <cellStyle name="Note 6 2 2 7 4" xfId="29038" xr:uid="{7832B14D-1706-456A-879E-F8FF8BDFE7CC}"/>
    <cellStyle name="Note 6 2 2 8" xfId="4874" xr:uid="{BD63826E-8475-467B-95D6-ACB299D47A87}"/>
    <cellStyle name="Note 6 2 2 8 2" xfId="7460" xr:uid="{57874FBE-7CFA-44A0-BE66-2EDAB293C755}"/>
    <cellStyle name="Note 6 2 2 8 2 2" xfId="12311" xr:uid="{A74A4265-A49B-47AB-99F5-67A423DBCCA3}"/>
    <cellStyle name="Note 6 2 2 8 2 2 2" xfId="21300" xr:uid="{55AA2BD5-24D1-41ED-B2A2-CC9A404E14BC}"/>
    <cellStyle name="Note 6 2 2 8 2 2 2 2" xfId="28644" xr:uid="{E54043F4-289E-47EC-94F3-512F80A05A5F}"/>
    <cellStyle name="Note 6 2 2 8 2 2 3" xfId="40406" xr:uid="{F73BA7CD-F74F-4BC6-883A-6F7CA7FD75BE}"/>
    <cellStyle name="Note 6 2 2 8 2 3" xfId="16449" xr:uid="{0006298B-C34B-48FA-99D7-188F90E3D478}"/>
    <cellStyle name="Note 6 2 2 8 2 3 2" xfId="36557" xr:uid="{B873EB6B-4219-45E9-BBB9-5F3DDACC9BD7}"/>
    <cellStyle name="Note 6 2 2 8 2 4" xfId="26907" xr:uid="{A73C9AE1-68DD-4C18-A72A-4E6C30F9608B}"/>
    <cellStyle name="Note 6 2 2 8 3" xfId="10097" xr:uid="{1205E668-22A3-4A5E-A236-9A8E288BA670}"/>
    <cellStyle name="Note 6 2 2 8 3 2" xfId="19086" xr:uid="{C22E6360-AE74-404D-A00F-24941740ACA3}"/>
    <cellStyle name="Note 6 2 2 8 3 2 2" xfId="33432" xr:uid="{9AEBF0F4-11C2-420A-8484-04AA4C25AB00}"/>
    <cellStyle name="Note 6 2 2 8 3 3" xfId="40192" xr:uid="{9792D687-7830-4EA3-B5B1-9E93206DB7BD}"/>
    <cellStyle name="Note 6 2 2 8 4" xfId="13863" xr:uid="{8C108B37-6B77-4AB4-AC42-929948949EC5}"/>
    <cellStyle name="Note 6 2 2 8 4 2" xfId="26588" xr:uid="{AC17BB6F-A20E-406D-BF4A-A792A03E41B5}"/>
    <cellStyle name="Note 6 2 2 8 5" xfId="33214" xr:uid="{36CE339E-0C84-44B2-A8EE-57D4A716CFEC}"/>
    <cellStyle name="Note 6 2 2 9" xfId="6782" xr:uid="{A39C9C67-5915-4391-8019-E8C676E8D17E}"/>
    <cellStyle name="Note 6 2 2 9 2" xfId="11981" xr:uid="{D0AD89CF-FF01-4054-8164-0B76CBD9AFB8}"/>
    <cellStyle name="Note 6 2 2 9 2 2" xfId="20970" xr:uid="{9EEDF51D-B7F5-4F53-8A55-F4487D11C84A}"/>
    <cellStyle name="Note 6 2 2 9 2 2 2" xfId="41603" xr:uid="{D458604D-A9C9-444E-A453-963CC884F2AA}"/>
    <cellStyle name="Note 6 2 2 9 2 3" xfId="31039" xr:uid="{51521526-1586-47CF-B8BA-0B978B6F2371}"/>
    <cellStyle name="Note 6 2 2 9 3" xfId="15771" xr:uid="{12C55BB2-77C0-40D1-9482-D875F03CF4F4}"/>
    <cellStyle name="Note 6 2 2 9 3 2" xfId="31600" xr:uid="{6B19AEF2-740B-4C64-A45E-C5FEACDA1270}"/>
    <cellStyle name="Note 6 2 2 9 4" xfId="35779" xr:uid="{68E9A14F-308A-41A6-9F74-FA5E0897F9B3}"/>
    <cellStyle name="Note 6 2 3" xfId="697" xr:uid="{84918D8D-1ADA-41A5-A978-CCF26E192ADC}"/>
    <cellStyle name="Note 6 2 3 2" xfId="5073" xr:uid="{D50A34AA-F876-4870-B45C-8F802F771839}"/>
    <cellStyle name="Note 6 2 3 2 2" xfId="7659" xr:uid="{B1C8F236-AB7B-46F1-9F50-E424D5A4754F}"/>
    <cellStyle name="Note 6 2 3 2 2 2" xfId="12370" xr:uid="{F3B83E03-E0FF-4082-AECD-DDC23EB7DF4C}"/>
    <cellStyle name="Note 6 2 3 2 2 2 2" xfId="21359" xr:uid="{B54C6267-9E73-4C4B-9595-F1FC3FD3D64D}"/>
    <cellStyle name="Note 6 2 3 2 2 2 2 2" xfId="23504" xr:uid="{76997D38-B447-41BA-998D-D21069DD3D52}"/>
    <cellStyle name="Note 6 2 3 2 2 2 3" xfId="23046" xr:uid="{1423FB0A-9CFD-422B-9C1B-4F0262F8DB0E}"/>
    <cellStyle name="Note 6 2 3 2 2 3" xfId="16648" xr:uid="{19F02F70-94C0-450F-8316-B88BE9AA1A50}"/>
    <cellStyle name="Note 6 2 3 2 2 3 2" xfId="42891" xr:uid="{F623A5D7-29A9-4A7F-AE5D-E2EC2ED1B9E5}"/>
    <cellStyle name="Note 6 2 3 2 2 4" xfId="27799" xr:uid="{20FCC6FC-F3D9-41B2-8884-42F0688BE440}"/>
    <cellStyle name="Note 6 2 3 2 2 5" xfId="56731" xr:uid="{F064C334-6C4E-42E0-B530-0F11AEF5E69A}"/>
    <cellStyle name="Note 6 2 3 2 3" xfId="10296" xr:uid="{F395D99A-B70E-4B4C-816E-268909B7F807}"/>
    <cellStyle name="Note 6 2 3 2 3 2" xfId="19285" xr:uid="{C6EA5E57-ADC4-4C43-8203-DD99B30281BF}"/>
    <cellStyle name="Note 6 2 3 2 3 2 2" xfId="40933" xr:uid="{66024D80-0EED-4FF0-A234-8DBF4BE42EE7}"/>
    <cellStyle name="Note 6 2 3 2 3 3" xfId="32104" xr:uid="{EB2662AC-819A-4667-A09A-A41B866656A8}"/>
    <cellStyle name="Note 6 2 3 2 4" xfId="14062" xr:uid="{CC9BA804-28AD-4DB0-AADB-21AF16056309}"/>
    <cellStyle name="Note 6 2 3 2 4 2" xfId="38101" xr:uid="{BFF6DA66-6603-40B6-B067-A669BCF31E99}"/>
    <cellStyle name="Note 6 2 3 2 5" xfId="30164" xr:uid="{CBEFCCF4-EE4C-4393-89CC-36CB90001ACD}"/>
    <cellStyle name="Note 6 2 3 2 6" xfId="49949" xr:uid="{9366C97D-875A-4E67-AE09-F31FB3EB4B0D}"/>
    <cellStyle name="Note 6 2 3 3" xfId="3134" xr:uid="{85731098-7F5E-4D57-AF7B-74E479CAC78D}"/>
    <cellStyle name="Note 6 2 3 3 2" xfId="31705" xr:uid="{A7B13F3E-5CE8-4335-997A-B6417FD00251}"/>
    <cellStyle name="Note 6 2 3 3 2 2" xfId="58533" xr:uid="{3910E2B5-6538-49DC-B612-954C31B73E5A}"/>
    <cellStyle name="Note 6 2 3 3 3" xfId="51752" xr:uid="{8C1415C4-0BC9-4FFB-B29A-D94802655E71}"/>
    <cellStyle name="Note 6 2 3 4" xfId="31236" xr:uid="{38EF3382-37F3-466E-9B33-DEB1F837D235}"/>
    <cellStyle name="Note 6 2 3 4 2" xfId="54858" xr:uid="{A5C2D928-F89D-47E4-980A-9FC7515F6A44}"/>
    <cellStyle name="Note 6 2 3 4 3" xfId="48066" xr:uid="{2CFD72F0-97A4-4071-8146-820B2F5EC3B1}"/>
    <cellStyle name="Note 6 2 3 5" xfId="53158" xr:uid="{8A44F438-3379-4683-932A-91FFE64927F8}"/>
    <cellStyle name="Note 6 2 3 6" xfId="46452" xr:uid="{83DBF76A-DD9B-48F8-B71D-3265FC401C67}"/>
    <cellStyle name="Note 6 2 4" xfId="1042" xr:uid="{66FEC7FA-894E-495D-A9E6-2A367EAC90C6}"/>
    <cellStyle name="Note 6 2 4 2" xfId="5394" xr:uid="{F2230148-BD8E-499B-92E3-4D956A8B0E81}"/>
    <cellStyle name="Note 6 2 4 2 2" xfId="7980" xr:uid="{B7AB23F6-D454-4630-8D9C-8030F6751314}"/>
    <cellStyle name="Note 6 2 4 2 2 2" xfId="12474" xr:uid="{C55270D0-7FA3-448B-82E7-F9ACADEE3E30}"/>
    <cellStyle name="Note 6 2 4 2 2 2 2" xfId="21463" xr:uid="{5C6EA9EE-E5AD-4792-B73D-F39190253E2D}"/>
    <cellStyle name="Note 6 2 4 2 2 2 2 2" xfId="33475" xr:uid="{F70EBC7B-2EB1-4575-9CE6-EE57FCF1B07C}"/>
    <cellStyle name="Note 6 2 4 2 2 2 3" xfId="22668" xr:uid="{4107A28E-8635-409F-AA14-274C40793D02}"/>
    <cellStyle name="Note 6 2 4 2 2 3" xfId="16969" xr:uid="{6791FB9A-A801-4B08-8A8B-CA389C273262}"/>
    <cellStyle name="Note 6 2 4 2 2 3 2" xfId="28171" xr:uid="{FB953422-5353-4CC2-B181-EACE3C9184C7}"/>
    <cellStyle name="Note 6 2 4 2 2 4" xfId="35054" xr:uid="{5ADCD0C0-FB0E-4ADE-A36B-34BF5F72D760}"/>
    <cellStyle name="Note 6 2 4 2 3" xfId="10617" xr:uid="{013605E3-5FD0-4F7B-94AD-4DC6AADAE9EE}"/>
    <cellStyle name="Note 6 2 4 2 3 2" xfId="19606" xr:uid="{6D595B88-0035-4597-8B95-4E3DD6A6EC04}"/>
    <cellStyle name="Note 6 2 4 2 3 2 2" xfId="29199" xr:uid="{F0495229-0E0A-4BD6-994B-F65911474ACF}"/>
    <cellStyle name="Note 6 2 4 2 3 3" xfId="24129" xr:uid="{9A5FDAC6-928E-40B1-B297-04A0462E05B7}"/>
    <cellStyle name="Note 6 2 4 2 4" xfId="14383" xr:uid="{B537EEFA-5D2D-464F-997E-53B9938260BC}"/>
    <cellStyle name="Note 6 2 4 2 4 2" xfId="37739" xr:uid="{553555FC-E6EA-49C9-86F8-ED9FC9F875CF}"/>
    <cellStyle name="Note 6 2 4 2 5" xfId="37118" xr:uid="{6019C681-5F9F-495E-B5E7-19456008936E}"/>
    <cellStyle name="Note 6 2 4 2 6" xfId="55851" xr:uid="{3D3782C6-96BE-4506-AC03-AF9C84D10936}"/>
    <cellStyle name="Note 6 2 4 3" xfId="3479" xr:uid="{C84F334E-9824-43AC-9EB5-469718883395}"/>
    <cellStyle name="Note 6 2 4 3 2" xfId="34286" xr:uid="{D5DE053B-2A07-4FA5-99BF-92ADFFF92434}"/>
    <cellStyle name="Note 6 2 4 4" xfId="32985" xr:uid="{1385944C-7234-4062-A7E9-0AD0EBF938D4}"/>
    <cellStyle name="Note 6 2 4 5" xfId="49069" xr:uid="{5C960C50-1677-402D-873E-A3C394A63513}"/>
    <cellStyle name="Note 6 2 5" xfId="1386" xr:uid="{FB6C6E17-C4E1-46B6-A732-1C36735AEECD}"/>
    <cellStyle name="Note 6 2 5 2" xfId="5731" xr:uid="{165A3F7B-A7AF-4665-AA35-F71623460854}"/>
    <cellStyle name="Note 6 2 5 2 2" xfId="8317" xr:uid="{622CDAD3-ED13-4EDF-8119-DEBC383EBB92}"/>
    <cellStyle name="Note 6 2 5 2 2 2" xfId="12574" xr:uid="{49C786C0-2E55-485D-BA2D-1CF4D4A58122}"/>
    <cellStyle name="Note 6 2 5 2 2 2 2" xfId="21563" xr:uid="{C16C963F-6B0E-403D-AC2D-0CEE8B2A9D74}"/>
    <cellStyle name="Note 6 2 5 2 2 2 2 2" xfId="29460" xr:uid="{4CC21330-8E8C-4CC4-AEE7-9B70678E6A63}"/>
    <cellStyle name="Note 6 2 5 2 2 2 3" xfId="32332" xr:uid="{7AE64904-7446-4DA1-960B-82C7BD836161}"/>
    <cellStyle name="Note 6 2 5 2 2 3" xfId="17306" xr:uid="{38384D17-BF74-4D09-B56C-45DBE0414168}"/>
    <cellStyle name="Note 6 2 5 2 2 3 2" xfId="27591" xr:uid="{64E3110B-6961-404B-9F50-FF13F9A920BB}"/>
    <cellStyle name="Note 6 2 5 2 2 4" xfId="25864" xr:uid="{A0A9A355-1857-4104-974F-AE6BEE0F1F75}"/>
    <cellStyle name="Note 6 2 5 2 3" xfId="10954" xr:uid="{C0296BBD-5A16-416C-8CC2-5A4F9E92E350}"/>
    <cellStyle name="Note 6 2 5 2 3 2" xfId="19943" xr:uid="{00F9A925-B464-4C07-8CE5-C42AC73E9CAB}"/>
    <cellStyle name="Note 6 2 5 2 3 2 2" xfId="28424" xr:uid="{A6235A55-14F4-438D-A7C0-826C56CF2772}"/>
    <cellStyle name="Note 6 2 5 2 3 3" xfId="22942" xr:uid="{39246835-ECAD-4951-95B1-5605EE80CE08}"/>
    <cellStyle name="Note 6 2 5 2 4" xfId="14720" xr:uid="{E151F5A8-39F7-4D78-A00C-D444E4B16C88}"/>
    <cellStyle name="Note 6 2 5 2 4 2" xfId="27956" xr:uid="{F4C5FDB2-A470-45BF-98EB-D5583C78A9BC}"/>
    <cellStyle name="Note 6 2 5 2 5" xfId="34086" xr:uid="{B5ED2CB4-6EB9-434A-A9E1-2BC047A361AC}"/>
    <cellStyle name="Note 6 2 5 2 6" xfId="58141" xr:uid="{E47AE4A5-A7F0-41DC-9420-A87C746D4276}"/>
    <cellStyle name="Note 6 2 5 3" xfId="3823" xr:uid="{F6E86DAB-8158-4B17-BC8B-38D0ECAD49BD}"/>
    <cellStyle name="Note 6 2 5 3 2" xfId="30574" xr:uid="{3549E5A0-B8F7-42BC-9BFC-F359F1A04BF8}"/>
    <cellStyle name="Note 6 2 5 4" xfId="32178" xr:uid="{354B00C1-33AA-4CD6-A704-4D8734CE1C5F}"/>
    <cellStyle name="Note 6 2 5 5" xfId="51359" xr:uid="{88370D6F-2C1D-4735-AA91-8142EF83CB99}"/>
    <cellStyle name="Note 6 2 6" xfId="1789" xr:uid="{22EB324C-86C8-4CD2-963E-CD133853A0A0}"/>
    <cellStyle name="Note 6 2 6 2" xfId="6106" xr:uid="{8C1DA4E5-5A77-4194-B9FA-89165B84900F}"/>
    <cellStyle name="Note 6 2 6 2 2" xfId="8692" xr:uid="{0F433C92-61A9-47A8-A747-EFD395834E8E}"/>
    <cellStyle name="Note 6 2 6 2 2 2" xfId="12688" xr:uid="{B8B10773-2CB9-4232-A295-4B61EDD1027F}"/>
    <cellStyle name="Note 6 2 6 2 2 2 2" xfId="21677" xr:uid="{04AA474F-4CB7-47D0-B9E0-E656559F11DC}"/>
    <cellStyle name="Note 6 2 6 2 2 2 2 2" xfId="38401" xr:uid="{39D4C092-4074-45A1-9A0E-87536E762025}"/>
    <cellStyle name="Note 6 2 6 2 2 2 3" xfId="43527" xr:uid="{B6F6A946-51ED-4B6C-B797-2CB39C491DFB}"/>
    <cellStyle name="Note 6 2 6 2 2 3" xfId="17681" xr:uid="{F67DD3FE-BFAF-4487-BC4B-9B4E265C2DA4}"/>
    <cellStyle name="Note 6 2 6 2 2 3 2" xfId="22522" xr:uid="{2C3F967D-7ADD-4DBC-9812-F15C5B82DA1F}"/>
    <cellStyle name="Note 6 2 6 2 2 4" xfId="27777" xr:uid="{BCF7A688-2749-49DE-AF4B-E9364F2068CE}"/>
    <cellStyle name="Note 6 2 6 2 3" xfId="11329" xr:uid="{D000158A-D542-4CDB-B6A8-8A355B68D09E}"/>
    <cellStyle name="Note 6 2 6 2 3 2" xfId="20318" xr:uid="{EA07DDC0-E2A8-473B-8D68-A50C152F5438}"/>
    <cellStyle name="Note 6 2 6 2 3 2 2" xfId="31374" xr:uid="{9D6FC5B3-971C-4C30-8626-32DCEC6606C8}"/>
    <cellStyle name="Note 6 2 6 2 3 3" xfId="26446" xr:uid="{08D585EF-EF66-478B-8853-23370D21EB51}"/>
    <cellStyle name="Note 6 2 6 2 4" xfId="15095" xr:uid="{538C9ADF-2090-4F83-8D8D-8CC7A0290C6E}"/>
    <cellStyle name="Note 6 2 6 2 4 2" xfId="32019" xr:uid="{90B34782-800B-4A5B-AE2F-3CE66013D8F5}"/>
    <cellStyle name="Note 6 2 6 2 5" xfId="37634" xr:uid="{BBFEECA2-CF00-4474-B510-5FC9ADF07F13}"/>
    <cellStyle name="Note 6 2 6 2 6" xfId="54020" xr:uid="{4AC21558-EC49-46EF-B233-74F7EF3F71E6}"/>
    <cellStyle name="Note 6 2 6 3" xfId="4226" xr:uid="{5AF5ACBF-7ADA-44B8-A963-D49479497CEB}"/>
    <cellStyle name="Note 6 2 6 3 2" xfId="33713" xr:uid="{B4ECB0C1-53C7-4832-B2EB-467690A6432E}"/>
    <cellStyle name="Note 6 2 6 4" xfId="29321" xr:uid="{072E3005-4429-4D60-B2EE-CD919863383B}"/>
    <cellStyle name="Note 6 2 6 5" xfId="47352" xr:uid="{449C250D-DF3D-4A87-9956-33EC987DEE7F}"/>
    <cellStyle name="Note 6 2 7" xfId="2005" xr:uid="{CC6A4380-35CA-4E1A-B8FF-5FE84D5BECC6}"/>
    <cellStyle name="Note 6 2 7 2" xfId="6313" xr:uid="{DFF75DEA-8655-4583-B70A-D2BE09996147}"/>
    <cellStyle name="Note 6 2 7 2 2" xfId="8899" xr:uid="{D0F81AD7-BDD7-4775-9B74-6FD9A0BE9B50}"/>
    <cellStyle name="Note 6 2 7 2 2 2" xfId="12752" xr:uid="{E3FAB47C-9C45-4E2C-B2A2-8302BD1E9E97}"/>
    <cellStyle name="Note 6 2 7 2 2 2 2" xfId="21741" xr:uid="{8374B25E-B85B-4EAB-959D-44C4320E037B}"/>
    <cellStyle name="Note 6 2 7 2 2 2 2 2" xfId="22294" xr:uid="{73F19C64-AE80-47F5-94D3-74029337BC14}"/>
    <cellStyle name="Note 6 2 7 2 2 2 3" xfId="38098" xr:uid="{F9F0701C-6EA9-4B86-9776-7291A1D4BD06}"/>
    <cellStyle name="Note 6 2 7 2 2 3" xfId="17888" xr:uid="{1EC2655E-4389-4885-8374-EFB2097C7185}"/>
    <cellStyle name="Note 6 2 7 2 2 3 2" xfId="26032" xr:uid="{3D4CBF53-AADA-4A3F-A9E1-21641A39624D}"/>
    <cellStyle name="Note 6 2 7 2 2 4" xfId="29284" xr:uid="{6FA3D57C-0D95-476A-B032-70C448FB9147}"/>
    <cellStyle name="Note 6 2 7 2 3" xfId="11536" xr:uid="{7588AC03-4763-43FD-A772-C1298B82C7A3}"/>
    <cellStyle name="Note 6 2 7 2 3 2" xfId="20525" xr:uid="{7C551426-D787-4FB9-BBBA-47A72E90FF6F}"/>
    <cellStyle name="Note 6 2 7 2 3 2 2" xfId="23845" xr:uid="{2207B885-2A7A-4B85-828F-41E1714EC5C6}"/>
    <cellStyle name="Note 6 2 7 2 3 3" xfId="23125" xr:uid="{D1990F18-13D8-4F17-918F-7BA09C2206ED}"/>
    <cellStyle name="Note 6 2 7 2 4" xfId="15302" xr:uid="{DFB25C6A-21EE-431D-BA7C-C034497D30C2}"/>
    <cellStyle name="Note 6 2 7 2 4 2" xfId="30075" xr:uid="{DFABBB3F-D8EF-459E-A545-39A0753E7E77}"/>
    <cellStyle name="Note 6 2 7 2 5" xfId="31190" xr:uid="{C9640E8C-A3AA-4BB5-B5D0-B0540C89181F}"/>
    <cellStyle name="Note 6 2 7 3" xfId="4442" xr:uid="{054AAB17-A4DA-4FD7-A4BD-FEA2332FDCA4}"/>
    <cellStyle name="Note 6 2 7 3 2" xfId="39844" xr:uid="{A5921453-0B56-466D-B728-5469194069E1}"/>
    <cellStyle name="Note 6 2 7 4" xfId="32411" xr:uid="{4005520E-CD4C-4728-A70F-8FED08CF525C}"/>
    <cellStyle name="Note 6 2 7 5" xfId="52653" xr:uid="{FD817144-A9E8-4ADC-A1D2-5296CC36973F}"/>
    <cellStyle name="Note 6 2 8" xfId="2816" xr:uid="{3F67FFA8-2EA9-4FC7-A080-474EB6B7C76D}"/>
    <cellStyle name="Note 6 2 8 2" xfId="6966" xr:uid="{DA8EA1D3-BE4F-4690-BC44-450201E5B993}"/>
    <cellStyle name="Note 6 2 8 2 2" xfId="12095" xr:uid="{DCE4EA55-C6C4-4EA4-9945-C6F495F7B3A4}"/>
    <cellStyle name="Note 6 2 8 2 2 2" xfId="21084" xr:uid="{14CF5F03-A4CB-4440-8C73-85D4B6EB6E9A}"/>
    <cellStyle name="Note 6 2 8 2 2 2 2" xfId="27268" xr:uid="{EFC146DA-0A82-49B8-B39F-D4C2B4BEB37C}"/>
    <cellStyle name="Note 6 2 8 2 2 3" xfId="22109" xr:uid="{78DCFED7-0E9B-490F-9730-CF57D8285A0D}"/>
    <cellStyle name="Note 6 2 8 2 3" xfId="15955" xr:uid="{1BCA8C37-1CC8-4304-8D64-B4C851FCB90C}"/>
    <cellStyle name="Note 6 2 8 2 3 2" xfId="37466" xr:uid="{5866E623-37B9-425D-AF4D-B25E0FA57F00}"/>
    <cellStyle name="Note 6 2 8 2 4" xfId="22809" xr:uid="{80702C32-57EE-4EBE-959F-6D807C1B1B6C}"/>
    <cellStyle name="Note 6 2 8 3" xfId="9529" xr:uid="{6B57EBA7-7C4F-48E7-8D51-6532C35895D6}"/>
    <cellStyle name="Note 6 2 8 3 2" xfId="18518" xr:uid="{56A903E7-79CA-43F0-A4B7-77A48AB6F6A2}"/>
    <cellStyle name="Note 6 2 8 3 2 2" xfId="33639" xr:uid="{C5C3FEF2-28E0-43BA-870F-F364EE4C4A4B}"/>
    <cellStyle name="Note 6 2 8 3 3" xfId="29452" xr:uid="{85FF8C39-F795-4CA2-8A51-03790934184D}"/>
    <cellStyle name="Note 6 2 8 4" xfId="31313" xr:uid="{7FCE0B6D-A7A3-4D96-B604-B793EEB36B4E}"/>
    <cellStyle name="Note 6 2 9" xfId="4749" xr:uid="{A1D7F237-9299-45CC-8CB3-A3DF129E88BC}"/>
    <cellStyle name="Note 6 2 9 2" xfId="7335" xr:uid="{E53DFF33-0A2F-448F-8707-DEABC9F02A83}"/>
    <cellStyle name="Note 6 2 9 2 2" xfId="12273" xr:uid="{FDEC6911-B252-4B7C-98B5-51900D08454D}"/>
    <cellStyle name="Note 6 2 9 2 2 2" xfId="21262" xr:uid="{6DFF4AC2-DB8E-4CCD-A0F7-25C0667B5CD6}"/>
    <cellStyle name="Note 6 2 9 2 2 2 2" xfId="26974" xr:uid="{34D1FE3F-69DE-45E7-97AA-48991A76995D}"/>
    <cellStyle name="Note 6 2 9 2 2 3" xfId="26225" xr:uid="{3A17C957-EF3D-4FFF-94A4-E0B90E151B02}"/>
    <cellStyle name="Note 6 2 9 2 3" xfId="16324" xr:uid="{A43817F5-4145-4E61-865F-850EF3C29310}"/>
    <cellStyle name="Note 6 2 9 2 3 2" xfId="37442" xr:uid="{66EBB410-AEB6-4804-A317-17A6629E9EE3}"/>
    <cellStyle name="Note 6 2 9 2 4" xfId="32304" xr:uid="{50E42263-645C-4DB5-8B29-C37A94FAD5B8}"/>
    <cellStyle name="Note 6 2 9 3" xfId="9972" xr:uid="{D9917679-F673-45C2-9962-5DE3171E60B1}"/>
    <cellStyle name="Note 6 2 9 3 2" xfId="18961" xr:uid="{A3503BAA-15D1-4A02-A4BA-6754C8A01F74}"/>
    <cellStyle name="Note 6 2 9 3 2 2" xfId="37595" xr:uid="{8B107E17-C1FF-4235-A3DC-9F9BC1D5284B}"/>
    <cellStyle name="Note 6 2 9 3 3" xfId="32107" xr:uid="{1619C26A-BF0F-4A05-B900-6BC0A4045F8C}"/>
    <cellStyle name="Note 6 2 9 4" xfId="13738" xr:uid="{EF4181E1-D282-443D-8B22-23E89B13F07E}"/>
    <cellStyle name="Note 6 2 9 4 2" xfId="43578" xr:uid="{88852581-A4F9-409C-8DD5-6FACF7325078}"/>
    <cellStyle name="Note 6 2 9 5" xfId="41725" xr:uid="{A747760B-376D-4EC2-ADB4-A5F58137A7F2}"/>
    <cellStyle name="Note 6 20" xfId="44929" xr:uid="{7C376BC3-0DB9-48C2-8CE0-90B5A052B9D7}"/>
    <cellStyle name="Note 6 20 2" xfId="50499" xr:uid="{693F22B2-DFF0-4902-AE53-8BDDD9903C36}"/>
    <cellStyle name="Note 6 20 2 2" xfId="57281" xr:uid="{5454E38F-FA8D-4AEA-A6B7-220B8C7F28AA}"/>
    <cellStyle name="Note 6 20 3" xfId="52101" xr:uid="{0C07E66C-8A5A-47F7-A681-1F1E3D0C1C28}"/>
    <cellStyle name="Note 6 20 3 2" xfId="58882" xr:uid="{AB580EBB-2587-43FC-893C-8C32821EE14B}"/>
    <cellStyle name="Note 6 20 4" xfId="49167" xr:uid="{8050A709-C96F-48C4-9FB9-4531C2032ED2}"/>
    <cellStyle name="Note 6 20 4 2" xfId="55949" xr:uid="{CC72A491-9D67-45AC-8852-18CE584F1B99}"/>
    <cellStyle name="Note 6 20 5" xfId="48616" xr:uid="{8EFBC16D-6CCE-4564-B397-FAD5F2391DD4}"/>
    <cellStyle name="Note 6 20 5 2" xfId="55405" xr:uid="{0DCD7CF7-7CC4-43BD-965D-D62333F566DA}"/>
    <cellStyle name="Note 6 20 6" xfId="53691" xr:uid="{B90722EC-DF77-40AE-B294-61227F97E793}"/>
    <cellStyle name="Note 6 20 7" xfId="47002" xr:uid="{6AA955EC-5139-4758-B5E6-B51AF58B68FB}"/>
    <cellStyle name="Note 6 21" xfId="44910" xr:uid="{5F912759-DE26-4D02-84F5-F3A7B34F2DD7}"/>
    <cellStyle name="Note 6 21 2" xfId="50519" xr:uid="{EACE922E-6D57-4800-93BD-B88AF0582792}"/>
    <cellStyle name="Note 6 21 2 2" xfId="57301" xr:uid="{9281DC97-6536-4A5A-9981-346B385627F9}"/>
    <cellStyle name="Note 6 21 3" xfId="52121" xr:uid="{0E8D4AEB-CC2F-4CBD-969D-838BD4C79C19}"/>
    <cellStyle name="Note 6 21 3 2" xfId="58902" xr:uid="{27981DEC-41B1-4A6F-92EB-4275AC1DFD89}"/>
    <cellStyle name="Note 6 21 4" xfId="49857" xr:uid="{C1DDA1C6-CDD5-4CA8-9F8F-57244899DA05}"/>
    <cellStyle name="Note 6 21 4 2" xfId="56639" xr:uid="{DE07A47B-BDB0-4298-B2E1-7016FCA04A02}"/>
    <cellStyle name="Note 6 21 5" xfId="48636" xr:uid="{15002EEC-A16B-4A77-A03F-093FB3DD3E5E}"/>
    <cellStyle name="Note 6 21 5 2" xfId="55425" xr:uid="{EC02BC42-6C8E-4851-B8D0-91EB92641F91}"/>
    <cellStyle name="Note 6 21 6" xfId="53711" xr:uid="{B450564B-CB9B-41CE-8805-433B972C72AB}"/>
    <cellStyle name="Note 6 21 7" xfId="47022" xr:uid="{DFAB2072-DE7F-43CC-A014-E44647EBFA50}"/>
    <cellStyle name="Note 6 22" xfId="44972" xr:uid="{43E982F8-D7B6-4B31-9F3B-67A22C3C09CA}"/>
    <cellStyle name="Note 6 22 2" xfId="50515" xr:uid="{8758BBA8-5BD1-47A8-BE95-8FD2AA764695}"/>
    <cellStyle name="Note 6 22 2 2" xfId="57297" xr:uid="{2DCF0111-43F0-4193-B553-73804687C640}"/>
    <cellStyle name="Note 6 22 3" xfId="52117" xr:uid="{7B85CA7D-58F2-4145-9738-F4EAD6F255C1}"/>
    <cellStyle name="Note 6 22 3 2" xfId="58898" xr:uid="{B9BCF373-F3A5-4204-94E8-5B92F25E8B82}"/>
    <cellStyle name="Note 6 22 4" xfId="49033" xr:uid="{722D30AA-D012-4629-AE67-D8B0F81B772F}"/>
    <cellStyle name="Note 6 22 4 2" xfId="55815" xr:uid="{AE8FDC90-772C-41AE-AB74-1267DDDE0CAC}"/>
    <cellStyle name="Note 6 22 5" xfId="48632" xr:uid="{BE9A58DD-5C6D-428B-BEE5-A7C6465392F9}"/>
    <cellStyle name="Note 6 22 5 2" xfId="55421" xr:uid="{454F231A-E8F7-4FE4-961E-B550428AC6DB}"/>
    <cellStyle name="Note 6 22 6" xfId="53707" xr:uid="{880A263E-9F4A-45CB-A677-74F429A185C2}"/>
    <cellStyle name="Note 6 22 7" xfId="47018" xr:uid="{73DCA6F8-E084-46CD-8584-ADA9C8A42318}"/>
    <cellStyle name="Note 6 23" xfId="44987" xr:uid="{35C3CBBD-D069-4B9B-9A38-C8DDFA3E3D71}"/>
    <cellStyle name="Note 6 23 2" xfId="50591" xr:uid="{1CB9562D-B561-44A4-9D34-BA86030B96CB}"/>
    <cellStyle name="Note 6 23 2 2" xfId="57373" xr:uid="{0D05C585-9A4B-4724-92AD-546C11A87560}"/>
    <cellStyle name="Note 6 23 3" xfId="52405" xr:uid="{CE81CBB4-5F37-4F0D-8E78-7BC4F545F470}"/>
    <cellStyle name="Note 6 23 3 2" xfId="59186" xr:uid="{3EDB1DD6-E97B-4B83-AAA4-5B0CD9396A1C}"/>
    <cellStyle name="Note 6 23 4" xfId="48708" xr:uid="{04634FCA-5BED-400F-AD92-4A48FD97D17A}"/>
    <cellStyle name="Note 6 23 4 2" xfId="55497" xr:uid="{C88F5250-C34A-47CF-8244-92FC3EB7434D}"/>
    <cellStyle name="Note 6 23 5" xfId="53783" xr:uid="{7BF09048-162E-45F8-94E6-3A5F0DE00054}"/>
    <cellStyle name="Note 6 23 6" xfId="47094" xr:uid="{12A966FD-AF97-4FD6-95E6-8550DA94CCDC}"/>
    <cellStyle name="Note 6 24" xfId="45010" xr:uid="{5D57F3E5-D2CF-41F9-BD1A-C0DD790EA494}"/>
    <cellStyle name="Note 6 24 2" xfId="50635" xr:uid="{35DC32AB-5A3C-48C5-B66B-B7FFE38E9456}"/>
    <cellStyle name="Note 6 24 2 2" xfId="57417" xr:uid="{AFEF6FD4-E2A5-4E33-8CB5-DAA9D53D6687}"/>
    <cellStyle name="Note 6 24 3" xfId="52449" xr:uid="{3C687DB0-2D34-4E29-97DA-C94CD432DD86}"/>
    <cellStyle name="Note 6 24 3 2" xfId="59230" xr:uid="{8257E5B7-D45D-4EF7-ACC3-3DFB7C0AC90B}"/>
    <cellStyle name="Note 6 24 4" xfId="48752" xr:uid="{2F5E90A2-29A3-4727-A1E9-3B261EE6E8F3}"/>
    <cellStyle name="Note 6 24 4 2" xfId="55541" xr:uid="{F908BBEE-D629-4DE6-9337-704512555A54}"/>
    <cellStyle name="Note 6 24 5" xfId="53827" xr:uid="{FA3F4BD8-D8B5-469D-AF8B-E178210AC9AF}"/>
    <cellStyle name="Note 6 24 6" xfId="47138" xr:uid="{CC8C3623-1D35-4625-851F-6ACA7732C9E8}"/>
    <cellStyle name="Note 6 25" xfId="45064" xr:uid="{BF6938CC-F495-41DE-AF76-4E169D4D4977}"/>
    <cellStyle name="Note 6 25 2" xfId="50570" xr:uid="{52BEAE7D-3800-43D6-A023-26439E9546AC}"/>
    <cellStyle name="Note 6 25 2 2" xfId="57352" xr:uid="{22988028-1BAC-4834-A119-E52151546EF1}"/>
    <cellStyle name="Note 6 25 3" xfId="52384" xr:uid="{61D4F81B-9793-46BA-9E13-5D0A931D95CE}"/>
    <cellStyle name="Note 6 25 3 2" xfId="59165" xr:uid="{B64FC2C4-5ACA-440B-A0EB-A908115B6892}"/>
    <cellStyle name="Note 6 25 4" xfId="48687" xr:uid="{AE979F7F-798D-4103-9FC8-10CF2FBDF8EA}"/>
    <cellStyle name="Note 6 25 4 2" xfId="55476" xr:uid="{3525891E-4FFA-4F16-8DDC-93B462873E59}"/>
    <cellStyle name="Note 6 25 5" xfId="53762" xr:uid="{BF6EC235-9645-49A3-99D5-687CFB79FBFA}"/>
    <cellStyle name="Note 6 25 6" xfId="47073" xr:uid="{FEBE2E0A-BCD2-4B3C-A11C-70DD83CDA621}"/>
    <cellStyle name="Note 6 26" xfId="45113" xr:uid="{E819E1E3-E48C-43DB-A251-FACAE40A8A5D}"/>
    <cellStyle name="Note 6 26 2" xfId="50585" xr:uid="{8CB72F55-3D42-401B-B812-C441349D4BE8}"/>
    <cellStyle name="Note 6 26 2 2" xfId="57367" xr:uid="{850C8260-8FD7-4DB4-840C-55053BF5E284}"/>
    <cellStyle name="Note 6 26 3" xfId="52399" xr:uid="{8D119725-6E18-4F44-BC32-2662CBA7F70C}"/>
    <cellStyle name="Note 6 26 3 2" xfId="59180" xr:uid="{3F794CC8-951F-4316-9BD8-5810F70419BB}"/>
    <cellStyle name="Note 6 26 4" xfId="48702" xr:uid="{0166E058-DAFA-4710-BEEB-B03A513C2056}"/>
    <cellStyle name="Note 6 26 4 2" xfId="55491" xr:uid="{F8F53DD2-E815-4610-9CFA-35360E982628}"/>
    <cellStyle name="Note 6 26 5" xfId="53777" xr:uid="{2C26DF6C-7DD3-4F93-9F44-34EC5A782805}"/>
    <cellStyle name="Note 6 26 6" xfId="47088" xr:uid="{087F769D-3834-4701-B6DC-21A3EFFF10BE}"/>
    <cellStyle name="Note 6 27" xfId="45129" xr:uid="{C885CDFE-28C6-4CE5-B99F-B61F9FB1D637}"/>
    <cellStyle name="Note 6 27 2" xfId="50698" xr:uid="{07C45563-FE6E-4E50-80DC-5FD667BD2055}"/>
    <cellStyle name="Note 6 27 2 2" xfId="57480" xr:uid="{9A2B1F8D-7D22-48A4-9AA8-F03349A1A94F}"/>
    <cellStyle name="Note 6 27 3" xfId="52509" xr:uid="{B34C1E89-B9EC-4717-9B9A-1EBE648FC93A}"/>
    <cellStyle name="Note 6 27 3 2" xfId="59290" xr:uid="{2DFE4ED9-0F1E-4396-AE74-C4DB54CC176C}"/>
    <cellStyle name="Note 6 27 4" xfId="48811" xr:uid="{C5789175-98BC-4112-9EE1-C96E4B544587}"/>
    <cellStyle name="Note 6 27 4 2" xfId="55597" xr:uid="{1555380E-D890-4D71-8942-D69258379C69}"/>
    <cellStyle name="Note 6 27 5" xfId="53887" xr:uid="{69EBBFC7-C848-4FAD-A938-6276FF6470F9}"/>
    <cellStyle name="Note 6 27 6" xfId="47201" xr:uid="{F1F0F6CC-23AF-43A9-A3EC-FEBE93844279}"/>
    <cellStyle name="Note 6 28" xfId="45162" xr:uid="{9815F418-15FB-447A-884C-85954C629DFB}"/>
    <cellStyle name="Note 6 28 2" xfId="50693" xr:uid="{3E741616-C610-4092-8FEC-0192984E4384}"/>
    <cellStyle name="Note 6 28 2 2" xfId="57475" xr:uid="{832B3460-14FA-4191-A4DC-3D1D91A2121B}"/>
    <cellStyle name="Note 6 28 3" xfId="52504" xr:uid="{2ED3C37A-3355-4F38-B66A-B38AB991B29A}"/>
    <cellStyle name="Note 6 28 3 2" xfId="59285" xr:uid="{7CD24717-30D9-42B8-8C0A-CB88EF39C49E}"/>
    <cellStyle name="Note 6 28 4" xfId="48808" xr:uid="{C492490D-EFCF-482F-A362-8A47FB32F668}"/>
    <cellStyle name="Note 6 28 4 2" xfId="55594" xr:uid="{3D1CC97F-3B64-4E6E-B4B7-C3187B7167BB}"/>
    <cellStyle name="Note 6 28 5" xfId="53882" xr:uid="{D8D26EF3-D4FA-43FF-92F0-B7968F3AD8B2}"/>
    <cellStyle name="Note 6 28 6" xfId="47196" xr:uid="{948AC2E3-A35A-4881-AACD-EB030DE8CC12}"/>
    <cellStyle name="Note 6 29" xfId="45213" xr:uid="{E4D5BFC5-A3FD-4569-841B-3351FF945D41}"/>
    <cellStyle name="Note 6 29 2" xfId="50719" xr:uid="{4BF9EE51-8CBA-4EE8-A6D9-ACA456B858DF}"/>
    <cellStyle name="Note 6 29 2 2" xfId="57501" xr:uid="{43D639AF-E817-4945-8EB4-38FDCBD375C6}"/>
    <cellStyle name="Note 6 29 3" xfId="52530" xr:uid="{F0722CED-674A-4F14-B359-F10BA312DF0E}"/>
    <cellStyle name="Note 6 29 3 2" xfId="59311" xr:uid="{EE927A34-86AE-4B0B-ACE3-EEF85DCF5ABC}"/>
    <cellStyle name="Note 6 29 4" xfId="53908" xr:uid="{ECA6CB82-DAB9-44FA-8D50-63D321AC4C0C}"/>
    <cellStyle name="Note 6 29 5" xfId="47222" xr:uid="{5D7467EA-F0AC-4CD9-8E99-33FFC784C6C0}"/>
    <cellStyle name="Note 6 3" xfId="406" xr:uid="{34584A2F-382A-45BF-8342-B84797C81B2D}"/>
    <cellStyle name="Note 6 3 10" xfId="9272" xr:uid="{EB71351D-252C-4B8B-B5BF-39B976CC6B51}"/>
    <cellStyle name="Note 6 3 10 2" xfId="18261" xr:uid="{7E5E6F46-A736-4DEA-8467-CA83E892D79B}"/>
    <cellStyle name="Note 6 3 10 2 2" xfId="42130" xr:uid="{9BEB4BBA-DEE6-40B4-B59F-3A507A99644D}"/>
    <cellStyle name="Note 6 3 10 3" xfId="38782" xr:uid="{AFF378D9-5B60-4654-AA5B-F521A84EEBC0}"/>
    <cellStyle name="Note 6 3 11" xfId="12424" xr:uid="{762B9C25-37DD-40B9-A5D3-0EBB8ACA27A6}"/>
    <cellStyle name="Note 6 3 11 2" xfId="21413" xr:uid="{E02B538E-6DA6-4ACE-9776-6C1B1D6CD70D}"/>
    <cellStyle name="Note 6 3 11 2 2" xfId="35843" xr:uid="{45E69BAC-4D69-46E6-9BDE-72EEEEA9718A}"/>
    <cellStyle name="Note 6 3 11 3" xfId="25296" xr:uid="{A5107927-523F-41FB-82DC-73066F286D5A}"/>
    <cellStyle name="Note 6 3 12" xfId="2412" xr:uid="{9949D984-C710-4B4C-92B4-86E16B61A426}"/>
    <cellStyle name="Note 6 3 12 2" xfId="31456" xr:uid="{28DE26E2-D3FB-4E5C-8884-9EFC1A2EE6D6}"/>
    <cellStyle name="Note 6 3 13" xfId="13321" xr:uid="{C4B8FF5F-8B78-4706-9AAB-AF3D7466EAE9}"/>
    <cellStyle name="Note 6 3 13 2" xfId="33586" xr:uid="{3DF42EBB-7C24-4708-8A50-CA583D3EA727}"/>
    <cellStyle name="Note 6 3 14" xfId="39016" xr:uid="{8CD657EE-D859-4AC0-897D-AFDABE1BBC39}"/>
    <cellStyle name="Note 6 3 15" xfId="44362" xr:uid="{FAD39B9C-FF2E-4CA8-9C34-A808A776CE89}"/>
    <cellStyle name="Note 6 3 16" xfId="45541" xr:uid="{7DD139B6-595D-43C0-A9E5-9DEBFAA42550}"/>
    <cellStyle name="Note 6 3 2" xfId="755" xr:uid="{F7858B4A-731F-410C-ABF3-CAA7F9D6BF78}"/>
    <cellStyle name="Note 6 3 2 2" xfId="5126" xr:uid="{CCBE93EA-DFDE-4B8F-A61B-2FAAC122B6DE}"/>
    <cellStyle name="Note 6 3 2 2 2" xfId="7712" xr:uid="{1258F917-E8F6-4758-9E80-1526ED1FF40D}"/>
    <cellStyle name="Note 6 3 2 2 2 2" xfId="12383" xr:uid="{3344FA13-8335-4BD0-B251-476E69DF08FA}"/>
    <cellStyle name="Note 6 3 2 2 2 2 2" xfId="21372" xr:uid="{564933CB-61F5-46E3-AF43-9DF195F11257}"/>
    <cellStyle name="Note 6 3 2 2 2 2 2 2" xfId="28047" xr:uid="{565AA9EB-D13B-47BC-B1BD-EFB37B43C356}"/>
    <cellStyle name="Note 6 3 2 2 2 2 3" xfId="41212" xr:uid="{B5B7ECD4-2985-49E6-A769-F627FD634AEC}"/>
    <cellStyle name="Note 6 3 2 2 2 3" xfId="16701" xr:uid="{FCFE7E39-0D1F-4707-81EE-40B1F35CABE7}"/>
    <cellStyle name="Note 6 3 2 2 2 3 2" xfId="27292" xr:uid="{89E26F5C-F7FE-4528-B2A9-1F13A83A51BB}"/>
    <cellStyle name="Note 6 3 2 2 2 4" xfId="32719" xr:uid="{332B3F05-4B2A-43EB-B183-688E81BE3271}"/>
    <cellStyle name="Note 6 3 2 2 2 5" xfId="56328" xr:uid="{D608CDD6-84B7-4E5A-9636-97104EF325B7}"/>
    <cellStyle name="Note 6 3 2 2 3" xfId="10349" xr:uid="{C0A856AF-9840-4F0F-BA03-71E5D6C5F5CB}"/>
    <cellStyle name="Note 6 3 2 2 3 2" xfId="19338" xr:uid="{7AB2679B-9E65-4907-A79E-FDE98D6D174A}"/>
    <cellStyle name="Note 6 3 2 2 3 2 2" xfId="43555" xr:uid="{B84C3D73-827B-4F52-911A-BC0F31B2AB3E}"/>
    <cellStyle name="Note 6 3 2 2 3 3" xfId="40235" xr:uid="{7C5CCBE9-B790-47B3-87BE-62C93179BC5D}"/>
    <cellStyle name="Note 6 3 2 2 4" xfId="14115" xr:uid="{7299CB98-55B5-4412-9785-75E3526692E5}"/>
    <cellStyle name="Note 6 3 2 2 4 2" xfId="24956" xr:uid="{8CCE8C94-EB77-41BF-A994-2D93B8D03CD3}"/>
    <cellStyle name="Note 6 3 2 2 5" xfId="39854" xr:uid="{55385391-EA3F-49DC-9A58-91B66A48DEB4}"/>
    <cellStyle name="Note 6 3 2 2 6" xfId="49546" xr:uid="{2F52CDBB-65DC-4F56-968A-9180886906DB}"/>
    <cellStyle name="Note 6 3 2 3" xfId="3192" xr:uid="{4AAD36A1-F876-4C70-8827-F794941D203F}"/>
    <cellStyle name="Note 6 3 2 3 2" xfId="38982" xr:uid="{51253B0F-761F-4BD0-8AE5-45BE76026789}"/>
    <cellStyle name="Note 6 3 2 3 2 2" xfId="58952" xr:uid="{528ECBEF-4FCD-41CE-BA08-C40D671D3B29}"/>
    <cellStyle name="Note 6 3 2 3 3" xfId="52171" xr:uid="{10A442F3-8CF9-4657-8D5B-EECE17C8358E}"/>
    <cellStyle name="Note 6 3 2 4" xfId="29223" xr:uid="{E5C0B9CC-B43F-42CC-8E1D-774F235D155E}"/>
    <cellStyle name="Note 6 3 2 4 2" xfId="54473" xr:uid="{F8AAF0E6-E6AC-4CCD-81EA-94941BD7986C}"/>
    <cellStyle name="Note 6 3 2 4 3" xfId="47663" xr:uid="{3B1FD4AE-9080-4907-B106-DD931533BCC9}"/>
    <cellStyle name="Note 6 3 2 5" xfId="52921" xr:uid="{CEAB4DC9-F75A-411A-B7FC-3277831C9193}"/>
    <cellStyle name="Note 6 3 2 6" xfId="46055" xr:uid="{E15850C1-29DD-428C-8F46-E1554C5DA92E}"/>
    <cellStyle name="Note 6 3 3" xfId="1100" xr:uid="{5DC09A06-308E-4E01-84E2-E97CFE53F7F0}"/>
    <cellStyle name="Note 6 3 3 2" xfId="5447" xr:uid="{DC4F3A90-AEBB-4E2F-B55F-D0701DB1F491}"/>
    <cellStyle name="Note 6 3 3 2 2" xfId="8033" xr:uid="{32CA0313-7367-4E60-86F8-8DD3EFDFC5F9}"/>
    <cellStyle name="Note 6 3 3 2 2 2" xfId="12485" xr:uid="{9871CF74-17A9-4C9B-8FB4-97E24F32EFA5}"/>
    <cellStyle name="Note 6 3 3 2 2 2 2" xfId="21474" xr:uid="{12FCE4FE-0D05-454F-9682-68AC6F037F4A}"/>
    <cellStyle name="Note 6 3 3 2 2 2 2 2" xfId="43654" xr:uid="{67A867D9-54FA-4E0F-9CE3-BCA8D5566C04}"/>
    <cellStyle name="Note 6 3 3 2 2 2 3" xfId="39266" xr:uid="{1211BA7F-B879-4B7C-8AE6-78B8234EEDEA}"/>
    <cellStyle name="Note 6 3 3 2 2 3" xfId="17022" xr:uid="{D1BF381F-04F4-4CDE-A857-8FF56911197C}"/>
    <cellStyle name="Note 6 3 3 2 2 3 2" xfId="30832" xr:uid="{B4241E46-0AA3-4219-ABDB-33F37BAE0E62}"/>
    <cellStyle name="Note 6 3 3 2 2 4" xfId="28333" xr:uid="{422CE4F1-C0F5-4715-AC32-07ED880FAEF8}"/>
    <cellStyle name="Note 6 3 3 2 2 5" xfId="56736" xr:uid="{64830FB9-1490-4929-92A7-9EBC8E649ECD}"/>
    <cellStyle name="Note 6 3 3 2 3" xfId="10670" xr:uid="{6D50A36C-CE03-4FE3-A49E-E3D34E39D732}"/>
    <cellStyle name="Note 6 3 3 2 3 2" xfId="19659" xr:uid="{84DEEB39-80B3-4016-8A5E-E38DC3BE8749}"/>
    <cellStyle name="Note 6 3 3 2 3 2 2" xfId="24194" xr:uid="{C9A0ABF0-98DA-4B19-8FCB-D19E2037942B}"/>
    <cellStyle name="Note 6 3 3 2 3 3" xfId="22933" xr:uid="{7D5CBBF7-BBE5-47C6-A975-00B37B9D7854}"/>
    <cellStyle name="Note 6 3 3 2 4" xfId="14436" xr:uid="{1F8F020B-5A07-47C9-AE8A-DE6CC5EC3E76}"/>
    <cellStyle name="Note 6 3 3 2 4 2" xfId="24600" xr:uid="{73277095-4903-4E1B-8A44-BB5F40F9C303}"/>
    <cellStyle name="Note 6 3 3 2 5" xfId="40096" xr:uid="{6795C62E-7507-4A99-9815-B61ED91AC28B}"/>
    <cellStyle name="Note 6 3 3 2 6" xfId="49954" xr:uid="{9828F10C-6061-4D5E-8804-AC2E7296355A}"/>
    <cellStyle name="Note 6 3 3 3" xfId="3537" xr:uid="{458E1F67-F2DE-4871-8043-5DF4FD43B757}"/>
    <cellStyle name="Note 6 3 3 3 2" xfId="33527" xr:uid="{66BB68C9-67CC-4F5C-BCC0-6C220D7CBB56}"/>
    <cellStyle name="Note 6 3 3 3 2 2" xfId="57725" xr:uid="{25598247-BE46-4440-8E03-8247737A055C}"/>
    <cellStyle name="Note 6 3 3 3 3" xfId="50943" xr:uid="{75492580-3D61-49BF-B462-7EA171F4DD0D}"/>
    <cellStyle name="Note 6 3 3 4" xfId="39793" xr:uid="{99738F25-3E6A-4A84-BD10-2451FBBA8235}"/>
    <cellStyle name="Note 6 3 3 4 2" xfId="54863" xr:uid="{23832CDA-1394-4675-8A07-949B50CBAD66}"/>
    <cellStyle name="Note 6 3 3 4 3" xfId="48071" xr:uid="{DFE5C79E-8733-4EA6-91D2-2A627339CA6F}"/>
    <cellStyle name="Note 6 3 3 5" xfId="53163" xr:uid="{356D0467-E65B-45CC-B229-521220D36CD4}"/>
    <cellStyle name="Note 6 3 3 6" xfId="46457" xr:uid="{7C6AB7C8-B97B-4E7F-A36A-853CB8F47BB7}"/>
    <cellStyle name="Note 6 3 4" xfId="1444" xr:uid="{76B7D571-B78E-42DD-8539-5F9319E00D62}"/>
    <cellStyle name="Note 6 3 4 2" xfId="5789" xr:uid="{C034A378-5A6B-431A-86BC-7FB02AB36841}"/>
    <cellStyle name="Note 6 3 4 2 2" xfId="8375" xr:uid="{5CBE4351-21E5-4C2D-ACCC-485756C25CA2}"/>
    <cellStyle name="Note 6 3 4 2 2 2" xfId="12589" xr:uid="{0FD1FD0E-B44D-4C88-AA0E-3EE573C7D006}"/>
    <cellStyle name="Note 6 3 4 2 2 2 2" xfId="21578" xr:uid="{DE2EF4B8-4C3A-40D0-9438-56C3FE5672DF}"/>
    <cellStyle name="Note 6 3 4 2 2 2 2 2" xfId="24415" xr:uid="{B58C8392-6C83-432E-AEAC-B3EFCEF52A38}"/>
    <cellStyle name="Note 6 3 4 2 2 2 3" xfId="33136" xr:uid="{B4F3FE31-0804-45C2-A6D0-996176D43F86}"/>
    <cellStyle name="Note 6 3 4 2 2 3" xfId="17364" xr:uid="{E8E79580-7AD1-4D67-B597-C27A332B7863}"/>
    <cellStyle name="Note 6 3 4 2 2 3 2" xfId="36815" xr:uid="{70C68701-D8CA-4768-B45E-B9C5A972A517}"/>
    <cellStyle name="Note 6 3 4 2 2 4" xfId="34578" xr:uid="{1E54F93E-0686-4A69-9CFC-10D0EDDFBB85}"/>
    <cellStyle name="Note 6 3 4 2 3" xfId="11012" xr:uid="{EAD2373C-7510-44EA-8F0E-795D5D849F0B}"/>
    <cellStyle name="Note 6 3 4 2 3 2" xfId="20001" xr:uid="{B971A0D0-7DF5-437F-BA42-0705E8DA1AA4}"/>
    <cellStyle name="Note 6 3 4 2 3 2 2" xfId="28951" xr:uid="{532B465E-8590-4D8E-8DAD-BEF401ADF25D}"/>
    <cellStyle name="Note 6 3 4 2 3 3" xfId="32199" xr:uid="{5573D3BA-6534-45EE-B8A2-2FE06EB978BF}"/>
    <cellStyle name="Note 6 3 4 2 4" xfId="14778" xr:uid="{FDF777A0-5816-4691-A6A9-B3FBE698F5ED}"/>
    <cellStyle name="Note 6 3 4 2 4 2" xfId="37353" xr:uid="{72A5BE4C-9A97-43B7-A359-93171E1183CE}"/>
    <cellStyle name="Note 6 3 4 2 5" xfId="22242" xr:uid="{D34CEDFC-9DD5-4431-BC0A-A70AC3F4403B}"/>
    <cellStyle name="Note 6 3 4 2 6" xfId="55856" xr:uid="{77A212CD-1274-42FF-A136-83A42AAB46A3}"/>
    <cellStyle name="Note 6 3 4 3" xfId="3881" xr:uid="{0B867053-E8ED-4EA6-A52E-3803E2478E0B}"/>
    <cellStyle name="Note 6 3 4 3 2" xfId="41069" xr:uid="{930874D0-0C66-48C3-A5AE-0A4E93AD88B5}"/>
    <cellStyle name="Note 6 3 4 4" xfId="41997" xr:uid="{36E2BF75-29F9-437D-B696-6D8439D6F050}"/>
    <cellStyle name="Note 6 3 4 5" xfId="49074" xr:uid="{6ABDC9C5-3089-4C71-8B15-D69D14B7123F}"/>
    <cellStyle name="Note 6 3 5" xfId="1713" xr:uid="{3B0E09EE-5F6D-4E38-A090-FAC860B696A1}"/>
    <cellStyle name="Note 6 3 5 2" xfId="6039" xr:uid="{D6E743FD-072B-43A4-96E7-3528F66369BA}"/>
    <cellStyle name="Note 6 3 5 2 2" xfId="8625" xr:uid="{7AE4DC41-98DD-4FBF-AE6A-EB712EBD33F7}"/>
    <cellStyle name="Note 6 3 5 2 2 2" xfId="12670" xr:uid="{7134314C-0D08-4E4B-9C88-52DEDFEBDFDC}"/>
    <cellStyle name="Note 6 3 5 2 2 2 2" xfId="21659" xr:uid="{AA789810-702B-4316-B0F0-5DE90A9AADFF}"/>
    <cellStyle name="Note 6 3 5 2 2 2 2 2" xfId="25833" xr:uid="{A5DBFEAB-EA28-44A7-9D8D-F106F438C15F}"/>
    <cellStyle name="Note 6 3 5 2 2 2 3" xfId="30276" xr:uid="{DC6CBC92-DB39-467A-BF4D-4AC8EEA8AD9C}"/>
    <cellStyle name="Note 6 3 5 2 2 3" xfId="17614" xr:uid="{6F8E7E2B-D8F2-4480-AB1B-A45E35EEF316}"/>
    <cellStyle name="Note 6 3 5 2 2 3 2" xfId="37289" xr:uid="{B3C7B330-9288-4993-A5B1-559AB1E837F2}"/>
    <cellStyle name="Note 6 3 5 2 2 4" xfId="38456" xr:uid="{2CC6FD8F-FBC0-47AB-BA0E-302010611C15}"/>
    <cellStyle name="Note 6 3 5 2 3" xfId="11262" xr:uid="{F617A3F8-E268-4628-BA7D-F3C4AD625020}"/>
    <cellStyle name="Note 6 3 5 2 3 2" xfId="20251" xr:uid="{6BC3BFD6-B90B-4F4F-A48A-F0C2C84F1888}"/>
    <cellStyle name="Note 6 3 5 2 3 2 2" xfId="42487" xr:uid="{76598303-5D95-4CF0-A263-9F27C2DB0C12}"/>
    <cellStyle name="Note 6 3 5 2 3 3" xfId="40538" xr:uid="{22783CA0-9C1B-417D-9002-5A0A9B550B00}"/>
    <cellStyle name="Note 6 3 5 2 4" xfId="15028" xr:uid="{4C244269-5696-4540-9419-C8851DF0AC0E}"/>
    <cellStyle name="Note 6 3 5 2 4 2" xfId="28245" xr:uid="{6115E21E-AC36-4E0F-8FDA-58B4039E372F}"/>
    <cellStyle name="Note 6 3 5 2 5" xfId="35770" xr:uid="{2493C14D-5F54-45E6-943D-239109153F91}"/>
    <cellStyle name="Note 6 3 5 2 6" xfId="58450" xr:uid="{D21ABB3D-1A3D-4A20-8812-03548D7F7BD5}"/>
    <cellStyle name="Note 6 3 5 3" xfId="4150" xr:uid="{75A14679-937F-4FF7-A35F-B36B59C0C0E5}"/>
    <cellStyle name="Note 6 3 5 3 2" xfId="30744" xr:uid="{BB102E5A-541B-4398-9885-8E50E2776DC7}"/>
    <cellStyle name="Note 6 3 5 4" xfId="33106" xr:uid="{F6CACC76-70C1-4B02-B0CF-8CA18C2CF0DF}"/>
    <cellStyle name="Note 6 3 5 5" xfId="51669" xr:uid="{7AC85C0D-2A5D-49E7-9330-A8627548976C}"/>
    <cellStyle name="Note 6 3 6" xfId="2063" xr:uid="{AC6D8166-A953-4486-A4CB-FE72226F444E}"/>
    <cellStyle name="Note 6 3 6 2" xfId="6366" xr:uid="{80961847-F28F-4002-AEB8-CA99B3ACC45D}"/>
    <cellStyle name="Note 6 3 6 2 2" xfId="8952" xr:uid="{3A77D648-ED6F-4FE7-BBA8-E8E800B4FAA9}"/>
    <cellStyle name="Note 6 3 6 2 2 2" xfId="12763" xr:uid="{5CD6D63A-212E-4187-9E75-D3C2973216DE}"/>
    <cellStyle name="Note 6 3 6 2 2 2 2" xfId="21752" xr:uid="{F5FAE58D-A6D1-40B0-BEB1-1D2454A0D839}"/>
    <cellStyle name="Note 6 3 6 2 2 2 2 2" xfId="37622" xr:uid="{369CA2DD-2C95-43D9-B24B-83DE5EA1D06F}"/>
    <cellStyle name="Note 6 3 6 2 2 2 3" xfId="36143" xr:uid="{975A96EF-9B3D-491B-B6FA-30A41DC8F1F0}"/>
    <cellStyle name="Note 6 3 6 2 2 3" xfId="17941" xr:uid="{AFFC7B1A-76A3-462F-9497-D2A13A53AF12}"/>
    <cellStyle name="Note 6 3 6 2 2 3 2" xfId="41461" xr:uid="{53ABC717-CD55-43B9-9BDA-DA811526F63F}"/>
    <cellStyle name="Note 6 3 6 2 2 4" xfId="30541" xr:uid="{ACC1CFEC-4C75-4B5B-8538-E4FABE254F66}"/>
    <cellStyle name="Note 6 3 6 2 3" xfId="11589" xr:uid="{64700A17-6530-48B3-B8F8-C4A3B1F2B420}"/>
    <cellStyle name="Note 6 3 6 2 3 2" xfId="20578" xr:uid="{F9FAF3A1-AF47-4725-8E0D-6BC4A8451598}"/>
    <cellStyle name="Note 6 3 6 2 3 2 2" xfId="27751" xr:uid="{F631CC9A-ADED-486E-B399-5FA3E0145953}"/>
    <cellStyle name="Note 6 3 6 2 3 3" xfId="24226" xr:uid="{5153AC9A-4020-4988-AE5E-577F536B4471}"/>
    <cellStyle name="Note 6 3 6 2 4" xfId="15355" xr:uid="{1E7043F3-23F7-4C43-AAE4-E7EC70464EBD}"/>
    <cellStyle name="Note 6 3 6 2 4 2" xfId="38545" xr:uid="{D2EFF723-41D3-4549-A08B-866A22D37832}"/>
    <cellStyle name="Note 6 3 6 2 5" xfId="28040" xr:uid="{39FB9991-5DD0-46A9-BAAE-9538A3DFC67D}"/>
    <cellStyle name="Note 6 3 6 2 6" xfId="54025" xr:uid="{42DD91BB-B606-4A24-8CB5-C9FC98E947D0}"/>
    <cellStyle name="Note 6 3 6 3" xfId="4500" xr:uid="{D5C210B7-751B-46F8-9F63-318DF4F44378}"/>
    <cellStyle name="Note 6 3 6 3 2" xfId="39170" xr:uid="{6D1BA53C-ED7F-4AA6-8290-40A02BC90053}"/>
    <cellStyle name="Note 6 3 6 4" xfId="32860" xr:uid="{F7EEE5C9-3B70-4C81-8F7E-750B3FFCF2F3}"/>
    <cellStyle name="Note 6 3 6 5" xfId="47357" xr:uid="{49974462-1A7F-46EE-AC51-096D71026BD7}"/>
    <cellStyle name="Note 6 3 7" xfId="2873" xr:uid="{5ACC9273-CF06-4092-AD0A-277985C38424}"/>
    <cellStyle name="Note 6 3 7 2" xfId="7023" xr:uid="{53E7BBC0-CED8-4871-A4A3-FF3AF68A36E5}"/>
    <cellStyle name="Note 6 3 7 2 2" xfId="12150" xr:uid="{336712B2-26F8-403C-ADEA-32358166EEBC}"/>
    <cellStyle name="Note 6 3 7 2 2 2" xfId="21139" xr:uid="{11C1A9FC-8934-4F74-8613-94787DD6A28F}"/>
    <cellStyle name="Note 6 3 7 2 2 2 2" xfId="28445" xr:uid="{A2681F91-7E27-4C7E-A0B1-B0DDFF7FC8FA}"/>
    <cellStyle name="Note 6 3 7 2 2 3" xfId="27480" xr:uid="{4E3EBD76-C876-430E-8029-2E88DFE89060}"/>
    <cellStyle name="Note 6 3 7 2 3" xfId="16012" xr:uid="{16BB85F3-1636-4610-A583-43E4A17F46CD}"/>
    <cellStyle name="Note 6 3 7 2 3 2" xfId="26985" xr:uid="{59FAB994-9595-4317-B40A-5E82903AA595}"/>
    <cellStyle name="Note 6 3 7 2 4" xfId="22372" xr:uid="{9AC30912-0A14-43D4-B77C-43551261C36B}"/>
    <cellStyle name="Note 6 3 7 3" xfId="9586" xr:uid="{CF3CF588-825F-4A0D-AF63-3AEE26FCCB32}"/>
    <cellStyle name="Note 6 3 7 3 2" xfId="18575" xr:uid="{3A6947D0-37D8-468B-99C7-A3B3B45E4F0B}"/>
    <cellStyle name="Note 6 3 7 3 2 2" xfId="34029" xr:uid="{5F6502C2-0E79-4D11-A86B-FA6E025B1B51}"/>
    <cellStyle name="Note 6 3 7 3 3" xfId="37997" xr:uid="{79E69BF7-4FB6-4582-863B-050C5B823607}"/>
    <cellStyle name="Note 6 3 7 4" xfId="31712" xr:uid="{B4DB95DA-4852-46D6-BEFC-53A897D661AC}"/>
    <cellStyle name="Note 6 3 7 5" xfId="52658" xr:uid="{EAA72EF2-1ECA-477A-B169-B92622836FB9}"/>
    <cellStyle name="Note 6 3 8" xfId="4802" xr:uid="{DE29BA5F-77BC-4A39-B22A-2BF754EBE402}"/>
    <cellStyle name="Note 6 3 8 2" xfId="7388" xr:uid="{DC9ECE8B-CA5E-483E-9BE6-104D7788D0F5}"/>
    <cellStyle name="Note 6 3 8 2 2" xfId="12286" xr:uid="{8C395D5F-7298-458C-8272-3D57A21920FC}"/>
    <cellStyle name="Note 6 3 8 2 2 2" xfId="21275" xr:uid="{01A38FD3-A202-41E7-A3DE-EB9976CF12EF}"/>
    <cellStyle name="Note 6 3 8 2 2 2 2" xfId="34082" xr:uid="{6E043174-4C85-40D8-862F-BA37758F76A9}"/>
    <cellStyle name="Note 6 3 8 2 2 3" xfId="38662" xr:uid="{9D265A4F-93BE-40F9-9BB7-EFED838FE87E}"/>
    <cellStyle name="Note 6 3 8 2 3" xfId="16377" xr:uid="{C5B342E1-AA0D-42C2-87CF-25AEBA1843AF}"/>
    <cellStyle name="Note 6 3 8 2 3 2" xfId="24466" xr:uid="{706609A8-61C2-4690-BFE6-9F444E08FE98}"/>
    <cellStyle name="Note 6 3 8 2 4" xfId="35105" xr:uid="{205CD3B1-7556-45C4-9A86-8BA7AD5511F1}"/>
    <cellStyle name="Note 6 3 8 3" xfId="10025" xr:uid="{154B5AAD-4819-4ED5-A071-F0FCE154E0B8}"/>
    <cellStyle name="Note 6 3 8 3 2" xfId="19014" xr:uid="{D1B0AF2E-BD3F-44CC-85B7-94658FB306C4}"/>
    <cellStyle name="Note 6 3 8 3 2 2" xfId="28141" xr:uid="{4213A1E5-7546-41AC-8B2E-D824D55F82F0}"/>
    <cellStyle name="Note 6 3 8 3 3" xfId="40238" xr:uid="{999073F2-554B-41B1-AAE7-D1FA005A3326}"/>
    <cellStyle name="Note 6 3 8 4" xfId="13791" xr:uid="{F232A6E6-F4C4-48FD-AC8B-2C1F4844A299}"/>
    <cellStyle name="Note 6 3 8 4 2" xfId="39273" xr:uid="{4CADF8E0-EDB7-43C0-BC31-3744EC91B997}"/>
    <cellStyle name="Note 6 3 8 5" xfId="22794" xr:uid="{C6C4E61B-803C-491A-A114-11890F552AC4}"/>
    <cellStyle name="Note 6 3 9" xfId="6708" xr:uid="{E8A1A1A0-E552-4A74-A885-74F67AD0F368}"/>
    <cellStyle name="Note 6 3 9 2" xfId="11909" xr:uid="{CA9A215D-A122-4D6B-9E4F-44041DE40765}"/>
    <cellStyle name="Note 6 3 9 2 2" xfId="20898" xr:uid="{20E4BCDD-42E6-40CE-9127-BAEF2D84F0B6}"/>
    <cellStyle name="Note 6 3 9 2 2 2" xfId="33682" xr:uid="{0555F578-33A2-408B-8C5C-483A9C8773C5}"/>
    <cellStyle name="Note 6 3 9 2 3" xfId="27229" xr:uid="{CF3834E1-9C78-4FEC-826B-FD414F275446}"/>
    <cellStyle name="Note 6 3 9 3" xfId="15697" xr:uid="{FEFD4F7A-2327-420E-AB22-E05B2FC8384C}"/>
    <cellStyle name="Note 6 3 9 3 2" xfId="34164" xr:uid="{491AC6FE-B234-4112-9424-9CDA20B9FC83}"/>
    <cellStyle name="Note 6 3 9 4" xfId="28705" xr:uid="{10B86885-0925-417E-868F-A89200708236}"/>
    <cellStyle name="Note 6 30" xfId="45253" xr:uid="{E124A62D-889D-4B07-88F5-07156FA10E02}"/>
    <cellStyle name="Note 6 30 2" xfId="55720" xr:uid="{4222602B-78EF-4F6B-BF92-9BD6041EA7EB}"/>
    <cellStyle name="Note 6 30 3" xfId="48937" xr:uid="{3B41ABCD-BF71-4F4E-805B-8EAE8D21DFAF}"/>
    <cellStyle name="Note 6 31" xfId="45223" xr:uid="{88B695ED-12DA-4F1B-A1C6-33ED47BFBF6B}"/>
    <cellStyle name="Note 6 31 2" xfId="58427" xr:uid="{C6D2D343-3C35-46DC-A388-8EEC3373F1CB}"/>
    <cellStyle name="Note 6 31 3" xfId="51646" xr:uid="{A95483AC-3A9A-4747-BD16-9AAEE123C895}"/>
    <cellStyle name="Note 6 32" xfId="45257" xr:uid="{E5AF2C05-3163-4E84-8706-C5E1B7F6BD98}"/>
    <cellStyle name="Note 6 32 2" xfId="52608" xr:uid="{AA6AC54F-E640-4F90-8747-3E4DEF8F2EDD}"/>
    <cellStyle name="Note 6 33" xfId="45317" xr:uid="{A1705969-6D89-4391-B52F-8BEA9283214B}"/>
    <cellStyle name="Note 6 34" xfId="45309" xr:uid="{13207CC2-85AE-4F46-AD40-B8ED6FBDAAAB}"/>
    <cellStyle name="Note 6 35" xfId="45376" xr:uid="{B630953D-C961-4A29-86BD-AC2B527A9550}"/>
    <cellStyle name="Note 6 36" xfId="45436" xr:uid="{5C8F6F74-FBD2-4AD0-A8F2-D642AB3C0E65}"/>
    <cellStyle name="Note 6 37" xfId="44240" xr:uid="{C16373B6-F430-4480-9334-D80FDC39ED6A}"/>
    <cellStyle name="Note 6 38" xfId="44133" xr:uid="{98265937-84BE-4B7A-A900-0B026C8C22C0}"/>
    <cellStyle name="Note 6 39" xfId="45444" xr:uid="{C99D2FCD-1109-4A96-AEB7-5DEA968E646D}"/>
    <cellStyle name="Note 6 4" xfId="505" xr:uid="{7181DA0E-7C07-471E-B6E2-4E9815848742}"/>
    <cellStyle name="Note 6 4 10" xfId="44390" xr:uid="{134EBE4A-68D7-4C04-B180-C0D447C786A3}"/>
    <cellStyle name="Note 6 4 11" xfId="45592" xr:uid="{0282BD40-FB1B-4906-AEBE-43BFEA769CC3}"/>
    <cellStyle name="Note 6 4 2" xfId="854" xr:uid="{8C097C02-8D4E-4A76-910E-6FD8A8662DD3}"/>
    <cellStyle name="Note 6 4 2 2" xfId="5223" xr:uid="{8DE3331D-2910-4640-B071-2B5E3832DC2D}"/>
    <cellStyle name="Note 6 4 2 2 2" xfId="7809" xr:uid="{A5B5E519-134C-4C6A-B08F-9B787050FCF7}"/>
    <cellStyle name="Note 6 4 2 2 2 2" xfId="12416" xr:uid="{C651AE67-80EB-43DE-A60B-2E1065AD316C}"/>
    <cellStyle name="Note 6 4 2 2 2 2 2" xfId="21405" xr:uid="{15659158-97D0-4461-8CEF-D4E00991D580}"/>
    <cellStyle name="Note 6 4 2 2 2 2 2 2" xfId="42697" xr:uid="{08452E55-B930-4B9A-A951-D84AA1F7DEC5}"/>
    <cellStyle name="Note 6 4 2 2 2 2 3" xfId="34617" xr:uid="{483869D2-6F4A-4723-8FF0-EEF3831F16A4}"/>
    <cellStyle name="Note 6 4 2 2 2 3" xfId="16798" xr:uid="{D9480560-ADF1-44C6-B13A-B953B92A19F6}"/>
    <cellStyle name="Note 6 4 2 2 2 3 2" xfId="22501" xr:uid="{BEE18940-126F-495A-AF44-53F80CF5A731}"/>
    <cellStyle name="Note 6 4 2 2 2 4" xfId="25315" xr:uid="{9CCAD14D-0FA0-43BC-94B8-911FDB60BB7D}"/>
    <cellStyle name="Note 6 4 2 2 2 5" xfId="56379" xr:uid="{8DC9B4D3-7514-433F-870B-03D839B46831}"/>
    <cellStyle name="Note 6 4 2 2 3" xfId="10446" xr:uid="{DFAB559C-C3B3-41E2-AB68-A5C31CA1DCBF}"/>
    <cellStyle name="Note 6 4 2 2 3 2" xfId="19435" xr:uid="{0733AC83-90A8-4424-97B2-DEA848216EBF}"/>
    <cellStyle name="Note 6 4 2 2 3 2 2" xfId="31569" xr:uid="{82D8B1F9-4E8E-41C7-B81D-58C8AD63CE58}"/>
    <cellStyle name="Note 6 4 2 2 3 3" xfId="38863" xr:uid="{61FD0F12-9A00-4CBC-B8A2-D36212E186E8}"/>
    <cellStyle name="Note 6 4 2 2 4" xfId="14212" xr:uid="{144CF080-16E6-4599-AB12-A1F92E57F42B}"/>
    <cellStyle name="Note 6 4 2 2 4 2" xfId="31965" xr:uid="{CAA371AE-7EBC-4C12-81DE-0C522A7DB23D}"/>
    <cellStyle name="Note 6 4 2 2 5" xfId="29025" xr:uid="{FFFD872F-5177-4770-8822-23CBE9CACC61}"/>
    <cellStyle name="Note 6 4 2 2 6" xfId="49597" xr:uid="{588D2667-7BD2-48EB-8089-7E9CDD37AC64}"/>
    <cellStyle name="Note 6 4 2 3" xfId="3291" xr:uid="{7541B810-D57E-44A2-BE07-76F66EDCCF79}"/>
    <cellStyle name="Note 6 4 2 3 2" xfId="28168" xr:uid="{D5E74821-3527-4D1C-83CA-3A2AFACC52EE}"/>
    <cellStyle name="Note 6 4 2 3 2 2" xfId="57937" xr:uid="{AD5528EA-3005-493B-AACA-50A8DA723A32}"/>
    <cellStyle name="Note 6 4 2 3 3" xfId="51155" xr:uid="{A6F568FB-D570-4D7F-871E-B83ABAD1A154}"/>
    <cellStyle name="Note 6 4 2 4" xfId="29916" xr:uid="{20DB129F-685B-47FA-BBD5-19827930A57D}"/>
    <cellStyle name="Note 6 4 2 4 2" xfId="54521" xr:uid="{34FF5142-B880-4196-B1B3-0E6519714B41}"/>
    <cellStyle name="Note 6 4 2 4 3" xfId="47714" xr:uid="{6545B85E-40B1-4526-AB4C-28EFD61CDE41}"/>
    <cellStyle name="Note 6 4 2 5" xfId="52950" xr:uid="{B7D248C2-4899-45C8-B8D5-DD4AA4C66457}"/>
    <cellStyle name="Note 6 4 2 6" xfId="46103" xr:uid="{C011BBE2-9C65-4797-BB10-49B1D23B417B}"/>
    <cellStyle name="Note 6 4 3" xfId="1199" xr:uid="{94662DF7-42D9-4F09-9EC6-D66BDF48C121}"/>
    <cellStyle name="Note 6 4 3 2" xfId="5544" xr:uid="{4F93BF28-E3E3-449A-A40A-80E7D3218077}"/>
    <cellStyle name="Note 6 4 3 2 2" xfId="8130" xr:uid="{BB7B0F86-D9F1-4C54-A31A-FA692B12C048}"/>
    <cellStyle name="Note 6 4 3 2 2 2" xfId="12515" xr:uid="{141C68A6-D6A5-4AB1-A008-A659E2FC43B5}"/>
    <cellStyle name="Note 6 4 3 2 2 2 2" xfId="21504" xr:uid="{E6B69B06-50DC-46D4-ABCC-9D6588D753CA}"/>
    <cellStyle name="Note 6 4 3 2 2 2 2 2" xfId="32660" xr:uid="{5B6BDE3A-2F60-4D2A-A7E1-535C5350CC96}"/>
    <cellStyle name="Note 6 4 3 2 2 2 3" xfId="32834" xr:uid="{42D467F6-2B6A-45C3-BD52-7AFA61A32B71}"/>
    <cellStyle name="Note 6 4 3 2 2 3" xfId="17119" xr:uid="{55E13D02-C37A-42A9-B2A1-74E8985EE8D2}"/>
    <cellStyle name="Note 6 4 3 2 2 3 2" xfId="32859" xr:uid="{96F366F7-A5B8-447F-B4C0-95575F294007}"/>
    <cellStyle name="Note 6 4 3 2 2 4" xfId="36174" xr:uid="{653CEDEC-28DB-4546-854D-D5602512638E}"/>
    <cellStyle name="Note 6 4 3 2 2 5" xfId="56784" xr:uid="{3D1F4B6C-DF0D-49AA-AA5A-4E76B66F09E0}"/>
    <cellStyle name="Note 6 4 3 2 3" xfId="10767" xr:uid="{46FEE4FC-AF42-4107-AE9C-3DF945EAD52C}"/>
    <cellStyle name="Note 6 4 3 2 3 2" xfId="19756" xr:uid="{8B073F84-520A-43C4-87D9-D3B0BFD7D35F}"/>
    <cellStyle name="Note 6 4 3 2 3 2 2" xfId="41005" xr:uid="{A65C627E-F342-4824-896F-AA7358182513}"/>
    <cellStyle name="Note 6 4 3 2 3 3" xfId="41674" xr:uid="{CD247EEB-C7C6-4CE4-96DA-543596CB51F5}"/>
    <cellStyle name="Note 6 4 3 2 4" xfId="14533" xr:uid="{47B04E37-23B0-46CD-BC55-7C0BB78B0592}"/>
    <cellStyle name="Note 6 4 3 2 4 2" xfId="24341" xr:uid="{EA80B972-B2F6-49B9-BC03-BE220B7B045F}"/>
    <cellStyle name="Note 6 4 3 2 5" xfId="36310" xr:uid="{D0F7D66E-AC2C-4825-9BED-D3E52AA412E0}"/>
    <cellStyle name="Note 6 4 3 2 6" xfId="50002" xr:uid="{11AA3B2E-3DA5-4ACF-AB0A-835F29040222}"/>
    <cellStyle name="Note 6 4 3 3" xfId="3636" xr:uid="{C6FFAFA8-1023-4840-86AA-05BC510A5A8F}"/>
    <cellStyle name="Note 6 4 3 3 2" xfId="32085" xr:uid="{13CADCF2-D159-4439-B76F-FB04E2C928C9}"/>
    <cellStyle name="Note 6 4 3 3 2 2" xfId="58034" xr:uid="{63BE6D88-FD37-4FC5-82D8-588AC65427F4}"/>
    <cellStyle name="Note 6 4 3 3 3" xfId="51252" xr:uid="{6FBE866B-96A5-4C78-B6B2-4FE0998939F7}"/>
    <cellStyle name="Note 6 4 3 4" xfId="35536" xr:uid="{8EB6AFE9-B7C5-4466-B009-9FEFE7675ADD}"/>
    <cellStyle name="Note 6 4 3 4 2" xfId="54911" xr:uid="{B83B1CAC-87A7-4E21-BBCB-21D072922EF8}"/>
    <cellStyle name="Note 6 4 3 4 3" xfId="48119" xr:uid="{309E5749-598A-4C22-9A82-7753CDDE9EB0}"/>
    <cellStyle name="Note 6 4 3 5" xfId="53211" xr:uid="{A4482D60-880A-49C7-B8CD-A5F2FD48E143}"/>
    <cellStyle name="Note 6 4 3 6" xfId="46505" xr:uid="{58334B9A-332A-4EC8-ADD4-24B1A02090F3}"/>
    <cellStyle name="Note 6 4 4" xfId="1543" xr:uid="{4971BC71-EE20-46D4-A7D0-CA09C5A67E7B}"/>
    <cellStyle name="Note 6 4 4 2" xfId="5888" xr:uid="{1EE743FC-5E2D-47A5-A863-2CD5C3465772}"/>
    <cellStyle name="Note 6 4 4 2 2" xfId="8474" xr:uid="{8DC4FB23-2FEF-4C37-B7F9-7CEC7D7D4D7F}"/>
    <cellStyle name="Note 6 4 4 2 2 2" xfId="12623" xr:uid="{8DF3AF69-9AC7-42ED-AB47-CC3312A32E52}"/>
    <cellStyle name="Note 6 4 4 2 2 2 2" xfId="21612" xr:uid="{EDC32CE7-1642-4FD6-9026-EF29689A75E5}"/>
    <cellStyle name="Note 6 4 4 2 2 2 2 2" xfId="35901" xr:uid="{10C08B01-3103-49C9-A157-B3FE142EA0EA}"/>
    <cellStyle name="Note 6 4 4 2 2 2 3" xfId="23509" xr:uid="{990A74CE-7C74-4FBB-A4CD-F206AA299147}"/>
    <cellStyle name="Note 6 4 4 2 2 3" xfId="17463" xr:uid="{4C369DB5-3EB3-4162-9545-E667DF829D56}"/>
    <cellStyle name="Note 6 4 4 2 2 3 2" xfId="31840" xr:uid="{435CABF4-8128-4865-BE59-4732E1E9AF4D}"/>
    <cellStyle name="Note 6 4 4 2 2 4" xfId="32884" xr:uid="{47A696D0-A318-4772-AAB5-235404CF41F9}"/>
    <cellStyle name="Note 6 4 4 2 3" xfId="11111" xr:uid="{21D7AE07-2893-43DF-8951-11046C1F957D}"/>
    <cellStyle name="Note 6 4 4 2 3 2" xfId="20100" xr:uid="{09B3C1B9-FFD5-4080-996E-87CB16CB6E5C}"/>
    <cellStyle name="Note 6 4 4 2 3 2 2" xfId="29870" xr:uid="{26E80F44-A71D-488F-8C4E-7A81E2FB3214}"/>
    <cellStyle name="Note 6 4 4 2 3 3" xfId="41651" xr:uid="{4E7DDCC9-2A2B-48D3-B942-2C7B3C899155}"/>
    <cellStyle name="Note 6 4 4 2 4" xfId="14877" xr:uid="{C18A55A7-B608-40B5-9276-B617BC3D2AFF}"/>
    <cellStyle name="Note 6 4 4 2 4 2" xfId="23591" xr:uid="{E5B80519-E51D-4EA3-B699-E7C3F3B4417F}"/>
    <cellStyle name="Note 6 4 4 2 5" xfId="41800" xr:uid="{D2DF7793-1909-42C3-80E0-D288ABFF0C39}"/>
    <cellStyle name="Note 6 4 4 2 6" xfId="55907" xr:uid="{093D5696-E9E0-4D95-ABAE-6595C92B4E86}"/>
    <cellStyle name="Note 6 4 4 3" xfId="3980" xr:uid="{4A1564B7-532F-42F1-A056-D40416514585}"/>
    <cellStyle name="Note 6 4 4 3 2" xfId="34921" xr:uid="{DE191F98-CCE1-47FC-BEE5-6E2CF5A16F9A}"/>
    <cellStyle name="Note 6 4 4 4" xfId="37892" xr:uid="{9502491C-CE00-4C13-8985-BBEC0C10E989}"/>
    <cellStyle name="Note 6 4 4 5" xfId="49125" xr:uid="{66114924-3E17-4A19-90DD-49BA28ACC8A5}"/>
    <cellStyle name="Note 6 4 5" xfId="1855" xr:uid="{BEFF2513-7467-4996-980F-64408EAB2249}"/>
    <cellStyle name="Note 6 4 5 2" xfId="6171" xr:uid="{7AB693CC-0638-4B74-A040-29C0CB8CF048}"/>
    <cellStyle name="Note 6 4 5 2 2" xfId="8757" xr:uid="{2B6FD5A0-A95B-4CD2-97EC-B5B7B463710C}"/>
    <cellStyle name="Note 6 4 5 2 2 2" xfId="12705" xr:uid="{1E9CAE0C-6242-4DA0-9C8E-6B7B7CE524CA}"/>
    <cellStyle name="Note 6 4 5 2 2 2 2" xfId="21694" xr:uid="{AC79AC8D-9CB0-4846-9799-E18292D3D153}"/>
    <cellStyle name="Note 6 4 5 2 2 2 2 2" xfId="23425" xr:uid="{FF8DCEA8-9046-466E-8B03-96533B44C4E8}"/>
    <cellStyle name="Note 6 4 5 2 2 2 3" xfId="26617" xr:uid="{E6AACD79-1919-43E6-9087-8826574E17CA}"/>
    <cellStyle name="Note 6 4 5 2 2 3" xfId="17746" xr:uid="{11D2FC4C-2A35-4164-9EF4-AA17AC402CC8}"/>
    <cellStyle name="Note 6 4 5 2 2 3 2" xfId="33944" xr:uid="{751441E3-4EF1-4C69-A842-DC0BC43B0F44}"/>
    <cellStyle name="Note 6 4 5 2 2 4" xfId="28211" xr:uid="{C2B6F36B-4F6D-43EA-A018-C0A893B80C0B}"/>
    <cellStyle name="Note 6 4 5 2 3" xfId="11394" xr:uid="{EAE694BE-74BE-45A8-BFE5-396CB1A6D74E}"/>
    <cellStyle name="Note 6 4 5 2 3 2" xfId="20383" xr:uid="{4D1E998B-0D7C-435D-8B1A-F63EC9320EEA}"/>
    <cellStyle name="Note 6 4 5 2 3 2 2" xfId="23895" xr:uid="{57F8C5A3-E2FE-4481-BD12-A61768EEE721}"/>
    <cellStyle name="Note 6 4 5 2 3 3" xfId="44042" xr:uid="{A54C2EF4-A533-46D3-AC46-FB940B8CDD5B}"/>
    <cellStyle name="Note 6 4 5 2 4" xfId="15160" xr:uid="{0A7A4284-BC96-49A7-B84C-6117D4DB7301}"/>
    <cellStyle name="Note 6 4 5 2 4 2" xfId="42296" xr:uid="{9F5009A8-8012-429A-AF96-52EE9AA392E8}"/>
    <cellStyle name="Note 6 4 5 2 5" xfId="31240" xr:uid="{9D53DA4F-73D5-4B7F-BE3D-7B02A5B3D801}"/>
    <cellStyle name="Note 6 4 5 2 6" xfId="58090" xr:uid="{D2F66E80-6983-4553-89BA-6225691424E1}"/>
    <cellStyle name="Note 6 4 5 3" xfId="4292" xr:uid="{C0E1AC7E-38E6-4F71-9608-C41362374A8E}"/>
    <cellStyle name="Note 6 4 5 3 2" xfId="36648" xr:uid="{C980EC19-63B3-410B-A1C1-B2856499AE6A}"/>
    <cellStyle name="Note 6 4 5 4" xfId="31207" xr:uid="{FCE28945-15D2-47E5-B4BE-8E37B1961BB3}"/>
    <cellStyle name="Note 6 4 5 5" xfId="51308" xr:uid="{6637513D-AC8F-4A3B-A255-84CFD0A7E0E0}"/>
    <cellStyle name="Note 6 4 6" xfId="2162" xr:uid="{D8075B6F-3F17-48EC-AE4C-A7B82F6DC02A}"/>
    <cellStyle name="Note 6 4 6 2" xfId="6463" xr:uid="{9C764ED4-EAD0-42F9-9797-3C8EECACFE38}"/>
    <cellStyle name="Note 6 4 6 2 2" xfId="9049" xr:uid="{7CBD80CE-DB43-40BF-8CD2-AA07150DAB24}"/>
    <cellStyle name="Note 6 4 6 2 2 2" xfId="12796" xr:uid="{78AC576D-3690-45AA-ABB7-C359AB522B92}"/>
    <cellStyle name="Note 6 4 6 2 2 2 2" xfId="21785" xr:uid="{CE23CAF7-9AE1-4F29-BD39-3DBEDCFDCE2E}"/>
    <cellStyle name="Note 6 4 6 2 2 2 2 2" xfId="37237" xr:uid="{7D1A749F-2EBF-4C52-A310-C0D46094B39C}"/>
    <cellStyle name="Note 6 4 6 2 2 2 3" xfId="31671" xr:uid="{7D8CE848-DE32-491D-8D85-754C0B142C23}"/>
    <cellStyle name="Note 6 4 6 2 2 3" xfId="18038" xr:uid="{31186603-E18E-4297-9CBA-6B81C6B0330C}"/>
    <cellStyle name="Note 6 4 6 2 2 3 2" xfId="34205" xr:uid="{8528A803-B4A1-4D6E-AD63-9A44E818BECC}"/>
    <cellStyle name="Note 6 4 6 2 2 4" xfId="37063" xr:uid="{3D2929EF-5EAC-48EA-86A9-A133143FBCEE}"/>
    <cellStyle name="Note 6 4 6 2 3" xfId="11686" xr:uid="{8DD84794-6744-47B3-968A-3BF28A7A0842}"/>
    <cellStyle name="Note 6 4 6 2 3 2" xfId="20675" xr:uid="{48C3F169-42DF-4166-8AAD-5126E12A84B1}"/>
    <cellStyle name="Note 6 4 6 2 3 2 2" xfId="32997" xr:uid="{4E5EE642-5D73-4EAB-BC55-DCF2557CC413}"/>
    <cellStyle name="Note 6 4 6 2 3 3" xfId="32217" xr:uid="{0608AA45-E8F8-4679-B6D7-6EA7F8F2734B}"/>
    <cellStyle name="Note 6 4 6 2 4" xfId="15452" xr:uid="{156753D0-0EDD-448A-B311-CB2668D38854}"/>
    <cellStyle name="Note 6 4 6 2 4 2" xfId="35095" xr:uid="{520ACE48-FD70-47F3-9943-9C098EEA06EC}"/>
    <cellStyle name="Note 6 4 6 2 5" xfId="27781" xr:uid="{015771B4-2EB1-4238-9F8F-B8AB958D679F}"/>
    <cellStyle name="Note 6 4 6 2 6" xfId="54073" xr:uid="{DADE3231-24E3-41D6-A489-E34D72F06AFE}"/>
    <cellStyle name="Note 6 4 6 3" xfId="4599" xr:uid="{2BCEDE7D-A72A-4562-9CB8-4F764DC643BF}"/>
    <cellStyle name="Note 6 4 6 3 2" xfId="37728" xr:uid="{42A8173F-4675-44F6-B390-368EF2B87AAD}"/>
    <cellStyle name="Note 6 4 6 4" xfId="37623" xr:uid="{730E3D14-C6C1-486D-870C-5A28E20FF071}"/>
    <cellStyle name="Note 6 4 6 5" xfId="47396" xr:uid="{306C23E8-C198-4A58-BCDE-93B25DA2E781}"/>
    <cellStyle name="Note 6 4 7" xfId="4899" xr:uid="{BF6A94D8-3661-456A-9B3F-DEFD5CA8988A}"/>
    <cellStyle name="Note 6 4 7 2" xfId="7485" xr:uid="{DC6FA8F4-03A1-44B1-96F7-9724481F4FD0}"/>
    <cellStyle name="Note 6 4 7 2 2" xfId="12315" xr:uid="{DB4F0546-3BE8-4F99-8213-39D88E6ED7A6}"/>
    <cellStyle name="Note 6 4 7 2 2 2" xfId="21304" xr:uid="{7DEC662B-C0EA-4BCD-973D-F10447E73843}"/>
    <cellStyle name="Note 6 4 7 2 2 2 2" xfId="42640" xr:uid="{30EB1C65-A3C0-480C-A362-DDEE570037F0}"/>
    <cellStyle name="Note 6 4 7 2 2 3" xfId="24525" xr:uid="{7937D3AA-BC50-45E1-B707-9251F415688B}"/>
    <cellStyle name="Note 6 4 7 2 3" xfId="16474" xr:uid="{B4C66F44-2789-43E2-B682-26C242144CA4}"/>
    <cellStyle name="Note 6 4 7 2 3 2" xfId="43707" xr:uid="{EF4C0318-3156-43BA-B097-6781C8CE2576}"/>
    <cellStyle name="Note 6 4 7 2 4" xfId="40305" xr:uid="{A8A3CFB0-07A1-4F1A-8723-818EC71E49E2}"/>
    <cellStyle name="Note 6 4 7 3" xfId="10122" xr:uid="{ED9CA514-6EAA-4C51-88CB-D08C99ACAE95}"/>
    <cellStyle name="Note 6 4 7 3 2" xfId="19111" xr:uid="{D47DD79E-C523-4D37-9814-A90E3BE56881}"/>
    <cellStyle name="Note 6 4 7 3 2 2" xfId="23369" xr:uid="{65E6AEE2-500E-43FE-87B3-CB049FF52CC9}"/>
    <cellStyle name="Note 6 4 7 3 3" xfId="38898" xr:uid="{1690C0C2-57C3-47BF-AD57-77CE5ED824AB}"/>
    <cellStyle name="Note 6 4 7 4" xfId="13888" xr:uid="{A55937A2-82D4-46F7-8BC2-E47A627A4EF6}"/>
    <cellStyle name="Note 6 4 7 4 2" xfId="39014" xr:uid="{BF6500C5-F8CA-4BFC-B7C9-1301BF8CB3B8}"/>
    <cellStyle name="Note 6 4 7 5" xfId="27078" xr:uid="{A3C3B3EB-DF85-4C9F-801E-9231DD49462E}"/>
    <cellStyle name="Note 6 4 7 6" xfId="52687" xr:uid="{2BD263DE-9C45-4D94-B545-12D0021E16CC}"/>
    <cellStyle name="Note 6 4 8" xfId="2511" xr:uid="{7F66401D-6631-477F-A2BC-BF0F32A60ABE}"/>
    <cellStyle name="Note 6 4 8 2" xfId="27753" xr:uid="{9D1DE671-2146-444A-9693-0E68A3FB6E52}"/>
    <cellStyle name="Note 6 4 9" xfId="33998" xr:uid="{F66F8200-0AAC-49D9-9ED9-2C2625FA6D32}"/>
    <cellStyle name="Note 6 40" xfId="45469" xr:uid="{1CFFE9CB-9B26-4202-AF28-B7C2919CB1C2}"/>
    <cellStyle name="Note 6 5" xfId="271" xr:uid="{EC5268D1-2475-44F9-8C9A-2209DCA77C01}"/>
    <cellStyle name="Note 6 5 2" xfId="4677" xr:uid="{6AD71320-3AC5-4F95-95FA-9A1768D2736A}"/>
    <cellStyle name="Note 6 5 2 2" xfId="7263" xr:uid="{732BC457-27E0-4A9B-935A-1AD163D223D9}"/>
    <cellStyle name="Note 6 5 2 2 2" xfId="12246" xr:uid="{DBAD025C-5450-4A9B-B596-2FDC095E702D}"/>
    <cellStyle name="Note 6 5 2 2 2 2" xfId="21235" xr:uid="{A75D05A8-E8A5-4EEC-97C7-5AF505F6113F}"/>
    <cellStyle name="Note 6 5 2 2 2 2 2" xfId="38291" xr:uid="{E773C042-FEFE-4F68-9731-3B194BDCEE74}"/>
    <cellStyle name="Note 6 5 2 2 2 3" xfId="23984" xr:uid="{7513A8C0-881F-44E8-84C3-EB4DBB26098A}"/>
    <cellStyle name="Note 6 5 2 2 2 4" xfId="56375" xr:uid="{BDC2570C-05ED-4BB0-BCD2-216DC13B7F49}"/>
    <cellStyle name="Note 6 5 2 2 3" xfId="16252" xr:uid="{661D8282-4BF8-455B-8E45-96E45FDB9535}"/>
    <cellStyle name="Note 6 5 2 2 3 2" xfId="22716" xr:uid="{4004B006-FEB4-4E3A-98A6-26FFC66F2923}"/>
    <cellStyle name="Note 6 5 2 2 4" xfId="38350" xr:uid="{8FD65D84-2952-4068-A8E6-C3911D3C162F}"/>
    <cellStyle name="Note 6 5 2 2 5" xfId="49593" xr:uid="{413345AC-CCD9-471D-B9CC-6BB0EBB6597F}"/>
    <cellStyle name="Note 6 5 2 3" xfId="9900" xr:uid="{274FF379-C565-4DF2-82A7-58B9A24BE1A8}"/>
    <cellStyle name="Note 6 5 2 3 2" xfId="18889" xr:uid="{5CB6861B-50AA-4872-A3B1-9250D2B6D336}"/>
    <cellStyle name="Note 6 5 2 3 2 2" xfId="31038" xr:uid="{55054999-ACA2-4785-8A17-3CB427B0940B}"/>
    <cellStyle name="Note 6 5 2 3 2 3" xfId="57931" xr:uid="{3F3D3F93-0175-47DC-9F5D-4EDD2706DB18}"/>
    <cellStyle name="Note 6 5 2 3 3" xfId="22601" xr:uid="{A84D26B4-27FC-45B6-A008-A64DA6CEA3FE}"/>
    <cellStyle name="Note 6 5 2 3 4" xfId="51149" xr:uid="{EB2CB1FF-7507-4E91-AAB7-17541ED101F3}"/>
    <cellStyle name="Note 6 5 2 4" xfId="13666" xr:uid="{77223CDD-A4E3-40E0-AB01-74E37F0127B4}"/>
    <cellStyle name="Note 6 5 2 4 2" xfId="38427" xr:uid="{E16E6C0E-3C8E-427B-B041-A9E0EDC2F5BF}"/>
    <cellStyle name="Note 6 5 2 4 2 2" xfId="54517" xr:uid="{7D49C5CD-DED6-43C5-9499-B2A2C84BF7B6}"/>
    <cellStyle name="Note 6 5 2 4 3" xfId="47710" xr:uid="{6AF605B9-5DE4-49EF-AE60-FF99442F0E7A}"/>
    <cellStyle name="Note 6 5 2 5" xfId="25925" xr:uid="{5DACDDD5-86F6-48DA-A088-BC64D3607409}"/>
    <cellStyle name="Note 6 5 2 5 2" xfId="52946" xr:uid="{B86898C8-9C56-42DF-9C40-32A3B19534D4}"/>
    <cellStyle name="Note 6 5 2 6" xfId="46099" xr:uid="{BF76E8E9-04E6-4D97-A91C-A905A15C5EFA}"/>
    <cellStyle name="Note 6 5 3" xfId="2739" xr:uid="{503A76C9-B599-4D72-B4A7-A7B74A751E84}"/>
    <cellStyle name="Note 6 5 3 2" xfId="30391" xr:uid="{2416AE7A-D584-492E-B0FD-58C20A17CD3C}"/>
    <cellStyle name="Note 6 5 3 2 2" xfId="56780" xr:uid="{2540AD25-30F8-46C1-A63C-E724BFB8A8C8}"/>
    <cellStyle name="Note 6 5 3 2 3" xfId="49998" xr:uid="{0E329214-D981-4F7C-8EFF-E7F17BEF429B}"/>
    <cellStyle name="Note 6 5 3 3" xfId="51654" xr:uid="{8EC233F5-6F70-44E7-B22E-B6C2B6446AAD}"/>
    <cellStyle name="Note 6 5 3 3 2" xfId="58435" xr:uid="{90B20390-3CCC-435E-AD80-705789FA7BC8}"/>
    <cellStyle name="Note 6 5 3 4" xfId="48115" xr:uid="{4A0D64C6-8D27-4BA2-96D8-BB32E95BAE66}"/>
    <cellStyle name="Note 6 5 3 4 2" xfId="54907" xr:uid="{B4883DF6-43BB-470A-9FAD-BF4F4B38DF6C}"/>
    <cellStyle name="Note 6 5 3 5" xfId="53207" xr:uid="{E93765C7-7F46-461D-80B7-DE15CB75F99E}"/>
    <cellStyle name="Note 6 5 3 6" xfId="46501" xr:uid="{663D1245-673A-45E6-B041-3FF9D95C5BF4}"/>
    <cellStyle name="Note 6 5 4" xfId="42708" xr:uid="{0C8ED430-F821-41C2-AC6E-4F604677380B}"/>
    <cellStyle name="Note 6 5 4 2" xfId="55903" xr:uid="{289F988B-8E84-407E-8B19-9A89C99D774D}"/>
    <cellStyle name="Note 6 5 4 3" xfId="49121" xr:uid="{274D41C0-3F31-4DFF-B304-107E272B86CD}"/>
    <cellStyle name="Note 6 5 5" xfId="44415" xr:uid="{EC3D6DEB-C2C7-4A66-AD2F-1C7485ADC139}"/>
    <cellStyle name="Note 6 5 5 2" xfId="58461" xr:uid="{AC08440A-F3CB-482C-9759-E12B7F61D5F0}"/>
    <cellStyle name="Note 6 5 5 3" xfId="51680" xr:uid="{96BF3FD0-5A93-42FA-A6CC-36B3D5DCA4E2}"/>
    <cellStyle name="Note 6 5 6" xfId="45588" xr:uid="{9005324E-F896-4957-BDCE-E17F1AFBB20D}"/>
    <cellStyle name="Note 6 5 6 2" xfId="54069" xr:uid="{A97132BD-71B8-45AE-B494-70C938E0E66F}"/>
    <cellStyle name="Note 6 5 7" xfId="52683" xr:uid="{984305F3-B1D3-4E4C-8F5E-DA7F620FCE3D}"/>
    <cellStyle name="Note 6 6" xfId="620" xr:uid="{A52B021C-6834-47FB-87EE-74D20F867FE2}"/>
    <cellStyle name="Note 6 6 2" xfId="5001" xr:uid="{AB071CFE-9A84-4361-8C0B-3A2FC448F499}"/>
    <cellStyle name="Note 6 6 2 2" xfId="7587" xr:uid="{78AD63F4-C101-4335-BA73-52EDB77ACB8D}"/>
    <cellStyle name="Note 6 6 2 2 2" xfId="12346" xr:uid="{5C7D228C-A976-4ADE-AA0D-E2C0171EEA58}"/>
    <cellStyle name="Note 6 6 2 2 2 2" xfId="21335" xr:uid="{C6F708C6-4E50-4206-9539-8A341BF3CA02}"/>
    <cellStyle name="Note 6 6 2 2 2 2 2" xfId="35761" xr:uid="{C576CD0E-DFD3-4154-9211-E27516C6CB5E}"/>
    <cellStyle name="Note 6 6 2 2 2 3" xfId="28066" xr:uid="{8582FEEA-F9E5-4B4F-A754-A2D8BE63030F}"/>
    <cellStyle name="Note 6 6 2 2 2 4" xfId="56442" xr:uid="{245E161F-0C15-43FA-8EB5-59ADFA5C5BE4}"/>
    <cellStyle name="Note 6 6 2 2 3" xfId="16576" xr:uid="{870C0E31-F641-4DD4-8BD1-17AF5A17A34B}"/>
    <cellStyle name="Note 6 6 2 2 3 2" xfId="37197" xr:uid="{AF193A1B-A49F-41ED-A3F9-6BAC0FBE0A1D}"/>
    <cellStyle name="Note 6 6 2 2 4" xfId="23419" xr:uid="{4CE86BA1-C4EA-48B8-897F-AA81F185B03F}"/>
    <cellStyle name="Note 6 6 2 2 5" xfId="49660" xr:uid="{9C39558D-2789-4EC1-94E2-90E4937F219B}"/>
    <cellStyle name="Note 6 6 2 3" xfId="10224" xr:uid="{30294552-12CE-4D9D-844E-F6BCBD86C413}"/>
    <cellStyle name="Note 6 6 2 3 2" xfId="19213" xr:uid="{1639F230-55A5-4CC0-AB15-522D945A6A06}"/>
    <cellStyle name="Note 6 6 2 3 2 2" xfId="34593" xr:uid="{44CC39E7-0D65-496F-BD5B-760EC9BB8FE3}"/>
    <cellStyle name="Note 6 6 2 3 2 3" xfId="58431" xr:uid="{21B05964-2D81-4E92-B735-215C61E91D93}"/>
    <cellStyle name="Note 6 6 2 3 3" xfId="32235" xr:uid="{0E78721D-20BF-49B0-914A-4B25BD05FB98}"/>
    <cellStyle name="Note 6 6 2 3 4" xfId="51650" xr:uid="{F100A197-D51A-47FA-8C89-83101D81D068}"/>
    <cellStyle name="Note 6 6 2 4" xfId="13990" xr:uid="{BFFF4642-24E9-4043-AE77-B899D687170E}"/>
    <cellStyle name="Note 6 6 2 4 2" xfId="30492" xr:uid="{091E0F4B-BEE8-4C63-BBE7-5361BB3DAEE4}"/>
    <cellStyle name="Note 6 6 2 4 2 2" xfId="54581" xr:uid="{0CD39F5D-2593-4EC2-959B-15DD0938E64F}"/>
    <cellStyle name="Note 6 6 2 4 3" xfId="47777" xr:uid="{A0B96B8D-D8AE-4114-9831-0373FFC9CCF3}"/>
    <cellStyle name="Note 6 6 2 5" xfId="24367" xr:uid="{ECCE79F3-FF4B-446B-8547-1641A2715272}"/>
    <cellStyle name="Note 6 6 2 5 2" xfId="52984" xr:uid="{9ABD44C3-22A0-4241-95C0-CAE5E58DEEE4}"/>
    <cellStyle name="Note 6 6 2 6" xfId="46163" xr:uid="{E9BFE002-3D39-4143-B8B4-CB2D5A3CC43A}"/>
    <cellStyle name="Note 6 6 3" xfId="3057" xr:uid="{9EAE8DB6-B8A4-45C9-965D-CC95452F4AC5}"/>
    <cellStyle name="Note 6 6 3 2" xfId="34238" xr:uid="{2F1A4675-75A1-4B1E-A14C-1559FDC91784}"/>
    <cellStyle name="Note 6 6 3 2 2" xfId="56844" xr:uid="{FEBC9378-ACB6-4B01-9646-5D88A6BF9FA6}"/>
    <cellStyle name="Note 6 6 3 2 3" xfId="50062" xr:uid="{0A52AD5B-7718-4F0A-BA54-89DEADE60202}"/>
    <cellStyle name="Note 6 6 3 3" xfId="50732" xr:uid="{1870F122-409D-4F6C-8725-4AE67F1E0836}"/>
    <cellStyle name="Note 6 6 3 3 2" xfId="57514" xr:uid="{57956546-1AE6-40CB-87AC-46C3CB8E25A3}"/>
    <cellStyle name="Note 6 6 3 4" xfId="48179" xr:uid="{2FBFDC0D-A5ED-4194-8DA3-9E16FC8918BB}"/>
    <cellStyle name="Note 6 6 3 4 2" xfId="54971" xr:uid="{81E2F558-DE15-42BC-BECE-E4CF55A778FA}"/>
    <cellStyle name="Note 6 6 3 5" xfId="53271" xr:uid="{28C3F634-7A67-44E7-A489-D89716F20D7D}"/>
    <cellStyle name="Note 6 6 3 6" xfId="46565" xr:uid="{95531CFC-580A-44F0-8CC5-F1E0346BC2A8}"/>
    <cellStyle name="Note 6 6 4" xfId="41041" xr:uid="{64E48241-1AAF-4C63-B2DE-6F9FC038EE69}"/>
    <cellStyle name="Note 6 6 4 2" xfId="55970" xr:uid="{5FA7473D-48A0-42FA-BE19-CACFB815C439}"/>
    <cellStyle name="Note 6 6 4 3" xfId="49188" xr:uid="{886C33F5-71FC-483C-A625-59BED7B93945}"/>
    <cellStyle name="Note 6 6 5" xfId="44445" xr:uid="{7022E651-29F7-4069-8F86-E4DF6D96119A}"/>
    <cellStyle name="Note 6 6 5 2" xfId="58579" xr:uid="{82B1F638-133E-4356-802E-EDC2A88197AE}"/>
    <cellStyle name="Note 6 6 5 3" xfId="51798" xr:uid="{6B9AFF29-B4F7-4564-8D5C-EEF50C250FFE}"/>
    <cellStyle name="Note 6 6 6" xfId="45655" xr:uid="{A172A587-A6BC-4B7E-9C79-F42F964BEDFE}"/>
    <cellStyle name="Note 6 6 6 2" xfId="54133" xr:uid="{7D7EA64B-8892-4D23-AC25-1B1A2B0B3D96}"/>
    <cellStyle name="Note 6 6 7" xfId="52721" xr:uid="{055D3616-FDBC-4E5E-B524-97DE0810472C}"/>
    <cellStyle name="Note 6 7" xfId="965" xr:uid="{6447E584-E101-4BC9-BF42-3E2EFE5740A5}"/>
    <cellStyle name="Note 6 7 2" xfId="5322" xr:uid="{5ED0C873-41FD-4691-A215-E7A19717C8A6}"/>
    <cellStyle name="Note 6 7 2 2" xfId="7908" xr:uid="{9C80F192-D246-4A46-BB77-6CAC93C3F075}"/>
    <cellStyle name="Note 6 7 2 2 2" xfId="12448" xr:uid="{7584D5D4-CE88-43A7-B182-39DCCEE2186F}"/>
    <cellStyle name="Note 6 7 2 2 2 2" xfId="21437" xr:uid="{C0E1FEE5-C13A-4D30-82A8-E8A9794E56D0}"/>
    <cellStyle name="Note 6 7 2 2 2 2 2" xfId="34338" xr:uid="{392DCEFB-1D81-4DAA-BFA9-F27598741A4E}"/>
    <cellStyle name="Note 6 7 2 2 2 3" xfId="43673" xr:uid="{5FF06423-9790-4E23-B728-CA1C0EF7CB6E}"/>
    <cellStyle name="Note 6 7 2 2 2 4" xfId="56478" xr:uid="{EE8F9A84-BEB6-48CD-BAD9-DA695FE54D2F}"/>
    <cellStyle name="Note 6 7 2 2 3" xfId="16897" xr:uid="{87A03B38-2BB3-4450-933E-87B4C6951565}"/>
    <cellStyle name="Note 6 7 2 2 3 2" xfId="35679" xr:uid="{6B2A29FB-7651-48C2-9990-A754EC35640D}"/>
    <cellStyle name="Note 6 7 2 2 4" xfId="41266" xr:uid="{1C272BFF-4645-43F5-9994-F530E3569A86}"/>
    <cellStyle name="Note 6 7 2 2 5" xfId="49696" xr:uid="{4D3B079B-D936-460A-8037-1DE8D19AD73F}"/>
    <cellStyle name="Note 6 7 2 3" xfId="10545" xr:uid="{F930B657-F0E9-4577-8A76-9A1613D2129D}"/>
    <cellStyle name="Note 6 7 2 3 2" xfId="19534" xr:uid="{E1DFE6E2-A7CC-4B43-8E0B-BB1FB6978858}"/>
    <cellStyle name="Note 6 7 2 3 2 2" xfId="42508" xr:uid="{3BDAE82C-7B4F-429C-BD3E-6751ACE0400C}"/>
    <cellStyle name="Note 6 7 2 3 2 3" xfId="57604" xr:uid="{940CA775-B61E-467A-A67B-C39215AA1340}"/>
    <cellStyle name="Note 6 7 2 3 3" xfId="35032" xr:uid="{6FAB0E38-5043-4DDB-815B-02D30F5BBA70}"/>
    <cellStyle name="Note 6 7 2 3 4" xfId="50822" xr:uid="{0C1C8F99-4093-42F1-80D9-C638625DF40A}"/>
    <cellStyle name="Note 6 7 2 4" xfId="14311" xr:uid="{8FFB9AE7-78BD-4DFD-85A6-E55D48557C7E}"/>
    <cellStyle name="Note 6 7 2 4 2" xfId="22856" xr:uid="{0A8969D0-EBF1-4558-AC74-579A0A98D876}"/>
    <cellStyle name="Note 6 7 2 4 2 2" xfId="54617" xr:uid="{0876514E-4F99-402D-BAD5-62EC6BFADC69}"/>
    <cellStyle name="Note 6 7 2 4 3" xfId="47813" xr:uid="{551B288F-A058-44C9-AE8F-81F270BBC688}"/>
    <cellStyle name="Note 6 7 2 5" xfId="25470" xr:uid="{9CBBA63F-3E1B-4BB1-AEAC-1DF640F9BE37}"/>
    <cellStyle name="Note 6 7 2 5 2" xfId="53005" xr:uid="{C154B0D9-C784-4144-AB6B-9A371F2A2499}"/>
    <cellStyle name="Note 6 7 2 6" xfId="46199" xr:uid="{0DD755DF-A75D-4DC1-81AB-B0E30C40744C}"/>
    <cellStyle name="Note 6 7 3" xfId="3402" xr:uid="{4EBFC50E-0173-4300-B5B1-F697FA3C4AEE}"/>
    <cellStyle name="Note 6 7 3 2" xfId="24570" xr:uid="{9E9D58A3-0917-4EF8-B027-672CB82AA155}"/>
    <cellStyle name="Note 6 7 3 2 2" xfId="56880" xr:uid="{BC3D4C2C-1D4D-43E4-939E-FBF47AD7C7F2}"/>
    <cellStyle name="Note 6 7 3 2 3" xfId="50098" xr:uid="{646A58DC-82D5-4CBB-BC4D-008B34D5BEFC}"/>
    <cellStyle name="Note 6 7 3 3" xfId="51105" xr:uid="{58A9DF8A-158F-463F-99AF-9291C336D237}"/>
    <cellStyle name="Note 6 7 3 3 2" xfId="57887" xr:uid="{297A63BC-2B6E-4157-9866-814CFCE984D8}"/>
    <cellStyle name="Note 6 7 3 4" xfId="48215" xr:uid="{934C76E8-54E2-416D-B41C-6B4333975AD4}"/>
    <cellStyle name="Note 6 7 3 4 2" xfId="55007" xr:uid="{99E0A32D-6441-453A-9264-DDDD9527517A}"/>
    <cellStyle name="Note 6 7 3 5" xfId="53307" xr:uid="{3B672B39-D73C-47BF-A7DB-5F1A8BADB797}"/>
    <cellStyle name="Note 6 7 3 6" xfId="46601" xr:uid="{0FFF713B-39EC-41D1-84EB-ACE9D639ED4B}"/>
    <cellStyle name="Note 6 7 4" xfId="24492" xr:uid="{33717FCD-CA73-4A45-984F-5EA7C014C894}"/>
    <cellStyle name="Note 6 7 4 2" xfId="56006" xr:uid="{5E359D9A-4059-49CD-A8D4-177A5E81D14D}"/>
    <cellStyle name="Note 6 7 4 3" xfId="49224" xr:uid="{A9625C61-25D4-4749-BFA7-46CBB52C3450}"/>
    <cellStyle name="Note 6 7 5" xfId="44413" xr:uid="{21173E99-3609-4C5C-A45C-66F71D73FEEB}"/>
    <cellStyle name="Note 6 7 5 2" xfId="57885" xr:uid="{4F3C1A07-65B3-4F25-A43E-61E34F9D47AA}"/>
    <cellStyle name="Note 6 7 5 3" xfId="51103" xr:uid="{A00C0DF6-DE4D-44DC-80F0-60F44482A18F}"/>
    <cellStyle name="Note 6 7 6" xfId="45691" xr:uid="{3DE114F8-EF19-4051-96D2-6301ED114790}"/>
    <cellStyle name="Note 6 7 6 2" xfId="54169" xr:uid="{85E5F3EA-4F7A-449D-853D-791FCD706BD2}"/>
    <cellStyle name="Note 6 7 7" xfId="52742" xr:uid="{A4762F2D-DA0C-4AB6-AC1A-A604C2AE825F}"/>
    <cellStyle name="Note 6 8" xfId="1309" xr:uid="{C9218A3A-B63E-4F43-9B34-128BB4CDE654}"/>
    <cellStyle name="Note 6 8 2" xfId="5654" xr:uid="{13F6173E-6C7D-4C57-9E62-22CE5CFDED8E}"/>
    <cellStyle name="Note 6 8 2 2" xfId="8240" xr:uid="{1578BDD0-0F39-40B3-A0A3-39C69C4DA0AE}"/>
    <cellStyle name="Note 6 8 2 2 2" xfId="12547" xr:uid="{225C4D48-D8FD-4EF7-9686-7B0766F171C9}"/>
    <cellStyle name="Note 6 8 2 2 2 2" xfId="21536" xr:uid="{644DE6F6-B4FE-47CD-9DBB-4CFE66D282E8}"/>
    <cellStyle name="Note 6 8 2 2 2 2 2" xfId="27423" xr:uid="{0C022B78-F91E-46B1-8B22-CC485C85025A}"/>
    <cellStyle name="Note 6 8 2 2 2 3" xfId="27632" xr:uid="{2084B676-19F4-40D1-B5B3-0576123A17F1}"/>
    <cellStyle name="Note 6 8 2 2 2 4" xfId="56525" xr:uid="{DB931B7D-C955-4BBF-B08C-A2741F015C07}"/>
    <cellStyle name="Note 6 8 2 2 3" xfId="17229" xr:uid="{7E309405-F6F6-4A87-9F11-860F1382A77C}"/>
    <cellStyle name="Note 6 8 2 2 3 2" xfId="35783" xr:uid="{04465C66-0D48-464D-9EFA-24B0CCE82455}"/>
    <cellStyle name="Note 6 8 2 2 4" xfId="37496" xr:uid="{A8C0D3FF-45D5-43BA-92B7-2E1B802286CD}"/>
    <cellStyle name="Note 6 8 2 2 5" xfId="49743" xr:uid="{94C2F1C4-B44C-4FE6-86BF-94DC1A7AE88D}"/>
    <cellStyle name="Note 6 8 2 3" xfId="10877" xr:uid="{8D0251F7-7DBD-4A78-897A-214F3728A6C3}"/>
    <cellStyle name="Note 6 8 2 3 2" xfId="19866" xr:uid="{355B83FB-6B45-40BE-899C-F668EC0AA0EA}"/>
    <cellStyle name="Note 6 8 2 3 2 2" xfId="40769" xr:uid="{E4C1D1A2-9E57-4EEC-AD41-1498E327D897}"/>
    <cellStyle name="Note 6 8 2 3 2 3" xfId="58566" xr:uid="{9D8A74EE-0889-4194-BCE0-84E4624BDECF}"/>
    <cellStyle name="Note 6 8 2 3 3" xfId="43903" xr:uid="{88EA40E9-FB72-4592-926B-B08B1323745B}"/>
    <cellStyle name="Note 6 8 2 3 4" xfId="51785" xr:uid="{7E87237B-3783-4CDC-9401-A61017328CB1}"/>
    <cellStyle name="Note 6 8 2 4" xfId="14643" xr:uid="{62D19FAE-8B58-414D-BA27-CB365094C776}"/>
    <cellStyle name="Note 6 8 2 4 2" xfId="42410" xr:uid="{29BF6792-8E42-4249-A14E-40BD5B6229A1}"/>
    <cellStyle name="Note 6 8 2 4 2 2" xfId="54661" xr:uid="{B670B460-B4A4-40CD-A95F-787C2E1867C3}"/>
    <cellStyle name="Note 6 8 2 4 3" xfId="47860" xr:uid="{D4A2979F-9671-420C-8D14-CD6D00DE91E5}"/>
    <cellStyle name="Note 6 8 2 5" xfId="25592" xr:uid="{4EBB794E-AA27-41D0-AF2D-932CC8CB1FEC}"/>
    <cellStyle name="Note 6 8 2 5 2" xfId="53029" xr:uid="{D106EA44-CA40-469C-ABAB-4314CC144D46}"/>
    <cellStyle name="Note 6 8 2 6" xfId="46246" xr:uid="{DE3065A7-36A2-48C8-B40D-80518647E069}"/>
    <cellStyle name="Note 6 8 3" xfId="3746" xr:uid="{9D942F26-95CF-4032-8A60-DBCBC9344DBE}"/>
    <cellStyle name="Note 6 8 3 2" xfId="24835" xr:uid="{BDC21712-E2BF-4E31-A573-5098DA087677}"/>
    <cellStyle name="Note 6 8 3 2 2" xfId="56924" xr:uid="{AA5B2410-F00D-4114-9B49-8B39215490D3}"/>
    <cellStyle name="Note 6 8 3 2 3" xfId="50142" xr:uid="{955B91BC-83B9-49E6-9EB8-1AA116689DB4}"/>
    <cellStyle name="Note 6 8 3 3" xfId="51024" xr:uid="{E8EAF029-5382-400C-8E6F-AEFEEDFDFDAF}"/>
    <cellStyle name="Note 6 8 3 3 2" xfId="57806" xr:uid="{32C0F926-E255-4997-9BF8-F9F625735F0C}"/>
    <cellStyle name="Note 6 8 3 4" xfId="48259" xr:uid="{C8F3BCC0-A3A8-4533-A8F0-C59E28E1984C}"/>
    <cellStyle name="Note 6 8 3 4 2" xfId="55051" xr:uid="{39B3465C-5C3D-4452-BD45-9DF1A5A3404B}"/>
    <cellStyle name="Note 6 8 3 5" xfId="53351" xr:uid="{A2DBF247-32AA-44A5-9A5E-EECBEDF9066F}"/>
    <cellStyle name="Note 6 8 3 6" xfId="46645" xr:uid="{6F1387C8-3A01-48AA-82A5-0388FE2EEC18}"/>
    <cellStyle name="Note 6 8 4" xfId="39313" xr:uid="{7A5A0D53-3383-4D69-AEE0-3AC57C5B67CD}"/>
    <cellStyle name="Note 6 8 4 2" xfId="56053" xr:uid="{1FFC487A-BFD3-4893-97D7-99B0FFD71061}"/>
    <cellStyle name="Note 6 8 4 3" xfId="49271" xr:uid="{5F2732EE-28FD-4AD1-BA28-442E4D7B0A7F}"/>
    <cellStyle name="Note 6 8 5" xfId="44532" xr:uid="{CE5378CB-8A62-4CCD-BB9E-A7B8AA1AA794}"/>
    <cellStyle name="Note 6 8 5 2" xfId="55719" xr:uid="{9382EEC8-CAD7-4913-8A84-1762054658CA}"/>
    <cellStyle name="Note 6 8 5 3" xfId="48936" xr:uid="{1CF603F6-9537-455C-AACF-408BA7F94621}"/>
    <cellStyle name="Note 6 8 6" xfId="45738" xr:uid="{9591BD29-CFE0-4715-9B19-D09C2BAE7110}"/>
    <cellStyle name="Note 6 8 6 2" xfId="54213" xr:uid="{1455036C-50B3-4D32-AA81-7B00E231147B}"/>
    <cellStyle name="Note 6 8 7" xfId="52766" xr:uid="{024CAF10-86C0-4301-A0C3-D3D7489B04AA}"/>
    <cellStyle name="Note 6 9" xfId="1672" xr:uid="{7A0A52FB-F49E-4532-BEAF-4F6098CE8CBB}"/>
    <cellStyle name="Note 6 9 2" xfId="6000" xr:uid="{FBF4003B-1DDB-4BEA-B99C-251A744CDCDB}"/>
    <cellStyle name="Note 6 9 2 2" xfId="8586" xr:uid="{46C6BE18-8D03-45C7-BE56-A9BFCB421E4A}"/>
    <cellStyle name="Note 6 9 2 2 2" xfId="12654" xr:uid="{4AA88B99-7E11-4FB1-9FE3-A649EAE1AC9B}"/>
    <cellStyle name="Note 6 9 2 2 2 2" xfId="21643" xr:uid="{86C388FB-6BB3-4163-839B-BEA2CB5BE13A}"/>
    <cellStyle name="Note 6 9 2 2 2 2 2" xfId="30042" xr:uid="{68446485-A215-48E5-B366-756DBA16A9BF}"/>
    <cellStyle name="Note 6 9 2 2 2 3" xfId="41042" xr:uid="{937A974A-9AD0-4810-85AF-CB17304A1DA0}"/>
    <cellStyle name="Note 6 9 2 2 2 4" xfId="56566" xr:uid="{88A517F4-BFEA-4D0A-B004-42B6BD3AAE8C}"/>
    <cellStyle name="Note 6 9 2 2 3" xfId="17575" xr:uid="{C1A2DF18-0909-419E-AD7A-415D38FB974C}"/>
    <cellStyle name="Note 6 9 2 2 3 2" xfId="28107" xr:uid="{14538BB6-BB62-4B31-BBD5-53F70A5CF291}"/>
    <cellStyle name="Note 6 9 2 2 4" xfId="29033" xr:uid="{21C0D605-60E4-4B0A-8B08-D0588E680CC0}"/>
    <cellStyle name="Note 6 9 2 2 5" xfId="49784" xr:uid="{F2858F45-E1EA-456E-BF5C-EA5F3E9C2210}"/>
    <cellStyle name="Note 6 9 2 3" xfId="11223" xr:uid="{E283E520-4672-4C49-948D-BBCD00CA5644}"/>
    <cellStyle name="Note 6 9 2 3 2" xfId="20212" xr:uid="{4FD6F47C-99F7-4856-A0A6-FAB6BAC19B25}"/>
    <cellStyle name="Note 6 9 2 3 2 2" xfId="26072" xr:uid="{7577611F-5849-4979-B57A-7EE8955C166F}"/>
    <cellStyle name="Note 6 9 2 3 2 3" xfId="58979" xr:uid="{838DFB37-BA71-4A5E-8320-F9B45E868827}"/>
    <cellStyle name="Note 6 9 2 3 3" xfId="27180" xr:uid="{77D798D7-7FCB-47EB-A7B3-DA633876E3CA}"/>
    <cellStyle name="Note 6 9 2 3 4" xfId="52198" xr:uid="{9B54FB9C-2C0C-4A5D-9A79-914078150344}"/>
    <cellStyle name="Note 6 9 2 4" xfId="14989" xr:uid="{BC80C575-D7CF-4403-BD46-CBABA9AD582F}"/>
    <cellStyle name="Note 6 9 2 4 2" xfId="40896" xr:uid="{D7A73E92-F682-41ED-B778-9A880E364EF8}"/>
    <cellStyle name="Note 6 9 2 4 2 2" xfId="54699" xr:uid="{94BDC65E-F6FB-4576-A434-3ECF6C0AE098}"/>
    <cellStyle name="Note 6 9 2 4 3" xfId="47901" xr:uid="{4FF38CA3-4A6F-47A6-B5C2-F66D23E54F2E}"/>
    <cellStyle name="Note 6 9 2 5" xfId="34724" xr:uid="{766B095D-2259-4CB0-8444-814AEDD5F564}"/>
    <cellStyle name="Note 6 9 2 5 2" xfId="53052" xr:uid="{55321668-BC05-417E-9426-C0A4F7ABDB6A}"/>
    <cellStyle name="Note 6 9 2 6" xfId="46287" xr:uid="{FED26A7A-CD95-437F-A618-07C82CD4D7A3}"/>
    <cellStyle name="Note 6 9 3" xfId="4109" xr:uid="{D8766DFD-18E5-4CC5-9DC7-BD8856C4D074}"/>
    <cellStyle name="Note 6 9 3 2" xfId="39627" xr:uid="{746F060F-5FAE-4F9C-ACD2-5F115CA4A372}"/>
    <cellStyle name="Note 6 9 3 2 2" xfId="56962" xr:uid="{AC60523D-5A0F-4824-B20B-3AD94E96F098}"/>
    <cellStyle name="Note 6 9 3 2 3" xfId="50180" xr:uid="{2836259E-664B-4863-B696-48CFC7A095C0}"/>
    <cellStyle name="Note 6 9 3 3" xfId="51280" xr:uid="{EEAE2855-BA0C-45E4-A3C3-5177F14C93CF}"/>
    <cellStyle name="Note 6 9 3 3 2" xfId="58062" xr:uid="{6A0568BB-E365-4A06-A12D-A3175EBE8708}"/>
    <cellStyle name="Note 6 9 3 4" xfId="48297" xr:uid="{F16D7078-8953-47B0-B2B3-CD8258535956}"/>
    <cellStyle name="Note 6 9 3 4 2" xfId="55089" xr:uid="{832879A6-01ED-42D2-87D1-520D648BA751}"/>
    <cellStyle name="Note 6 9 3 5" xfId="53389" xr:uid="{88B130F2-BCED-47CA-9BC9-40A74E934A3C}"/>
    <cellStyle name="Note 6 9 3 6" xfId="46683" xr:uid="{EB707BD4-79AC-4AB5-821C-23338F8252AD}"/>
    <cellStyle name="Note 6 9 4" xfId="34527" xr:uid="{1F1F3A80-2558-4715-8806-68DAFEEEBF04}"/>
    <cellStyle name="Note 6 9 4 2" xfId="56094" xr:uid="{8012E0D1-98F1-4B26-A8C4-CFB7F63167D1}"/>
    <cellStyle name="Note 6 9 4 3" xfId="49312" xr:uid="{0646DC86-A400-4416-B6B7-0A5CFA461114}"/>
    <cellStyle name="Note 6 9 5" xfId="44584" xr:uid="{D8FFD4E0-1B86-403F-9F5D-041422B8E6C9}"/>
    <cellStyle name="Note 6 9 5 2" xfId="58586" xr:uid="{C90CD811-808F-4F1C-B701-3E9D6078049B}"/>
    <cellStyle name="Note 6 9 5 3" xfId="51805" xr:uid="{3E2B3E70-80A9-4389-A0F9-71331DCBD12E}"/>
    <cellStyle name="Note 6 9 6" xfId="45779" xr:uid="{AEFD4485-B54D-4009-8B1F-C33CDDB800BF}"/>
    <cellStyle name="Note 6 9 6 2" xfId="54251" xr:uid="{A1DAD565-2EB6-4B75-95E3-394678DD9D01}"/>
    <cellStyle name="Note 6 9 7" xfId="52789" xr:uid="{550AE77A-689E-41D4-A863-F8A73456594C}"/>
    <cellStyle name="Note 7" xfId="137" xr:uid="{06424D8E-C185-402C-90A7-82CCED94C03F}"/>
    <cellStyle name="Note 7 10" xfId="1948" xr:uid="{10C9CB34-A900-44ED-A7CE-7D0488D3B4C5}"/>
    <cellStyle name="Note 7 10 2" xfId="6258" xr:uid="{7FC92FE5-17AF-4FA0-AD00-6AAA4617AA2E}"/>
    <cellStyle name="Note 7 10 2 2" xfId="8844" xr:uid="{C4DB062E-9F57-4452-862C-5CDB8420DCE8}"/>
    <cellStyle name="Note 7 10 2 2 2" xfId="12734" xr:uid="{9AB8D87D-B6CC-414B-AA28-ACE446573EA2}"/>
    <cellStyle name="Note 7 10 2 2 2 2" xfId="21723" xr:uid="{2EF71445-C01C-4DDA-9269-306C6C0184FE}"/>
    <cellStyle name="Note 7 10 2 2 2 2 2" xfId="30749" xr:uid="{A0653A6C-6278-46DE-B03E-509CB890EECF}"/>
    <cellStyle name="Note 7 10 2 2 2 3" xfId="36799" xr:uid="{AFED3DFD-C3D3-417E-9E6C-19BA96A99C50}"/>
    <cellStyle name="Note 7 10 2 2 3" xfId="17833" xr:uid="{D768425E-7A93-4831-92B6-C93BB3AE321B}"/>
    <cellStyle name="Note 7 10 2 2 3 2" xfId="43039" xr:uid="{99057E26-75DB-4AAD-8294-45861C0C98EA}"/>
    <cellStyle name="Note 7 10 2 2 4" xfId="25557" xr:uid="{A3AD03A7-0A12-4A00-868B-0AC9F5266459}"/>
    <cellStyle name="Note 7 10 2 3" xfId="11481" xr:uid="{66CDF6B6-8024-4E80-9339-C35754C9FED9}"/>
    <cellStyle name="Note 7 10 2 3 2" xfId="20470" xr:uid="{7506AA3E-B5CA-401A-807B-B8F5313DC583}"/>
    <cellStyle name="Note 7 10 2 3 2 2" xfId="32585" xr:uid="{C630BE29-E52E-46E5-971A-012A0A6DF783}"/>
    <cellStyle name="Note 7 10 2 3 3" xfId="34872" xr:uid="{2F365233-9F48-4278-81E5-67CC9A8D637B}"/>
    <cellStyle name="Note 7 10 2 4" xfId="15247" xr:uid="{8C51DE2A-2705-4F3B-8C54-551BD75263D8}"/>
    <cellStyle name="Note 7 10 2 4 2" xfId="25346" xr:uid="{5E6126AC-9D34-4DE2-9FF2-3A309469690B}"/>
    <cellStyle name="Note 7 10 2 5" xfId="27306" xr:uid="{0CD009FF-41B7-498C-B3BB-9833613E3183}"/>
    <cellStyle name="Note 7 10 3" xfId="4385" xr:uid="{DF54B6AE-4F07-4FD3-9DDC-B1E1B2006BED}"/>
    <cellStyle name="Note 7 10 3 2" xfId="38246" xr:uid="{CFEEF3CB-6F7B-4B6D-9EFD-BE6ACC2D020F}"/>
    <cellStyle name="Note 7 10 4" xfId="25037" xr:uid="{4D8A70E8-EFF5-4BBE-BBA9-1AD8514C7AF4}"/>
    <cellStyle name="Note 7 11" xfId="2619" xr:uid="{75D0B42F-623D-4984-9FF1-D20F78CA4219}"/>
    <cellStyle name="Note 7 11 2" xfId="6860" xr:uid="{8D812F95-E8A8-4E07-9542-45CCBF332989}"/>
    <cellStyle name="Note 7 11 2 2" xfId="12015" xr:uid="{D45D4FEC-5058-499A-A387-675AC88974D9}"/>
    <cellStyle name="Note 7 11 2 2 2" xfId="21004" xr:uid="{8062DF06-24F2-45A8-8549-0A333BC5C14B}"/>
    <cellStyle name="Note 7 11 2 2 2 2" xfId="30917" xr:uid="{D114CB64-084B-4C93-96A9-BE5F8E44F2EA}"/>
    <cellStyle name="Note 7 11 2 2 3" xfId="27166" xr:uid="{4FBCC177-C7A0-487F-9233-B51554254A4D}"/>
    <cellStyle name="Note 7 11 2 3" xfId="15849" xr:uid="{FB9CC7BB-2135-462A-BFAC-7A38AA325F4F}"/>
    <cellStyle name="Note 7 11 2 3 2" xfId="31204" xr:uid="{8CDF2BDB-91DA-41AD-AFF6-CE140B071576}"/>
    <cellStyle name="Note 7 11 2 4" xfId="36593" xr:uid="{15B8DB4F-70A1-44A3-936F-77E37809C9D3}"/>
    <cellStyle name="Note 7 11 3" xfId="9430" xr:uid="{167B1435-A37C-493A-AF23-127A49A9093A}"/>
    <cellStyle name="Note 7 11 3 2" xfId="18419" xr:uid="{E188ECF0-F6C4-4901-9864-2AFE8452A238}"/>
    <cellStyle name="Note 7 11 3 2 2" xfId="28181" xr:uid="{9CE93434-1A17-448C-ADB5-0607BA543F3C}"/>
    <cellStyle name="Note 7 11 3 3" xfId="42877" xr:uid="{28ACCD8B-C02D-46A4-A38B-5DD4F12ADA80}"/>
    <cellStyle name="Note 7 11 4" xfId="13473" xr:uid="{8B652B9D-7CED-4592-B625-B4DC42B30F6D}"/>
    <cellStyle name="Note 7 11 4 2" xfId="34940" xr:uid="{56440BF5-8B43-4C32-A919-DCCEA16C829E}"/>
    <cellStyle name="Note 7 11 5" xfId="28427" xr:uid="{7AE35F33-41DA-4B62-B8C4-6BA8127B0E34}"/>
    <cellStyle name="Note 7 12" xfId="6593" xr:uid="{5812D788-5DFF-476A-B886-1EA1FF60B3E7}"/>
    <cellStyle name="Note 7 12 2" xfId="11801" xr:uid="{84B789EF-B13D-4A5C-9071-3F649E66045A}"/>
    <cellStyle name="Note 7 12 2 2" xfId="20790" xr:uid="{1BAD00C7-8BD7-4CE0-B4C6-FC74CC09B30F}"/>
    <cellStyle name="Note 7 12 2 2 2" xfId="41073" xr:uid="{C77EA697-299C-481D-AC53-8EED747BA928}"/>
    <cellStyle name="Note 7 12 2 3" xfId="31074" xr:uid="{612D6C38-6C44-49D5-9FF2-53CC4C22AAD0}"/>
    <cellStyle name="Note 7 12 3" xfId="15582" xr:uid="{894DBC8A-DAF0-400E-B3AA-9171A2E165EF}"/>
    <cellStyle name="Note 7 12 3 2" xfId="22606" xr:uid="{635C85AE-4EED-4A70-B104-E4CF46F738CA}"/>
    <cellStyle name="Note 7 12 4" xfId="41715" xr:uid="{17859D4F-1F1C-4509-A229-2F2CAD4FE19C}"/>
    <cellStyle name="Note 7 13" xfId="9164" xr:uid="{3546DE2C-61DA-43A0-A34F-D5A4F0C67D58}"/>
    <cellStyle name="Note 7 13 2" xfId="18153" xr:uid="{5BF56CF7-AD60-4235-BC6F-AC33DAC72C2C}"/>
    <cellStyle name="Note 7 13 2 2" xfId="23139" xr:uid="{9BB80934-C112-487E-AF23-2DDA3BC0B17C}"/>
    <cellStyle name="Note 7 13 3" xfId="25577" xr:uid="{D6644E55-0A25-408B-BB26-F99B66582AC6}"/>
    <cellStyle name="Note 7 14" xfId="9729" xr:uid="{4A222057-4712-4894-A051-405CFE838A57}"/>
    <cellStyle name="Note 7 14 2" xfId="18718" xr:uid="{037D4891-5D8E-4950-8D00-27497F74A2EC}"/>
    <cellStyle name="Note 7 14 2 2" xfId="22141" xr:uid="{1B111209-261F-424D-B97D-3F82EDC0FEBF}"/>
    <cellStyle name="Note 7 14 3" xfId="40247" xr:uid="{8CED38DA-84DC-4243-B731-B00FFA5808E4}"/>
    <cellStyle name="Note 7 15" xfId="2297" xr:uid="{0810F5A6-2832-4467-BB7C-4539A2C81B06}"/>
    <cellStyle name="Note 7 15 2" xfId="23812" xr:uid="{1A155F95-60E6-41BA-8410-ABADD6613BA6}"/>
    <cellStyle name="Note 7 16" xfId="13206" xr:uid="{214C8556-C8AD-4E3B-9B31-2B2B27D1474A}"/>
    <cellStyle name="Note 7 16 2" xfId="30365" xr:uid="{5BDB40EE-4738-4918-B0D1-540B630189DB}"/>
    <cellStyle name="Note 7 17" xfId="35532" xr:uid="{14EDCF64-D97D-4620-A956-D322A8A4596F}"/>
    <cellStyle name="Note 7 18" xfId="44234" xr:uid="{5BCEFAEE-EB80-46AC-9A81-13513EB48E20}"/>
    <cellStyle name="Note 7 19" xfId="45474" xr:uid="{ABD5D8AD-E495-45A4-ACCD-1EBFAD8EE8DE}"/>
    <cellStyle name="Note 7 2" xfId="326" xr:uid="{C9AEBB77-81A2-4ED1-AA07-634A8CB97F5F}"/>
    <cellStyle name="Note 7 2 10" xfId="6628" xr:uid="{C2F9B173-A69A-4545-9F20-F7D3E49C0BC4}"/>
    <cellStyle name="Note 7 2 10 2" xfId="11834" xr:uid="{0F37AA7F-60CC-4C71-9DEA-79ADBAB831E8}"/>
    <cellStyle name="Note 7 2 10 2 2" xfId="20823" xr:uid="{E03A5551-67D6-4399-AE32-400B89EFD8EE}"/>
    <cellStyle name="Note 7 2 10 2 2 2" xfId="34148" xr:uid="{D190088B-470C-4719-8776-31421D01220B}"/>
    <cellStyle name="Note 7 2 10 2 3" xfId="38922" xr:uid="{8D4BAEA1-E39E-44BA-93A9-AD5C1779D0B5}"/>
    <cellStyle name="Note 7 2 10 3" xfId="15617" xr:uid="{BE600915-0173-4416-BD2B-3091D999B275}"/>
    <cellStyle name="Note 7 2 10 3 2" xfId="27302" xr:uid="{E9300398-0760-4FAC-A46B-65EB5892DC3E}"/>
    <cellStyle name="Note 7 2 10 4" xfId="23447" xr:uid="{21389DEC-4697-467D-B34C-79671834D0AC}"/>
    <cellStyle name="Note 7 2 11" xfId="9197" xr:uid="{B27AAF2B-04E7-451D-B2E2-822B972D1F33}"/>
    <cellStyle name="Note 7 2 11 2" xfId="18186" xr:uid="{B02CE1E2-3DF3-4128-8A3B-D6D64EC05105}"/>
    <cellStyle name="Note 7 2 11 2 2" xfId="28689" xr:uid="{AEE354FC-6822-4511-85E1-E22BBD4F176E}"/>
    <cellStyle name="Note 7 2 11 3" xfId="24731" xr:uid="{68A06DEF-AFAE-400F-99E7-E3A439A0C9F7}"/>
    <cellStyle name="Note 7 2 12" xfId="12012" xr:uid="{DB6B8CC8-72E6-48EB-AF7B-A295E1A27482}"/>
    <cellStyle name="Note 7 2 12 2" xfId="21001" xr:uid="{8A3D5724-E504-4C43-9EC8-C684A43A32A9}"/>
    <cellStyle name="Note 7 2 12 2 2" xfId="40046" xr:uid="{E89D4790-1F6B-412B-A8E1-29B95CB44920}"/>
    <cellStyle name="Note 7 2 12 3" xfId="34419" xr:uid="{F0747769-3E89-491B-A4BD-9F8DCEE8E739}"/>
    <cellStyle name="Note 7 2 13" xfId="2332" xr:uid="{1ECEF3CA-D861-4847-8A7A-9AE6911CFBB5}"/>
    <cellStyle name="Note 7 2 13 2" xfId="36691" xr:uid="{9213B0FE-8CF1-4899-8155-B7A30669F860}"/>
    <cellStyle name="Note 7 2 14" xfId="13241" xr:uid="{8D17E5A9-E5E0-4B5E-8D4D-6ECC2C5B9110}"/>
    <cellStyle name="Note 7 2 14 2" xfId="26551" xr:uid="{48AB5C6D-97C8-4F64-9B29-B361A61AD21C}"/>
    <cellStyle name="Note 7 2 15" xfId="43259" xr:uid="{E8956877-D28E-45F5-8D80-E2A6D2B27F51}"/>
    <cellStyle name="Note 7 2 16" xfId="45975" xr:uid="{EB360481-F9ED-49EE-BD8C-26DB959B1EC6}"/>
    <cellStyle name="Note 7 2 2" xfId="458" xr:uid="{BFF8B392-900F-4F42-A469-7711D6515078}"/>
    <cellStyle name="Note 7 2 2 10" xfId="9322" xr:uid="{0409BF16-191E-455A-A5BA-BF795793888C}"/>
    <cellStyle name="Note 7 2 2 10 2" xfId="18311" xr:uid="{D29515B0-EECF-4870-A6F4-BEA54E54B6F4}"/>
    <cellStyle name="Note 7 2 2 10 2 2" xfId="27625" xr:uid="{BB16EF3D-FB2A-4EBA-998C-71E5E43212D7}"/>
    <cellStyle name="Note 7 2 2 10 3" xfId="36087" xr:uid="{040FF906-05D9-4B75-A464-763F39035B39}"/>
    <cellStyle name="Note 7 2 2 11" xfId="12421" xr:uid="{25DA7C13-E274-4AB0-967F-16946E69CBB1}"/>
    <cellStyle name="Note 7 2 2 11 2" xfId="21410" xr:uid="{0BA072B6-FDD9-432D-B0B2-67BBC41020EA}"/>
    <cellStyle name="Note 7 2 2 11 2 2" xfId="26973" xr:uid="{3C4057CB-1FDF-48E4-ABED-D3E66D2370DF}"/>
    <cellStyle name="Note 7 2 2 11 3" xfId="41590" xr:uid="{A75D07E9-5A22-4871-82C4-B441FC939EA5}"/>
    <cellStyle name="Note 7 2 2 12" xfId="2464" xr:uid="{2FD461EC-B7E8-4812-BF5B-84F0E6C1403D}"/>
    <cellStyle name="Note 7 2 2 12 2" xfId="26090" xr:uid="{6BF37BEB-0F78-4519-8A85-48428DC77554}"/>
    <cellStyle name="Note 7 2 2 13" xfId="13373" xr:uid="{A4B7B696-517E-4E67-B2CA-BBE5957B5258}"/>
    <cellStyle name="Note 7 2 2 13 2" xfId="32703" xr:uid="{B4108769-196D-48C9-9819-0BF65C3EA196}"/>
    <cellStyle name="Note 7 2 2 14" xfId="35090" xr:uid="{E91469AD-4584-4699-829A-FFBA5A535513}"/>
    <cellStyle name="Note 7 2 2 15" xfId="49466" xr:uid="{17373866-2730-4AF5-91DB-8137FEF9F5A2}"/>
    <cellStyle name="Note 7 2 2 2" xfId="807" xr:uid="{43C6A825-924D-49DC-98DC-DCF5B1552C6A}"/>
    <cellStyle name="Note 7 2 2 2 2" xfId="5176" xr:uid="{0FFF5E05-25B9-40EC-B5E3-D928971348E6}"/>
    <cellStyle name="Note 7 2 2 2 2 2" xfId="7762" xr:uid="{A641CC2E-D0FD-470F-A680-32341DEE2315}"/>
    <cellStyle name="Note 7 2 2 2 2 2 2" xfId="12404" xr:uid="{5D6DBCBF-B90A-4307-8C77-FECFDE446A62}"/>
    <cellStyle name="Note 7 2 2 2 2 2 2 2" xfId="21393" xr:uid="{CC9A1882-E0ED-4E62-A2D5-31E096E0C138}"/>
    <cellStyle name="Note 7 2 2 2 2 2 2 2 2" xfId="27385" xr:uid="{6D4F936A-872A-4F8C-8013-8B774670CF9D}"/>
    <cellStyle name="Note 7 2 2 2 2 2 2 3" xfId="37451" xr:uid="{BE7FAB4B-1113-4D54-8D16-E32232A717E7}"/>
    <cellStyle name="Note 7 2 2 2 2 2 3" xfId="16751" xr:uid="{AB01E61C-1C43-4A38-A402-BEC5CC20A888}"/>
    <cellStyle name="Note 7 2 2 2 2 2 3 2" xfId="43566" xr:uid="{8F2485C5-75E0-4C1A-B915-D419BA0D503D}"/>
    <cellStyle name="Note 7 2 2 2 2 2 4" xfId="37393" xr:uid="{AAFCBAA4-3CA7-4912-9F51-F22829B663F5}"/>
    <cellStyle name="Note 7 2 2 2 2 3" xfId="10399" xr:uid="{381D7D7C-377F-450C-9AFF-42B6B51E5102}"/>
    <cellStyle name="Note 7 2 2 2 2 3 2" xfId="19388" xr:uid="{299FBFD5-4547-4E27-9234-764947AC004C}"/>
    <cellStyle name="Note 7 2 2 2 2 3 2 2" xfId="32437" xr:uid="{1D18A1B9-3A72-40FF-A237-6E307978BB8A}"/>
    <cellStyle name="Note 7 2 2 2 2 3 3" xfId="24125" xr:uid="{0573564F-7F74-4739-ADEE-A8F8B4B53888}"/>
    <cellStyle name="Note 7 2 2 2 2 4" xfId="14165" xr:uid="{155797C5-0B28-4B18-AB29-EA9BB468FB6E}"/>
    <cellStyle name="Note 7 2 2 2 2 4 2" xfId="30778" xr:uid="{86E46AD6-ABA2-4CFF-AC37-7D259F2CC6A8}"/>
    <cellStyle name="Note 7 2 2 2 2 5" xfId="29744" xr:uid="{B5C79FD9-B457-429C-A92A-B06E2C488355}"/>
    <cellStyle name="Note 7 2 2 2 3" xfId="3244" xr:uid="{A0B3A416-9910-4A08-84AA-E2F50EB9CC82}"/>
    <cellStyle name="Note 7 2 2 2 3 2" xfId="28898" xr:uid="{0DB13C47-D514-4BEC-90CE-8B0901DCEDE2}"/>
    <cellStyle name="Note 7 2 2 2 4" xfId="23287" xr:uid="{7E7B5B94-815A-4E99-91FC-094875F3470B}"/>
    <cellStyle name="Note 7 2 2 2 5" xfId="56248" xr:uid="{29E71295-76ED-4743-84F1-22793DEA8EAD}"/>
    <cellStyle name="Note 7 2 2 3" xfId="1152" xr:uid="{20DD1123-32E9-4357-AD6E-85D9AFDFFFAC}"/>
    <cellStyle name="Note 7 2 2 3 2" xfId="5497" xr:uid="{72AADB77-22C8-4A6B-BACD-77518B96A561}"/>
    <cellStyle name="Note 7 2 2 3 2 2" xfId="8083" xr:uid="{99EE8446-80AB-4B2E-B64E-FAD5745EA8CC}"/>
    <cellStyle name="Note 7 2 2 3 2 2 2" xfId="12506" xr:uid="{E96247FC-6B82-468A-9CAE-9F24EA695C1D}"/>
    <cellStyle name="Note 7 2 2 3 2 2 2 2" xfId="21495" xr:uid="{B473211C-AE35-44B4-B1EA-A0EC154E59E6}"/>
    <cellStyle name="Note 7 2 2 3 2 2 2 2 2" xfId="40808" xr:uid="{B46B8B33-0944-46BA-9A18-1EB56E82FC2C}"/>
    <cellStyle name="Note 7 2 2 3 2 2 2 3" xfId="41006" xr:uid="{46E31120-476D-49E8-B964-C8249FB9DBCD}"/>
    <cellStyle name="Note 7 2 2 3 2 2 3" xfId="17072" xr:uid="{59B97414-E00B-43C5-91C9-980BD1302646}"/>
    <cellStyle name="Note 7 2 2 3 2 2 3 2" xfId="40707" xr:uid="{754C4175-F081-4026-B944-1B2B31EDFB72}"/>
    <cellStyle name="Note 7 2 2 3 2 2 4" xfId="33413" xr:uid="{6839D436-797A-4552-849E-FA1FA0600F2B}"/>
    <cellStyle name="Note 7 2 2 3 2 3" xfId="10720" xr:uid="{535460A2-4ABB-426C-B6CC-7A780B8DCF99}"/>
    <cellStyle name="Note 7 2 2 3 2 3 2" xfId="19709" xr:uid="{0CB7D65E-D336-4F6F-861F-F1BE8CAC2ED7}"/>
    <cellStyle name="Note 7 2 2 3 2 3 2 2" xfId="41869" xr:uid="{A317468C-1EA3-42B1-80A3-24362539248E}"/>
    <cellStyle name="Note 7 2 2 3 2 3 3" xfId="40301" xr:uid="{E6995372-3CC1-41F9-83CE-DFEFDE5A3AA9}"/>
    <cellStyle name="Note 7 2 2 3 2 4" xfId="14486" xr:uid="{D6FF5240-D087-4BD3-9B9F-093672386E0B}"/>
    <cellStyle name="Note 7 2 2 3 2 4 2" xfId="28246" xr:uid="{2F92CD81-9016-448B-B8AF-8844D807E9D0}"/>
    <cellStyle name="Note 7 2 2 3 2 5" xfId="33528" xr:uid="{ACB6C95F-84F1-4D78-8577-78469E18B19D}"/>
    <cellStyle name="Note 7 2 2 3 3" xfId="3589" xr:uid="{8696E148-DE16-4686-AFF7-9D35FE796F06}"/>
    <cellStyle name="Note 7 2 2 3 3 2" xfId="32828" xr:uid="{A14247FF-FDC8-4ECF-8CA8-4631A2AF8D7A}"/>
    <cellStyle name="Note 7 2 2 3 4" xfId="43213" xr:uid="{794033D6-76CC-49B5-82F3-FCE6E726BF62}"/>
    <cellStyle name="Note 7 2 2 4" xfId="1496" xr:uid="{79443687-5E1A-47EA-A4C2-AD6FDED9C7FE}"/>
    <cellStyle name="Note 7 2 2 4 2" xfId="5841" xr:uid="{BB18F4AD-FF68-42C5-B3AE-828FA69A72EC}"/>
    <cellStyle name="Note 7 2 2 4 2 2" xfId="8427" xr:uid="{E8B0F44E-1163-4874-99B7-D7112CE935F8}"/>
    <cellStyle name="Note 7 2 2 4 2 2 2" xfId="12611" xr:uid="{E82C503A-1EBE-4218-A34F-18FCD112DD9A}"/>
    <cellStyle name="Note 7 2 2 4 2 2 2 2" xfId="21600" xr:uid="{3ECDEA08-019E-4566-997C-52AD950452ED}"/>
    <cellStyle name="Note 7 2 2 4 2 2 2 2 2" xfId="28735" xr:uid="{C14F2D07-D650-43F3-825B-DA4E48680B3E}"/>
    <cellStyle name="Note 7 2 2 4 2 2 2 3" xfId="33609" xr:uid="{9BC527A7-1480-453B-93FF-CE95F6A5753B}"/>
    <cellStyle name="Note 7 2 2 4 2 2 3" xfId="17416" xr:uid="{E4599C42-4128-4D09-A3B6-BDF5B385DC61}"/>
    <cellStyle name="Note 7 2 2 4 2 2 3 2" xfId="32729" xr:uid="{D3E66C1D-8746-4833-91B8-029C9279BE2B}"/>
    <cellStyle name="Note 7 2 2 4 2 2 4" xfId="40700" xr:uid="{E23E8876-10EC-4877-BDF5-59B83285E86B}"/>
    <cellStyle name="Note 7 2 2 4 2 3" xfId="11064" xr:uid="{77D2F015-CF2D-4395-A37E-4FF75DCA98AC}"/>
    <cellStyle name="Note 7 2 2 4 2 3 2" xfId="20053" xr:uid="{AEBBBFB3-07D9-474D-BF17-424E70CB31E6}"/>
    <cellStyle name="Note 7 2 2 4 2 3 2 2" xfId="23031" xr:uid="{E4DAD130-C1A6-4499-8F25-426CB93FBE80}"/>
    <cellStyle name="Note 7 2 2 4 2 3 3" xfId="44108" xr:uid="{02E61D4A-F529-4D84-9D57-9704F74D60E0}"/>
    <cellStyle name="Note 7 2 2 4 2 4" xfId="14830" xr:uid="{2CA18681-686C-43CE-B0EA-8FCA275866B2}"/>
    <cellStyle name="Note 7 2 2 4 2 4 2" xfId="38989" xr:uid="{09899ED2-CA99-4E6E-B2EC-A89B5C20C07C}"/>
    <cellStyle name="Note 7 2 2 4 2 5" xfId="41065" xr:uid="{FCF4BEAD-B73A-48EB-8904-C47D903AADCE}"/>
    <cellStyle name="Note 7 2 2 4 3" xfId="3933" xr:uid="{42CFC97E-79C5-459A-ADD8-790CED94E442}"/>
    <cellStyle name="Note 7 2 2 4 3 2" xfId="42917" xr:uid="{53B4DEBB-B7EA-4632-B19B-B331B6CAC262}"/>
    <cellStyle name="Note 7 2 2 4 4" xfId="35433" xr:uid="{1CDBE42F-9FFE-4059-95A5-B1F26B4438EE}"/>
    <cellStyle name="Note 7 2 2 5" xfId="198" xr:uid="{2CD8889D-F302-4080-B9CD-2B9AA683058D}"/>
    <cellStyle name="Note 7 2 2 5 2" xfId="2593" xr:uid="{1A15ACFF-F4E1-49AD-BA4E-3DAA273BE1DB}"/>
    <cellStyle name="Note 7 2 2 5 2 2" xfId="6834" xr:uid="{F0FFC793-10CE-48BE-A642-4E8497B6D81F}"/>
    <cellStyle name="Note 7 2 2 5 2 2 2" xfId="12005" xr:uid="{0BA059C5-90A0-43AD-8BA2-0E90620079A0}"/>
    <cellStyle name="Note 7 2 2 5 2 2 2 2" xfId="20994" xr:uid="{4932F80C-66CB-4A69-80B4-5D3136CBC5EC}"/>
    <cellStyle name="Note 7 2 2 5 2 2 2 2 2" xfId="42489" xr:uid="{7012B617-EC17-4929-B0A4-889E52D08D73}"/>
    <cellStyle name="Note 7 2 2 5 2 2 2 3" xfId="34650" xr:uid="{B0F889B3-6500-4999-A268-77B366043355}"/>
    <cellStyle name="Note 7 2 2 5 2 2 3" xfId="15823" xr:uid="{B1497E8B-DF51-483E-9CC2-ACF05348D3FF}"/>
    <cellStyle name="Note 7 2 2 5 2 2 3 2" xfId="26584" xr:uid="{FFE5CAD6-4336-4E22-97CE-2845DEA101F8}"/>
    <cellStyle name="Note 7 2 2 5 2 2 4" xfId="30245" xr:uid="{6E4A477D-2936-4331-83EB-05B53EB8FF90}"/>
    <cellStyle name="Note 7 2 2 5 2 3" xfId="9404" xr:uid="{95D8C2BF-21D7-4A78-8BF5-F20D73A2BF4E}"/>
    <cellStyle name="Note 7 2 2 5 2 3 2" xfId="18393" xr:uid="{E5417F7F-948B-4D5C-B1F6-6F8E37AE1F80}"/>
    <cellStyle name="Note 7 2 2 5 2 3 2 2" xfId="25745" xr:uid="{D3BDEE29-5099-4DBF-AB7F-24EE72AD2791}"/>
    <cellStyle name="Note 7 2 2 5 2 3 3" xfId="43739" xr:uid="{2A4A7B87-6FA6-43F8-B811-9EE27DB8286C}"/>
    <cellStyle name="Note 7 2 2 5 2 4" xfId="13447" xr:uid="{A8A446E5-5068-4855-8C2B-21461C34E525}"/>
    <cellStyle name="Note 7 2 2 5 2 4 2" xfId="34226" xr:uid="{CE337A5D-DA50-4E46-9B85-06556B130445}"/>
    <cellStyle name="Note 7 2 2 5 2 5" xfId="25989" xr:uid="{997D3623-EAE6-4C4D-855A-F7DABD305C6E}"/>
    <cellStyle name="Note 7 2 2 5 3" xfId="2666" xr:uid="{63E572FC-64BC-4BE4-851A-8FAA3D535F45}"/>
    <cellStyle name="Note 7 2 2 5 3 2" xfId="39809" xr:uid="{8A431945-2D87-4C9B-9E5F-8AB89C068E4F}"/>
    <cellStyle name="Note 7 2 2 5 4" xfId="24080" xr:uid="{70BCDA91-5E2B-4EBA-9FFD-C91A5CC1CE04}"/>
    <cellStyle name="Note 7 2 2 6" xfId="2115" xr:uid="{85099CC0-5A9A-44C6-848B-8CDFAB025560}"/>
    <cellStyle name="Note 7 2 2 6 2" xfId="6416" xr:uid="{3A5C3846-30B4-4690-87A0-4BE5C1CDA2CF}"/>
    <cellStyle name="Note 7 2 2 6 2 2" xfId="9002" xr:uid="{2013109D-CF8C-433A-ABFC-C0E5697360AD}"/>
    <cellStyle name="Note 7 2 2 6 2 2 2" xfId="12785" xr:uid="{C5F7B001-31AD-4F00-953C-57EFCF140A09}"/>
    <cellStyle name="Note 7 2 2 6 2 2 2 2" xfId="21774" xr:uid="{1456D589-B04F-4844-AB10-91102024DB97}"/>
    <cellStyle name="Note 7 2 2 6 2 2 2 2 2" xfId="42214" xr:uid="{9DF79B16-AF12-4670-BF6B-C9AF18CF72B2}"/>
    <cellStyle name="Note 7 2 2 6 2 2 2 3" xfId="23684" xr:uid="{9245B31E-3319-4D30-A7D4-15748DA40964}"/>
    <cellStyle name="Note 7 2 2 6 2 2 3" xfId="17991" xr:uid="{833E7676-E168-4F21-A829-DC23DAC7B5B6}"/>
    <cellStyle name="Note 7 2 2 6 2 2 3 2" xfId="37263" xr:uid="{295FC7D2-927C-423A-8342-5304ADE8740A}"/>
    <cellStyle name="Note 7 2 2 6 2 2 4" xfId="42550" xr:uid="{CC3216DA-17BB-4435-8142-F584E1FAE7E8}"/>
    <cellStyle name="Note 7 2 2 6 2 3" xfId="11639" xr:uid="{EE09A1EE-5A55-4F86-9C62-0B2B15205A8A}"/>
    <cellStyle name="Note 7 2 2 6 2 3 2" xfId="20628" xr:uid="{F2D32D36-7D30-4AA0-A74B-B66BE3E0FE87}"/>
    <cellStyle name="Note 7 2 2 6 2 3 2 2" xfId="40898" xr:uid="{82261683-5497-4882-A1CA-70BCCCF79219}"/>
    <cellStyle name="Note 7 2 2 6 2 3 3" xfId="31126" xr:uid="{A9236E76-B6A8-4B61-A111-05831476F7DC}"/>
    <cellStyle name="Note 7 2 2 6 2 4" xfId="15405" xr:uid="{4EDB0435-DD8C-4AE2-850A-0F0E0B35743B}"/>
    <cellStyle name="Note 7 2 2 6 2 4 2" xfId="24014" xr:uid="{F7E4E586-8B10-44E1-9A45-790B85A1F2F8}"/>
    <cellStyle name="Note 7 2 2 6 2 5" xfId="26118" xr:uid="{439B2E24-9BC4-4F05-8D21-4F9E68AED696}"/>
    <cellStyle name="Note 7 2 2 6 3" xfId="4552" xr:uid="{CEF8B393-C40B-4892-B1FD-3B3EA1153243}"/>
    <cellStyle name="Note 7 2 2 6 3 2" xfId="38378" xr:uid="{FB4BD99A-A802-40C2-BA90-B1CEF19A00F0}"/>
    <cellStyle name="Note 7 2 2 6 4" xfId="34158" xr:uid="{569316C1-5CB2-4195-B7A8-C188E1F92670}"/>
    <cellStyle name="Note 7 2 2 7" xfId="2925" xr:uid="{92D95DF3-41CC-4BA0-AA44-656D49C66A50}"/>
    <cellStyle name="Note 7 2 2 7 2" xfId="7075" xr:uid="{5B54044C-B264-425B-835D-F701D0E32A4F}"/>
    <cellStyle name="Note 7 2 2 7 2 2" xfId="12201" xr:uid="{B9231E0A-C8E5-4E0E-BC47-4EB657E26CBF}"/>
    <cellStyle name="Note 7 2 2 7 2 2 2" xfId="21190" xr:uid="{55040284-22D3-4170-928E-F94CA5A64F65}"/>
    <cellStyle name="Note 7 2 2 7 2 2 2 2" xfId="37608" xr:uid="{17B5A6CB-162A-4CB5-98E6-448C63D18DF0}"/>
    <cellStyle name="Note 7 2 2 7 2 2 3" xfId="38611" xr:uid="{954BF97D-38AA-49C7-AE4A-559D921117F5}"/>
    <cellStyle name="Note 7 2 2 7 2 3" xfId="16064" xr:uid="{A2892460-71D8-4B9B-B7BE-224572BFD023}"/>
    <cellStyle name="Note 7 2 2 7 2 3 2" xfId="29710" xr:uid="{012F050C-95A0-47C5-B1FC-25B31A00CC51}"/>
    <cellStyle name="Note 7 2 2 7 2 4" xfId="34860" xr:uid="{1675DBF3-B8CE-43D7-9EF2-FB2DED4F3CCC}"/>
    <cellStyle name="Note 7 2 2 7 3" xfId="9638" xr:uid="{E18566E6-3112-406B-AEC6-F72E219A3E52}"/>
    <cellStyle name="Note 7 2 2 7 3 2" xfId="18627" xr:uid="{12B7FEA2-A530-40DF-A4CC-56ED739FD0B3}"/>
    <cellStyle name="Note 7 2 2 7 3 2 2" xfId="41719" xr:uid="{B4653720-83C9-419E-A326-EE0A13F21868}"/>
    <cellStyle name="Note 7 2 2 7 3 3" xfId="23777" xr:uid="{7CD13FE7-0472-4B6C-A0E0-AB9EC5559A53}"/>
    <cellStyle name="Note 7 2 2 7 4" xfId="24500" xr:uid="{36D21158-7D16-4698-995D-796021A7783A}"/>
    <cellStyle name="Note 7 2 2 8" xfId="4852" xr:uid="{3580C8DC-9B24-455A-9256-259AE46A9504}"/>
    <cellStyle name="Note 7 2 2 8 2" xfId="7438" xr:uid="{253F6360-A58D-4F7D-8963-EBAC1EC560A2}"/>
    <cellStyle name="Note 7 2 2 8 2 2" xfId="12306" xr:uid="{43534287-B0E1-4100-B1A4-53119FA44B04}"/>
    <cellStyle name="Note 7 2 2 8 2 2 2" xfId="21295" xr:uid="{80E2E944-BBDB-4A6D-9080-73D835BFAAC6}"/>
    <cellStyle name="Note 7 2 2 8 2 2 2 2" xfId="43978" xr:uid="{0878BA91-DD7E-4967-8867-FF93CF77249E}"/>
    <cellStyle name="Note 7 2 2 8 2 2 3" xfId="30718" xr:uid="{048611C1-DE10-4AB2-A47B-C0CEB39B111D}"/>
    <cellStyle name="Note 7 2 2 8 2 3" xfId="16427" xr:uid="{7D1B937C-C0E7-4688-AAD4-150B665EB4B1}"/>
    <cellStyle name="Note 7 2 2 8 2 3 2" xfId="28144" xr:uid="{42017E44-4866-4CD7-8520-9297141BCC30}"/>
    <cellStyle name="Note 7 2 2 8 2 4" xfId="30295" xr:uid="{F43E50D7-CE5D-4677-BD71-4B54B52A32F6}"/>
    <cellStyle name="Note 7 2 2 8 3" xfId="10075" xr:uid="{1C0E2A52-38C4-4AE6-8C4F-3CE6A26B7DDC}"/>
    <cellStyle name="Note 7 2 2 8 3 2" xfId="19064" xr:uid="{D063D3FC-E3B8-4A1D-BC70-5B678DCA89C7}"/>
    <cellStyle name="Note 7 2 2 8 3 2 2" xfId="26569" xr:uid="{A66C0012-48B1-41AC-9D09-7FD83D861894}"/>
    <cellStyle name="Note 7 2 2 8 3 3" xfId="24120" xr:uid="{412F5967-6638-4379-977A-F45060DB5DD9}"/>
    <cellStyle name="Note 7 2 2 8 4" xfId="13841" xr:uid="{AAB3292A-B1D1-4F6D-AB44-CBD019D6F7B5}"/>
    <cellStyle name="Note 7 2 2 8 4 2" xfId="42385" xr:uid="{3F790955-C2C1-46A9-9730-272FE402FCBC}"/>
    <cellStyle name="Note 7 2 2 8 5" xfId="25083" xr:uid="{9B68109F-0376-41C8-870B-75F692959405}"/>
    <cellStyle name="Note 7 2 2 9" xfId="6760" xr:uid="{7AB96D29-295C-421B-A8A9-508986913C15}"/>
    <cellStyle name="Note 7 2 2 9 2" xfId="11959" xr:uid="{69364428-70AC-4974-BA20-027E242D8D13}"/>
    <cellStyle name="Note 7 2 2 9 2 2" xfId="20948" xr:uid="{CB571387-7DA9-4AA9-B739-0891729D2048}"/>
    <cellStyle name="Note 7 2 2 9 2 2 2" xfId="23067" xr:uid="{AA2C67E3-B70F-4ADC-B79F-BB7A36B02635}"/>
    <cellStyle name="Note 7 2 2 9 2 3" xfId="33322" xr:uid="{397CEE58-29A3-4BE2-8C6D-792E9EBD69AB}"/>
    <cellStyle name="Note 7 2 2 9 3" xfId="15749" xr:uid="{44D9E04E-C1E4-4BAE-8E05-7C5BA0CE3ABA}"/>
    <cellStyle name="Note 7 2 2 9 3 2" xfId="43117" xr:uid="{72A6743D-70F0-4D89-877B-0C05331E1E64}"/>
    <cellStyle name="Note 7 2 2 9 4" xfId="26443" xr:uid="{CBCF2509-69E7-43B6-9D73-E6FDC66844A9}"/>
    <cellStyle name="Note 7 2 3" xfId="675" xr:uid="{82F5ECEE-6F9D-40B0-8EA6-3BCB72688110}"/>
    <cellStyle name="Note 7 2 3 2" xfId="5051" xr:uid="{243F5098-D3C7-4A1A-8650-C36A29E035DB}"/>
    <cellStyle name="Note 7 2 3 2 2" xfId="7637" xr:uid="{0C142E50-124C-42D8-A65A-E96F752C3518}"/>
    <cellStyle name="Note 7 2 3 2 2 2" xfId="12366" xr:uid="{C9D68BBF-1EC4-45EE-A333-64EF915F667D}"/>
    <cellStyle name="Note 7 2 3 2 2 2 2" xfId="21355" xr:uid="{40F1A2A0-003C-4BA4-ADF9-B4DAE8969588}"/>
    <cellStyle name="Note 7 2 3 2 2 2 2 2" xfId="27092" xr:uid="{AA5EFAD0-F3E4-4CFF-A2C9-0E724B943D82}"/>
    <cellStyle name="Note 7 2 3 2 2 2 3" xfId="37210" xr:uid="{AB468365-83C2-447F-86D5-66A2C8B26494}"/>
    <cellStyle name="Note 7 2 3 2 2 3" xfId="16626" xr:uid="{55E6DEAE-7622-4980-99B7-C2141CFC1E29}"/>
    <cellStyle name="Note 7 2 3 2 2 3 2" xfId="34604" xr:uid="{E9A1F17D-D18E-4ACE-A325-A005024C4260}"/>
    <cellStyle name="Note 7 2 3 2 2 4" xfId="41582" xr:uid="{D9DF0D18-D009-41A2-BC07-2263831960DC}"/>
    <cellStyle name="Note 7 2 3 2 3" xfId="10274" xr:uid="{24C7B907-F5CC-4D79-AE71-65B36C8EAF79}"/>
    <cellStyle name="Note 7 2 3 2 3 2" xfId="19263" xr:uid="{1AF8AB2C-C359-4F77-90D0-C4350310EEC4}"/>
    <cellStyle name="Note 7 2 3 2 3 2 2" xfId="29995" xr:uid="{2E1CAE38-4806-4C58-B0A2-DBD89EA8FD03}"/>
    <cellStyle name="Note 7 2 3 2 3 3" xfId="34508" xr:uid="{C95C0E6C-F188-4B7A-BFB8-401C89BBC13A}"/>
    <cellStyle name="Note 7 2 3 2 4" xfId="14040" xr:uid="{8BEFCA70-0F59-48B8-92E7-B39928540502}"/>
    <cellStyle name="Note 7 2 3 2 4 2" xfId="41821" xr:uid="{DB6B27A2-3674-4158-815A-238A7E654E42}"/>
    <cellStyle name="Note 7 2 3 2 5" xfId="25688" xr:uid="{7F867927-528B-4AAE-A81B-9052F9310C93}"/>
    <cellStyle name="Note 7 2 3 2 6" xfId="58105" xr:uid="{BC9A7049-4E8B-42CA-A974-2BFE9BA4FCD1}"/>
    <cellStyle name="Note 7 2 3 3" xfId="3112" xr:uid="{7E157F47-BC3A-4D22-8C34-9780CF1BE0FF}"/>
    <cellStyle name="Note 7 2 3 3 2" xfId="43221" xr:uid="{67DB443B-F30B-4A62-8F57-1390464AF570}"/>
    <cellStyle name="Note 7 2 3 4" xfId="40165" xr:uid="{6A6EB998-7F0C-4D68-ABF9-2D505D0AB90A}"/>
    <cellStyle name="Note 7 2 3 5" xfId="51323" xr:uid="{6507BB76-5949-4102-AE5F-A00CBC3A1B77}"/>
    <cellStyle name="Note 7 2 4" xfId="1020" xr:uid="{7DC58DBE-EF2C-48C6-90DB-519690C79F74}"/>
    <cellStyle name="Note 7 2 4 2" xfId="5372" xr:uid="{C629E439-90B9-43AC-8416-1D3340892886}"/>
    <cellStyle name="Note 7 2 4 2 2" xfId="7958" xr:uid="{ABEC347C-EFBD-4672-8402-EF1E8B4025DA}"/>
    <cellStyle name="Note 7 2 4 2 2 2" xfId="12467" xr:uid="{C240FF78-354D-4E87-9BED-12FA4A45D02B}"/>
    <cellStyle name="Note 7 2 4 2 2 2 2" xfId="21456" xr:uid="{3EFC9846-A4FA-4635-986F-B34ACCA1A143}"/>
    <cellStyle name="Note 7 2 4 2 2 2 2 2" xfId="23245" xr:uid="{21619064-505F-4A6F-9F6B-817D775B15F0}"/>
    <cellStyle name="Note 7 2 4 2 2 2 3" xfId="31330" xr:uid="{C0F6C3CB-EBF2-4D25-9BC2-168DCE024A68}"/>
    <cellStyle name="Note 7 2 4 2 2 3" xfId="16947" xr:uid="{FDDF698D-FDD4-4187-8858-871AAB529E54}"/>
    <cellStyle name="Note 7 2 4 2 2 3 2" xfId="39284" xr:uid="{E89E2511-399C-41EF-82CD-EE7CF2FA619D}"/>
    <cellStyle name="Note 7 2 4 2 2 4" xfId="41417" xr:uid="{E7CB26B1-C386-459E-A726-E77C09618F4C}"/>
    <cellStyle name="Note 7 2 4 2 3" xfId="10595" xr:uid="{AE7D3419-3AC2-44D0-8899-F7B4149F9E17}"/>
    <cellStyle name="Note 7 2 4 2 3 2" xfId="19584" xr:uid="{53A3F802-F996-4EB0-86B4-FB37CEA1BEE8}"/>
    <cellStyle name="Note 7 2 4 2 3 2 2" xfId="24654" xr:uid="{3C76F74E-6024-41EF-A6DD-7E798716D97E}"/>
    <cellStyle name="Note 7 2 4 2 3 3" xfId="27674" xr:uid="{D3446868-A1BD-424F-B57F-7420ADA0FB1D}"/>
    <cellStyle name="Note 7 2 4 2 4" xfId="14361" xr:uid="{6731489C-6ECC-48E3-9E38-20DE6C0AD849}"/>
    <cellStyle name="Note 7 2 4 2 4 2" xfId="31883" xr:uid="{0D53BD1F-EA4C-402F-B48C-61602923C872}"/>
    <cellStyle name="Note 7 2 4 2 5" xfId="31422" xr:uid="{CC09AB98-21D9-4717-82D2-E8ED1F3E37F7}"/>
    <cellStyle name="Note 7 2 4 2 6" xfId="54396" xr:uid="{6FC3764D-1C30-40ED-B35F-7803FC22602B}"/>
    <cellStyle name="Note 7 2 4 3" xfId="3457" xr:uid="{F1A63692-0800-4527-8D21-75DA385EB43E}"/>
    <cellStyle name="Note 7 2 4 3 2" xfId="23052" xr:uid="{B5FE9F73-7D02-4FC5-9FC7-26A6242DC82F}"/>
    <cellStyle name="Note 7 2 4 4" xfId="22972" xr:uid="{E1B4D2DA-58B3-49EA-9A33-D1C40C9FBE91}"/>
    <cellStyle name="Note 7 2 4 5" xfId="47584" xr:uid="{D67FCC69-6876-45C2-8300-36D1D53B7514}"/>
    <cellStyle name="Note 7 2 5" xfId="1364" xr:uid="{F684E743-58F7-4494-9C1E-A944A20FB54C}"/>
    <cellStyle name="Note 7 2 5 2" xfId="5709" xr:uid="{EA1684E7-35D4-4B7E-9BE5-B916B3550CBC}"/>
    <cellStyle name="Note 7 2 5 2 2" xfId="8295" xr:uid="{8981A1DC-3292-4E0B-9AEB-4646897A5F29}"/>
    <cellStyle name="Note 7 2 5 2 2 2" xfId="12569" xr:uid="{80D3A4CB-D53C-4AAE-804D-86A4E6BFBF6E}"/>
    <cellStyle name="Note 7 2 5 2 2 2 2" xfId="21558" xr:uid="{453479BE-8E86-4CBA-A345-9FCD20A7B1CC}"/>
    <cellStyle name="Note 7 2 5 2 2 2 2 2" xfId="23165" xr:uid="{BE556AF2-3A5C-4DC7-AB85-5BA08D43D86B}"/>
    <cellStyle name="Note 7 2 5 2 2 2 3" xfId="29645" xr:uid="{2A3F9BAF-5B3F-4344-8488-4B28194487A4}"/>
    <cellStyle name="Note 7 2 5 2 2 3" xfId="17284" xr:uid="{BF0D5ACC-91C0-4CC8-8944-4F3C5E8203FE}"/>
    <cellStyle name="Note 7 2 5 2 2 3 2" xfId="41058" xr:uid="{F4E262DA-DB7B-4E3A-B217-E189B5AFF1EC}"/>
    <cellStyle name="Note 7 2 5 2 2 4" xfId="42011" xr:uid="{7F174EA9-D43B-42C7-97AF-27BE5A0FD04A}"/>
    <cellStyle name="Note 7 2 5 2 3" xfId="10932" xr:uid="{19692D0A-8F9E-4A53-8366-BC2CFF196773}"/>
    <cellStyle name="Note 7 2 5 2 3 2" xfId="19921" xr:uid="{61712F05-3E5E-4CDD-8A9C-E6E511087BDF}"/>
    <cellStyle name="Note 7 2 5 2 3 2 2" xfId="39534" xr:uid="{36AB2DCF-63FD-4D83-8962-DB36FAFAD29F}"/>
    <cellStyle name="Note 7 2 5 2 3 3" xfId="36159" xr:uid="{29B27CF6-F300-4DC7-95A3-EADBF10FFEC8}"/>
    <cellStyle name="Note 7 2 5 2 4" xfId="14698" xr:uid="{7E041412-0018-4784-9492-98A53AB70305}"/>
    <cellStyle name="Note 7 2 5 2 4 2" xfId="43655" xr:uid="{0F274B5F-5293-4E1D-AF7F-E714E0654B0A}"/>
    <cellStyle name="Note 7 2 5 2 5" xfId="29303" xr:uid="{A1152C7B-0094-4F77-8007-730647A3446F}"/>
    <cellStyle name="Note 7 2 5 3" xfId="3801" xr:uid="{D332556C-F24F-4B28-A3B9-F91336D76A24}"/>
    <cellStyle name="Note 7 2 5 3 2" xfId="29649" xr:uid="{19C1F809-B691-4773-A001-FAD7FBECAD3D}"/>
    <cellStyle name="Note 7 2 5 4" xfId="43538" xr:uid="{D1FB98E5-802C-4980-9B56-935BAA50454F}"/>
    <cellStyle name="Note 7 2 5 5" xfId="52873" xr:uid="{ABD05CFC-13D4-4FC5-881E-74ED2C397559}"/>
    <cellStyle name="Note 7 2 6" xfId="1767" xr:uid="{70E14279-61EA-498A-954C-C972AB80FA44}"/>
    <cellStyle name="Note 7 2 6 2" xfId="6088" xr:uid="{2379B0EA-A4E6-434A-984E-02653AACB042}"/>
    <cellStyle name="Note 7 2 6 2 2" xfId="8674" xr:uid="{E9F2D93D-84A8-41F3-87F8-31FC4B3E6B54}"/>
    <cellStyle name="Note 7 2 6 2 2 2" xfId="12683" xr:uid="{7B21CF60-CA03-4D19-85F4-B926DDD907B9}"/>
    <cellStyle name="Note 7 2 6 2 2 2 2" xfId="21672" xr:uid="{83D552B1-13A5-4F60-B21D-268143746778}"/>
    <cellStyle name="Note 7 2 6 2 2 2 2 2" xfId="23721" xr:uid="{B29831E9-FE51-4A5F-AA7C-5D6B63687937}"/>
    <cellStyle name="Note 7 2 6 2 2 2 3" xfId="42414" xr:uid="{85663FFE-F9EE-4F4F-B5B1-418F01E094C3}"/>
    <cellStyle name="Note 7 2 6 2 2 3" xfId="17663" xr:uid="{248CAF8D-D125-4517-B094-466434DDEC75}"/>
    <cellStyle name="Note 7 2 6 2 2 3 2" xfId="28482" xr:uid="{C4C0D732-02CF-4553-B9B7-3E5BC12C2581}"/>
    <cellStyle name="Note 7 2 6 2 2 4" xfId="33250" xr:uid="{7A30AF18-BB1B-44D7-98D6-65563FD45D5A}"/>
    <cellStyle name="Note 7 2 6 2 3" xfId="11311" xr:uid="{2DE9D76B-4ACF-4946-ABE1-D22F4B28F3DD}"/>
    <cellStyle name="Note 7 2 6 2 3 2" xfId="20300" xr:uid="{6D9F3508-EF78-4828-B96C-24EDE65B7B27}"/>
    <cellStyle name="Note 7 2 6 2 3 2 2" xfId="38909" xr:uid="{CECA5C06-6E41-41FC-8E73-FC9378AC0793}"/>
    <cellStyle name="Note 7 2 6 2 3 3" xfId="25335" xr:uid="{8FA52451-DFAC-41B2-B56B-ADBDB0716616}"/>
    <cellStyle name="Note 7 2 6 2 4" xfId="15077" xr:uid="{020C44E0-7D43-4CA0-806D-37CC2E25CECC}"/>
    <cellStyle name="Note 7 2 6 2 4 2" xfId="41768" xr:uid="{EF6E36D7-A137-407D-B813-D5D44432A48D}"/>
    <cellStyle name="Note 7 2 6 2 5" xfId="25892" xr:uid="{4DD594EF-022D-48EE-A1C4-631080B5503F}"/>
    <cellStyle name="Note 7 2 6 3" xfId="4204" xr:uid="{8467E1E5-20FD-41D5-9DDD-AC0412D22D7D}"/>
    <cellStyle name="Note 7 2 6 3 2" xfId="28893" xr:uid="{44656634-EB34-44AB-B685-727BBA7AACE1}"/>
    <cellStyle name="Note 7 2 6 4" xfId="24747" xr:uid="{769CEA7D-30B9-4C1A-A66D-D704E1041864}"/>
    <cellStyle name="Note 7 2 7" xfId="1983" xr:uid="{18D60BB8-16A0-4551-B082-CCE54DE83C77}"/>
    <cellStyle name="Note 7 2 7 2" xfId="6291" xr:uid="{28E6CEBC-36E9-4793-A22A-6860827042D8}"/>
    <cellStyle name="Note 7 2 7 2 2" xfId="8877" xr:uid="{8B9321E4-1795-4F98-B370-8F7345DC0A25}"/>
    <cellStyle name="Note 7 2 7 2 2 2" xfId="12748" xr:uid="{0E7CC111-0769-4CF3-ACA4-291703E603BB}"/>
    <cellStyle name="Note 7 2 7 2 2 2 2" xfId="21737" xr:uid="{3A1F3732-6665-495D-B471-3D70249CBCA0}"/>
    <cellStyle name="Note 7 2 7 2 2 2 2 2" xfId="37107" xr:uid="{D0961CD0-0A0A-4729-BF22-B28129E86415}"/>
    <cellStyle name="Note 7 2 7 2 2 2 3" xfId="24549" xr:uid="{C814A514-CE96-4BA4-8863-74FC201ABE4D}"/>
    <cellStyle name="Note 7 2 7 2 2 3" xfId="17866" xr:uid="{AD03A2D6-E580-4FF0-9C74-9530BC74E887}"/>
    <cellStyle name="Note 7 2 7 2 2 3 2" xfId="42193" xr:uid="{CA527AA6-022E-4DD3-8139-8673F9536260}"/>
    <cellStyle name="Note 7 2 7 2 2 4" xfId="24707" xr:uid="{3F932C59-9FA5-4122-BC20-D5D956346D4C}"/>
    <cellStyle name="Note 7 2 7 2 3" xfId="11514" xr:uid="{3D3AA5B2-701C-44F7-AE56-80A58015D087}"/>
    <cellStyle name="Note 7 2 7 2 3 2" xfId="20503" xr:uid="{FD310D78-2AAF-4D20-8859-CEF185820E9D}"/>
    <cellStyle name="Note 7 2 7 2 3 2 2" xfId="36354" xr:uid="{2FD7BAAA-AAEE-43B3-B20F-23065947ED4C}"/>
    <cellStyle name="Note 7 2 7 2 3 3" xfId="36252" xr:uid="{81F317F0-85F3-4EF8-9B65-B443209A78CF}"/>
    <cellStyle name="Note 7 2 7 2 4" xfId="15280" xr:uid="{B0A44252-8051-4FBD-B4DB-B04669EC4D2F}"/>
    <cellStyle name="Note 7 2 7 2 4 2" xfId="25601" xr:uid="{C4BE63C2-AC69-4991-ADD5-411E63D309F1}"/>
    <cellStyle name="Note 7 2 7 2 5" xfId="40119" xr:uid="{7AA78972-6B4D-46C1-A033-5F373C591090}"/>
    <cellStyle name="Note 7 2 7 3" xfId="4420" xr:uid="{CCE2FBB9-368C-4B0D-901F-90152383B881}"/>
    <cellStyle name="Note 7 2 7 3 2" xfId="32903" xr:uid="{27609AAD-0E9C-4110-8BC8-EB5C970BEBD4}"/>
    <cellStyle name="Note 7 2 7 4" xfId="22309" xr:uid="{E90E6662-F8FF-4B31-AF83-723A21387B0F}"/>
    <cellStyle name="Note 7 2 8" xfId="2794" xr:uid="{B5379772-F716-4CDA-9538-FFF071334FA5}"/>
    <cellStyle name="Note 7 2 8 2" xfId="6944" xr:uid="{96471CB9-40D1-4B66-9DCB-87FE7BCAF527}"/>
    <cellStyle name="Note 7 2 8 2 2" xfId="12073" xr:uid="{6BD15F40-D4E6-4F21-9CAF-AE85C1F4AD0F}"/>
    <cellStyle name="Note 7 2 8 2 2 2" xfId="21062" xr:uid="{9F7B5112-D98F-4529-9E8C-C45CC9CCE694}"/>
    <cellStyle name="Note 7 2 8 2 2 2 2" xfId="40790" xr:uid="{004BB667-6BF7-4E3E-82A8-86E0811B9E13}"/>
    <cellStyle name="Note 7 2 8 2 2 3" xfId="30624" xr:uid="{1F9CFE7B-3DEC-4F10-A34D-BEB67A79B082}"/>
    <cellStyle name="Note 7 2 8 2 3" xfId="15933" xr:uid="{0CF90C49-53BC-49A2-887B-CC4D7A1EA82C}"/>
    <cellStyle name="Note 7 2 8 2 3 2" xfId="31785" xr:uid="{2DF9EDE1-E786-4D6F-BE00-CE263E5AA1C6}"/>
    <cellStyle name="Note 7 2 8 2 4" xfId="27053" xr:uid="{409DC143-A263-4A43-B6F1-CE1B9BCCD47C}"/>
    <cellStyle name="Note 7 2 8 3" xfId="9507" xr:uid="{3C8CABFB-E971-4FFE-B18E-70F1144E62F1}"/>
    <cellStyle name="Note 7 2 8 3 2" xfId="18496" xr:uid="{B3D329AE-7C6B-4A2F-B1C0-28FEDD53F8BD}"/>
    <cellStyle name="Note 7 2 8 3 2 2" xfId="40638" xr:uid="{6A7EF3EE-F446-4279-989B-E880F18FDF7B}"/>
    <cellStyle name="Note 7 2 8 3 3" xfId="24925" xr:uid="{A90B8BCD-6D8B-40A9-A017-D9CCDCC32B7F}"/>
    <cellStyle name="Note 7 2 8 4" xfId="42837" xr:uid="{CFABEF50-82D4-4481-B6B7-F86908C11415}"/>
    <cellStyle name="Note 7 2 9" xfId="4727" xr:uid="{2A15D7DD-1C6E-4ED1-B564-015BE62D6ABC}"/>
    <cellStyle name="Note 7 2 9 2" xfId="7313" xr:uid="{13578C5D-8BC5-401C-82CE-F7EFF711D1F1}"/>
    <cellStyle name="Note 7 2 9 2 2" xfId="12269" xr:uid="{2D284629-A91A-4146-B86B-F6BC52BF61E1}"/>
    <cellStyle name="Note 7 2 9 2 2 2" xfId="21258" xr:uid="{0FE47EB8-D402-4604-BAC3-61A44C09E96A}"/>
    <cellStyle name="Note 7 2 9 2 2 2 2" xfId="29704" xr:uid="{F098507E-D654-482F-AE53-A4032D143A71}"/>
    <cellStyle name="Note 7 2 9 2 2 3" xfId="40333" xr:uid="{0EF6934F-83F3-4DE0-961D-54854D814DB9}"/>
    <cellStyle name="Note 7 2 9 2 3" xfId="16302" xr:uid="{F189445F-436D-4C0C-9202-34177EE1EA3A}"/>
    <cellStyle name="Note 7 2 9 2 3 2" xfId="31012" xr:uid="{E85AE2BE-3DA4-4B2E-832B-440E9BB2B8F7}"/>
    <cellStyle name="Note 7 2 9 2 4" xfId="35633" xr:uid="{31DF2263-E436-4C88-8D98-8CD9104A264F}"/>
    <cellStyle name="Note 7 2 9 3" xfId="9950" xr:uid="{E548ED45-74FA-452C-B694-DEE9585A028B}"/>
    <cellStyle name="Note 7 2 9 3 2" xfId="18939" xr:uid="{DD428131-DB25-4DCF-A4A7-91FB1AE96F0D}"/>
    <cellStyle name="Note 7 2 9 3 2 2" xfId="32370" xr:uid="{FB6AAC92-42EE-49E4-9EC6-5E1B87E9D752}"/>
    <cellStyle name="Note 7 2 9 3 3" xfId="36606" xr:uid="{789620E3-01BA-47EB-9096-9DC155ECFF9E}"/>
    <cellStyle name="Note 7 2 9 4" xfId="13716" xr:uid="{0975F671-CDF4-479D-B296-119F9E945E82}"/>
    <cellStyle name="Note 7 2 9 4 2" xfId="42609" xr:uid="{15A639E7-7CA6-4F60-A61A-D4649B15E882}"/>
    <cellStyle name="Note 7 2 9 5" xfId="23286" xr:uid="{FC7684FA-C289-479E-8AEA-9134D237BCF3}"/>
    <cellStyle name="Note 7 3" xfId="424" xr:uid="{E5D6D002-25F5-49FA-8FF7-AFDFD701E7C5}"/>
    <cellStyle name="Note 7 3 10" xfId="9289" xr:uid="{84AFB4CE-2559-4299-AD67-2C2804503571}"/>
    <cellStyle name="Note 7 3 10 2" xfId="18278" xr:uid="{07985534-9355-4778-BD54-CA248480971E}"/>
    <cellStyle name="Note 7 3 10 2 2" xfId="24840" xr:uid="{E883EF7D-B376-4426-92C8-4A10A9A123D3}"/>
    <cellStyle name="Note 7 3 10 3" xfId="22201" xr:uid="{52FA853E-EBCC-4EE2-A9C5-32D031C9317B}"/>
    <cellStyle name="Note 7 3 11" xfId="9807" xr:uid="{4E9BF8D3-8C70-4E20-A911-E8C27540CF2F}"/>
    <cellStyle name="Note 7 3 11 2" xfId="18796" xr:uid="{96ACABE7-6986-4E66-AA2A-FA976FB702E0}"/>
    <cellStyle name="Note 7 3 11 2 2" xfId="43880" xr:uid="{33F0B004-6960-48DB-BA13-9FF791880486}"/>
    <cellStyle name="Note 7 3 11 3" xfId="27152" xr:uid="{7745A0FD-7E52-445B-89A0-25A4103C5411}"/>
    <cellStyle name="Note 7 3 12" xfId="2430" xr:uid="{C9C4BC11-A7FB-42A1-852B-030A3FE0E8AF}"/>
    <cellStyle name="Note 7 3 12 2" xfId="39399" xr:uid="{93CB7CC2-296D-4264-9061-CB1980A6A202}"/>
    <cellStyle name="Note 7 3 13" xfId="13339" xr:uid="{42BEF683-A246-4E86-A6E1-C5856F5D9E83}"/>
    <cellStyle name="Note 7 3 13 2" xfId="25730" xr:uid="{5E1AF5A4-EE85-49E9-9073-7FA2BDF9AA62}"/>
    <cellStyle name="Note 7 3 14" xfId="32420" xr:uid="{757C0614-25FD-44A8-8610-97210EA7FEE3}"/>
    <cellStyle name="Note 7 3 15" xfId="46001" xr:uid="{A1679DB9-AE45-472D-8EDD-618125F640EB}"/>
    <cellStyle name="Note 7 3 2" xfId="773" xr:uid="{EC181FA4-7039-4B82-B3D5-0E410A4FE0D6}"/>
    <cellStyle name="Note 7 3 2 2" xfId="5143" xr:uid="{37817723-F4B9-4F46-AE4C-2A33B0B9FC78}"/>
    <cellStyle name="Note 7 3 2 2 2" xfId="7729" xr:uid="{EC8E21D7-4202-4100-8921-0BE43EB8C701}"/>
    <cellStyle name="Note 7 3 2 2 2 2" xfId="12392" xr:uid="{5D5B76A4-95A8-4AE4-B33E-2CED92E0C038}"/>
    <cellStyle name="Note 7 3 2 2 2 2 2" xfId="21381" xr:uid="{5AEB00F7-4ED9-414E-89CA-A1E8C83367A7}"/>
    <cellStyle name="Note 7 3 2 2 2 2 2 2" xfId="42168" xr:uid="{548C2C1D-FB1A-4A51-9C97-A9DDBC06F67F}"/>
    <cellStyle name="Note 7 3 2 2 2 2 3" xfId="33018" xr:uid="{0EF6F784-4BDC-4396-A9C3-443C61D85026}"/>
    <cellStyle name="Note 7 3 2 2 2 3" xfId="16718" xr:uid="{E4F5C480-6257-4806-8C92-9C49573EBB10}"/>
    <cellStyle name="Note 7 3 2 2 2 3 2" xfId="28228" xr:uid="{971E665B-C0F4-42FA-BD02-B52DDABAE842}"/>
    <cellStyle name="Note 7 3 2 2 2 4" xfId="23758" xr:uid="{C25E9D60-C745-4AC6-A31C-D574C2F491A9}"/>
    <cellStyle name="Note 7 3 2 2 3" xfId="10366" xr:uid="{74BA5EFE-5260-4BC4-81BF-1A28E75D168C}"/>
    <cellStyle name="Note 7 3 2 2 3 2" xfId="19355" xr:uid="{9826A20D-0818-41AD-8EDF-A39AF5CBC620}"/>
    <cellStyle name="Note 7 3 2 2 3 2 2" xfId="33508" xr:uid="{2CAB7368-4505-4E78-A4EA-80BE6579990D}"/>
    <cellStyle name="Note 7 3 2 2 3 3" xfId="44103" xr:uid="{4953B1FE-4C6C-4024-8231-DA09518EF501}"/>
    <cellStyle name="Note 7 3 2 2 4" xfId="14132" xr:uid="{70590023-041E-439E-B8C3-BC8EF56DF5C0}"/>
    <cellStyle name="Note 7 3 2 2 4 2" xfId="22277" xr:uid="{0EE514A0-4002-4FE2-8302-13CEC5B1FCD8}"/>
    <cellStyle name="Note 7 3 2 2 5" xfId="24317" xr:uid="{62AF78DC-82D5-4DE3-8577-601968294C45}"/>
    <cellStyle name="Note 7 3 2 2 6" xfId="56274" xr:uid="{9D23EB1B-E452-44B3-A97C-D54D38E1F178}"/>
    <cellStyle name="Note 7 3 2 3" xfId="3210" xr:uid="{D9B0445B-A1A2-4DD7-8F15-8820E985538D}"/>
    <cellStyle name="Note 7 3 2 3 2" xfId="42473" xr:uid="{C3FA5A0E-EEF6-454D-B664-BAC7590DEAA2}"/>
    <cellStyle name="Note 7 3 2 4" xfId="42333" xr:uid="{EC831440-4BAB-426B-A32C-B58B844B1892}"/>
    <cellStyle name="Note 7 3 2 5" xfId="49492" xr:uid="{789FF3C7-A4A6-4055-9851-6BB0C90C1510}"/>
    <cellStyle name="Note 7 3 3" xfId="1118" xr:uid="{0F136904-F3EB-4934-A521-70114D8EF0F3}"/>
    <cellStyle name="Note 7 3 3 2" xfId="5464" xr:uid="{21434C8B-A1EF-449F-B99F-C72BA44E9C18}"/>
    <cellStyle name="Note 7 3 3 2 2" xfId="8050" xr:uid="{0980C3EB-9EF4-4D30-999C-47B389E90116}"/>
    <cellStyle name="Note 7 3 3 2 2 2" xfId="12493" xr:uid="{FE5DBCF9-4D3D-478E-AE70-01F60EBB7FC0}"/>
    <cellStyle name="Note 7 3 3 2 2 2 2" xfId="21482" xr:uid="{85B111F8-9E91-49BF-82A3-F3E4935761D7}"/>
    <cellStyle name="Note 7 3 3 2 2 2 2 2" xfId="22590" xr:uid="{A104B0AF-FAC2-44AF-8FE1-C6AB7694DF58}"/>
    <cellStyle name="Note 7 3 3 2 2 2 3" xfId="22811" xr:uid="{618C28A5-C006-42F8-B311-B2720AC81421}"/>
    <cellStyle name="Note 7 3 3 2 2 3" xfId="17039" xr:uid="{5B7C47C4-9B6B-4569-BDA2-FCA03BEE219A}"/>
    <cellStyle name="Note 7 3 3 2 2 3 2" xfId="37913" xr:uid="{2E9DD39B-C381-4D82-817B-AA1ED9E6F99F}"/>
    <cellStyle name="Note 7 3 3 2 2 4" xfId="31895" xr:uid="{2CB7E8F2-E000-47D8-9A72-86D8463BE6F7}"/>
    <cellStyle name="Note 7 3 3 2 3" xfId="10687" xr:uid="{1053B130-949A-4E0F-81D9-F4B65F807EEE}"/>
    <cellStyle name="Note 7 3 3 2 3 2" xfId="19676" xr:uid="{15800BF5-7280-4D03-A9E9-314A3529DEEC}"/>
    <cellStyle name="Note 7 3 3 2 3 2 2" xfId="42691" xr:uid="{5F3CF746-7F46-4D68-A19F-1E3ECF582D82}"/>
    <cellStyle name="Note 7 3 3 2 3 3" xfId="35410" xr:uid="{5419176A-AFB5-4124-9C63-5477993949E7}"/>
    <cellStyle name="Note 7 3 3 2 4" xfId="14453" xr:uid="{4ADEB98B-8EE8-49C6-8E72-78D27E6A8EC8}"/>
    <cellStyle name="Note 7 3 3 2 4 2" xfId="22806" xr:uid="{852EB51F-51FD-41D2-9943-72E7E6F736BF}"/>
    <cellStyle name="Note 7 3 3 2 5" xfId="25420" xr:uid="{475A3DB0-4689-4CA2-BAC5-8D9111092028}"/>
    <cellStyle name="Note 7 3 3 2 6" xfId="55773" xr:uid="{AEE93673-F887-4257-B7C4-AEB289255B8D}"/>
    <cellStyle name="Note 7 3 3 3" xfId="3555" xr:uid="{3A75844E-06F0-4C5F-9668-C507CD1A00C7}"/>
    <cellStyle name="Note 7 3 3 3 2" xfId="25671" xr:uid="{D50F645E-4867-4A3F-98DF-F656445C62F4}"/>
    <cellStyle name="Note 7 3 3 4" xfId="40706" xr:uid="{C5261AA3-AD17-4BC7-B50D-646325F5074D}"/>
    <cellStyle name="Note 7 3 3 5" xfId="48990" xr:uid="{51C40040-28FF-4300-A69A-50C3F1D6D8E5}"/>
    <cellStyle name="Note 7 3 4" xfId="1462" xr:uid="{A2520B14-FFD9-4B7B-9D4F-04515484E634}"/>
    <cellStyle name="Note 7 3 4 2" xfId="5807" xr:uid="{8D9C69FB-D5F6-413A-976F-F4AB8F834DF0}"/>
    <cellStyle name="Note 7 3 4 2 2" xfId="8393" xr:uid="{8D93EB69-511D-4305-B661-4CDE9020F38E}"/>
    <cellStyle name="Note 7 3 4 2 2 2" xfId="12597" xr:uid="{6FE96E89-BEEE-4EA2-B7F6-026CC232BFA9}"/>
    <cellStyle name="Note 7 3 4 2 2 2 2" xfId="21586" xr:uid="{23AD7D27-F029-4BC1-864F-BB8DB91A13C2}"/>
    <cellStyle name="Note 7 3 4 2 2 2 2 2" xfId="29871" xr:uid="{B5337540-65B8-4FA1-872A-F0FEE8AF27DF}"/>
    <cellStyle name="Note 7 3 4 2 2 2 3" xfId="40004" xr:uid="{D4926B09-CF5E-4D8D-B3BF-DDF11E9CCCA9}"/>
    <cellStyle name="Note 7 3 4 2 2 3" xfId="17382" xr:uid="{DC35FC68-0A1B-4AAA-8F8F-41D3FE26E66D}"/>
    <cellStyle name="Note 7 3 4 2 2 3 2" xfId="25589" xr:uid="{F7D5AE37-FD55-45C7-AB43-880288E7ACD4}"/>
    <cellStyle name="Note 7 3 4 2 2 4" xfId="28765" xr:uid="{4E20547F-0F06-47FF-8817-35946FB29CA6}"/>
    <cellStyle name="Note 7 3 4 2 3" xfId="11030" xr:uid="{BFCD505C-7EEE-4EF6-B28F-5D3115023825}"/>
    <cellStyle name="Note 7 3 4 2 3 2" xfId="20019" xr:uid="{3455E0DF-FADC-4E06-8CC9-4A67C1D5A9E8}"/>
    <cellStyle name="Note 7 3 4 2 3 2 2" xfId="42068" xr:uid="{4C817514-3C0F-409B-BAAE-4CB33C999DC6}"/>
    <cellStyle name="Note 7 3 4 2 3 3" xfId="32223" xr:uid="{BC66BA96-FDFF-4DA5-BD22-6E4089698B46}"/>
    <cellStyle name="Note 7 3 4 2 4" xfId="14796" xr:uid="{40F13DEF-71B8-4663-89E8-9776F0DEDEC1}"/>
    <cellStyle name="Note 7 3 4 2 4 2" xfId="28464" xr:uid="{B1031C2E-1367-42ED-A024-156CE8A5317C}"/>
    <cellStyle name="Note 7 3 4 2 5" xfId="36128" xr:uid="{D78180A1-561D-4DBA-8912-9B2364D30021}"/>
    <cellStyle name="Note 7 3 4 2 6" xfId="54420" xr:uid="{9015F68E-0C15-4406-941B-A6EDF629B525}"/>
    <cellStyle name="Note 7 3 4 3" xfId="3899" xr:uid="{77B4A0F7-B91A-4FCF-8FFB-A8EF8DB5E4CF}"/>
    <cellStyle name="Note 7 3 4 3 2" xfId="31783" xr:uid="{1A60789B-EA64-4C32-A966-7AB658F99CF3}"/>
    <cellStyle name="Note 7 3 4 4" xfId="32724" xr:uid="{83D31365-973C-4490-9908-D9E1449F7D1B}"/>
    <cellStyle name="Note 7 3 4 5" xfId="47609" xr:uid="{D62B51D6-3E23-4C2C-A222-99DD39BE8C36}"/>
    <cellStyle name="Note 7 3 5" xfId="1824" xr:uid="{C678615F-69E2-44D7-92BB-1A8384A03884}"/>
    <cellStyle name="Note 7 3 5 2" xfId="6141" xr:uid="{26D49978-EC1E-449C-8275-938492A847AF}"/>
    <cellStyle name="Note 7 3 5 2 2" xfId="8727" xr:uid="{6C4D062F-0D49-44F7-97E5-62320B14A8A7}"/>
    <cellStyle name="Note 7 3 5 2 2 2" xfId="12696" xr:uid="{2EC5B666-2BDE-49AF-BCAA-AA7469025FFE}"/>
    <cellStyle name="Note 7 3 5 2 2 2 2" xfId="21685" xr:uid="{35AE7857-0209-4C7B-A81C-DC84343AEAC2}"/>
    <cellStyle name="Note 7 3 5 2 2 2 2 2" xfId="28264" xr:uid="{AA648581-AF1F-4701-A47B-157B70A6F8EB}"/>
    <cellStyle name="Note 7 3 5 2 2 2 3" xfId="36681" xr:uid="{89BA9084-6D4C-4B17-A427-2C502DDB5815}"/>
    <cellStyle name="Note 7 3 5 2 2 3" xfId="17716" xr:uid="{0D2C8A19-52C3-4706-83B4-752A44354B75}"/>
    <cellStyle name="Note 7 3 5 2 2 3 2" xfId="27218" xr:uid="{A8B8950E-44E2-4862-BFCE-EA4B5CECE2B5}"/>
    <cellStyle name="Note 7 3 5 2 2 4" xfId="32649" xr:uid="{1F65ECC6-52D4-44A9-9603-D42C66DA748F}"/>
    <cellStyle name="Note 7 3 5 2 3" xfId="11364" xr:uid="{AA4F7C86-72E4-40E4-BB6D-76C2B8613CFD}"/>
    <cellStyle name="Note 7 3 5 2 3 2" xfId="20353" xr:uid="{A76A5ECB-EC5E-4EF5-9EA1-F1EA1A231610}"/>
    <cellStyle name="Note 7 3 5 2 3 2 2" xfId="43294" xr:uid="{923A3534-44D1-40B9-B58C-1DDF4BB6CCC5}"/>
    <cellStyle name="Note 7 3 5 2 3 3" xfId="26444" xr:uid="{D56B2F58-68FF-427E-BA2D-DC45053D44DD}"/>
    <cellStyle name="Note 7 3 5 2 4" xfId="15130" xr:uid="{AAD43FF2-90B1-4D29-95EF-0746AEFA48A4}"/>
    <cellStyle name="Note 7 3 5 2 4 2" xfId="31437" xr:uid="{48B11224-7B5D-42B0-B8A4-F0884528B1F5}"/>
    <cellStyle name="Note 7 3 5 2 5" xfId="34346" xr:uid="{B976C30E-97A6-44D1-87DE-6D81BEE89DBE}"/>
    <cellStyle name="Note 7 3 5 3" xfId="4261" xr:uid="{C6A37401-7821-4501-8477-C7AB303A03AC}"/>
    <cellStyle name="Note 7 3 5 3 2" xfId="29256" xr:uid="{C5E1EC19-7495-4C8B-92CF-71BA003F5F83}"/>
    <cellStyle name="Note 7 3 5 4" xfId="26326" xr:uid="{2A9B0076-7D62-41B3-A124-FECE90CFCEE2}"/>
    <cellStyle name="Note 7 3 5 5" xfId="52889" xr:uid="{E2122F31-B398-4453-96F5-277BB9E7DFF8}"/>
    <cellStyle name="Note 7 3 6" xfId="2081" xr:uid="{98FE1BD8-6921-44E1-AEF8-72DA82A7FEE6}"/>
    <cellStyle name="Note 7 3 6 2" xfId="6383" xr:uid="{5EB8663D-84A8-45B2-9962-368AE642C541}"/>
    <cellStyle name="Note 7 3 6 2 2" xfId="8969" xr:uid="{3F6624CD-E3E7-4E73-9140-7F0E6A301890}"/>
    <cellStyle name="Note 7 3 6 2 2 2" xfId="12772" xr:uid="{62604875-FC4F-4004-AD85-26C297DC5D2B}"/>
    <cellStyle name="Note 7 3 6 2 2 2 2" xfId="21761" xr:uid="{BFFA0CC5-DB4F-494E-9747-7A7D6B89F41C}"/>
    <cellStyle name="Note 7 3 6 2 2 2 2 2" xfId="35819" xr:uid="{3953626B-2898-4C60-8787-B50EDAA7CA52}"/>
    <cellStyle name="Note 7 3 6 2 2 2 3" xfId="25791" xr:uid="{B95FC272-090A-4BD0-9DB4-BE09895BCD6B}"/>
    <cellStyle name="Note 7 3 6 2 2 3" xfId="17958" xr:uid="{B5AE4D4D-611E-4FE9-8287-09DC4AD9EFFB}"/>
    <cellStyle name="Note 7 3 6 2 2 3 2" xfId="24427" xr:uid="{278E0B82-965B-446A-A15B-E0E217093A74}"/>
    <cellStyle name="Note 7 3 6 2 2 4" xfId="35684" xr:uid="{F44DA534-3444-4BB3-8C75-B7A11CE48D9E}"/>
    <cellStyle name="Note 7 3 6 2 3" xfId="11606" xr:uid="{9BB006A8-1990-4D86-9A45-22DEE6AF0A97}"/>
    <cellStyle name="Note 7 3 6 2 3 2" xfId="20595" xr:uid="{DA20B25F-E57C-4CEE-8EE6-DD4335192890}"/>
    <cellStyle name="Note 7 3 6 2 3 2 2" xfId="34870" xr:uid="{BE3DF0E7-6A03-44CC-9ECD-8BF436C8AC19}"/>
    <cellStyle name="Note 7 3 6 2 3 3" xfId="22646" xr:uid="{E6587425-0913-49CC-A77A-0FC06E7FAD7B}"/>
    <cellStyle name="Note 7 3 6 2 4" xfId="15372" xr:uid="{B347FA49-525A-49D0-B33B-71720B17C863}"/>
    <cellStyle name="Note 7 3 6 2 4 2" xfId="43730" xr:uid="{56D486C4-E1AD-4D0F-BBF3-551909ED945C}"/>
    <cellStyle name="Note 7 3 6 2 5" xfId="31621" xr:uid="{457EC6C1-232B-4072-ACFE-58EE7321D449}"/>
    <cellStyle name="Note 7 3 6 3" xfId="4518" xr:uid="{535628BC-0170-4406-81AE-0DD1DFB8486A}"/>
    <cellStyle name="Note 7 3 6 3 2" xfId="30095" xr:uid="{56B35ACC-CEE5-4B79-8662-3727BC9AE23D}"/>
    <cellStyle name="Note 7 3 6 4" xfId="24951" xr:uid="{7B9632C9-1C9B-4E38-A428-F094BA62B757}"/>
    <cellStyle name="Note 7 3 7" xfId="2891" xr:uid="{6AE1CA6D-B618-4D68-8E90-22C97CCB8605}"/>
    <cellStyle name="Note 7 3 7 2" xfId="7041" xr:uid="{5DCA935A-8C72-41A8-AC53-1AEADC353B23}"/>
    <cellStyle name="Note 7 3 7 2 2" xfId="12167" xr:uid="{22782092-13D7-430A-A28F-C0F7BC0F3764}"/>
    <cellStyle name="Note 7 3 7 2 2 2" xfId="21156" xr:uid="{5899371B-5A7C-49D0-BCBB-42A2F076B109}"/>
    <cellStyle name="Note 7 3 7 2 2 2 2" xfId="32182" xr:uid="{3FBACADF-77A8-407E-9663-BB4CD26BA765}"/>
    <cellStyle name="Note 7 3 7 2 2 3" xfId="28370" xr:uid="{575357AB-C495-463E-BCF4-D6F99DD763FD}"/>
    <cellStyle name="Note 7 3 7 2 3" xfId="16030" xr:uid="{4AD8D765-9BE8-4C0E-B083-528631CD0D0B}"/>
    <cellStyle name="Note 7 3 7 2 3 2" xfId="27967" xr:uid="{FF2126D8-E746-4FFA-8264-3B3C56F7C1E5}"/>
    <cellStyle name="Note 7 3 7 2 4" xfId="42637" xr:uid="{001BE205-8C47-41CC-9C49-20453B594067}"/>
    <cellStyle name="Note 7 3 7 3" xfId="9604" xr:uid="{022013E8-3B64-4305-A467-ADA1F2932BD2}"/>
    <cellStyle name="Note 7 3 7 3 2" xfId="18593" xr:uid="{D2753FC9-05D5-4EFE-BDD5-4DE6BEB6D544}"/>
    <cellStyle name="Note 7 3 7 3 2 2" xfId="26160" xr:uid="{82BED2CD-0463-4AE0-8766-F8666155B3A5}"/>
    <cellStyle name="Note 7 3 7 3 3" xfId="28986" xr:uid="{C349818A-B247-4F45-A9D0-ECF26453FCE4}"/>
    <cellStyle name="Note 7 3 7 4" xfId="37512" xr:uid="{F1224668-CDC3-4912-A03E-1B5F772F11F6}"/>
    <cellStyle name="Note 7 3 8" xfId="4819" xr:uid="{7B7AAF67-5AE9-4534-823C-6D933A2C6296}"/>
    <cellStyle name="Note 7 3 8 2" xfId="7405" xr:uid="{FAF24E97-7892-4460-91D0-DCFDD01292CC}"/>
    <cellStyle name="Note 7 3 8 2 2" xfId="12294" xr:uid="{EFB020C2-DE35-47EB-9C1F-B088CA2DB788}"/>
    <cellStyle name="Note 7 3 8 2 2 2" xfId="21283" xr:uid="{E5367AD0-BBBD-4D09-8182-B5CAB5C587FC}"/>
    <cellStyle name="Note 7 3 8 2 2 2 2" xfId="27633" xr:uid="{81070BFF-DFBA-42D6-A6E7-5F3AFE527020}"/>
    <cellStyle name="Note 7 3 8 2 2 3" xfId="30939" xr:uid="{C20FCAF7-7535-4590-8466-24D2CDF407F6}"/>
    <cellStyle name="Note 7 3 8 2 3" xfId="16394" xr:uid="{62973B54-7EA2-4432-8455-961060BB61BA}"/>
    <cellStyle name="Note 7 3 8 2 3 2" xfId="22659" xr:uid="{F9B225E0-ADAD-4E63-B1C7-8C9ADEEA2917}"/>
    <cellStyle name="Note 7 3 8 2 4" xfId="27322" xr:uid="{EF1BD55C-CF33-48DB-91DF-1ED67FEE221F}"/>
    <cellStyle name="Note 7 3 8 3" xfId="10042" xr:uid="{F6DA1F6B-B923-49C7-9841-04AFDB4113F2}"/>
    <cellStyle name="Note 7 3 8 3 2" xfId="19031" xr:uid="{EEC47FE5-8380-4BAF-9667-82A005122EF6}"/>
    <cellStyle name="Note 7 3 8 3 2 2" xfId="31540" xr:uid="{54DA614A-D19B-4272-9D99-4BC8E92D3607}"/>
    <cellStyle name="Note 7 3 8 3 3" xfId="44105" xr:uid="{3F5F0FF1-6676-4AD1-8B29-15E2E604C3A1}"/>
    <cellStyle name="Note 7 3 8 4" xfId="13808" xr:uid="{9034A4CC-8780-4588-BEEE-1B1A8650EA0A}"/>
    <cellStyle name="Note 7 3 8 4 2" xfId="43257" xr:uid="{342E4549-2DBF-43F0-BE90-8076C06E5C7E}"/>
    <cellStyle name="Note 7 3 8 5" xfId="36343" xr:uid="{044D4B93-5E3E-4757-89B7-8F37CF4B6029}"/>
    <cellStyle name="Note 7 3 9" xfId="6726" xr:uid="{CDA435C8-4C21-4FF8-A773-95A61FD69B0B}"/>
    <cellStyle name="Note 7 3 9 2" xfId="11926" xr:uid="{C4A72D37-03EC-46F2-8A54-5496BE053B0C}"/>
    <cellStyle name="Note 7 3 9 2 2" xfId="20915" xr:uid="{1BB1BA66-9E1B-48F4-8076-D60DD74489F6}"/>
    <cellStyle name="Note 7 3 9 2 2 2" xfId="38268" xr:uid="{2749B9F8-5C81-4F67-BCFA-BDA4F617EAC3}"/>
    <cellStyle name="Note 7 3 9 2 3" xfId="38953" xr:uid="{3CB115C3-1B62-411F-A16C-910629B796B1}"/>
    <cellStyle name="Note 7 3 9 3" xfId="15715" xr:uid="{ADBF1D59-9242-4335-AAAB-4315A4B34F45}"/>
    <cellStyle name="Note 7 3 9 3 2" xfId="38914" xr:uid="{178FFDFC-16BA-4157-A186-0958BCF4E4AE}"/>
    <cellStyle name="Note 7 3 9 4" xfId="41355" xr:uid="{07A5168E-5133-43D1-8FD2-C7B82EED047E}"/>
    <cellStyle name="Note 7 4" xfId="522" xr:uid="{94C79B70-DD31-45C1-916F-0CA061E373EF}"/>
    <cellStyle name="Note 7 4 10" xfId="48957" xr:uid="{019EE846-9FCA-4C3B-ACAC-D718E31DD36E}"/>
    <cellStyle name="Note 7 4 2" xfId="871" xr:uid="{0B89A021-64F3-4223-B8C8-5913B7C8618F}"/>
    <cellStyle name="Note 7 4 2 2" xfId="5240" xr:uid="{CA0F9962-056C-470F-AEC9-3BB60D8C0000}"/>
    <cellStyle name="Note 7 4 2 2 2" xfId="7826" xr:uid="{156D6275-CC37-42BD-8E6A-9386C6C99CEB}"/>
    <cellStyle name="Note 7 4 2 2 2 2" xfId="12427" xr:uid="{94879FF0-D410-405A-8D41-E5B20C7ED86C}"/>
    <cellStyle name="Note 7 4 2 2 2 2 2" xfId="21416" xr:uid="{849B971A-70C9-40F3-8641-828BA582021A}"/>
    <cellStyle name="Note 7 4 2 2 2 2 2 2" xfId="23882" xr:uid="{EF48FCAF-7956-49DE-AA77-177A592E8951}"/>
    <cellStyle name="Note 7 4 2 2 2 2 3" xfId="29698" xr:uid="{6191096D-CB1E-40E3-AC03-8273C4468907}"/>
    <cellStyle name="Note 7 4 2 2 2 3" xfId="16815" xr:uid="{3B98514E-39BC-46BB-AAED-5CF186B636C0}"/>
    <cellStyle name="Note 7 4 2 2 2 3 2" xfId="36049" xr:uid="{8EBBDE6D-C19C-4F81-9A99-1A6A4BF1B3FC}"/>
    <cellStyle name="Note 7 4 2 2 2 4" xfId="25606" xr:uid="{F2C7AD89-E549-4B41-8CDD-0695ADAC3FF4}"/>
    <cellStyle name="Note 7 4 2 2 3" xfId="10463" xr:uid="{8DA8F2D8-78E1-42F3-84FE-55CD61E2322D}"/>
    <cellStyle name="Note 7 4 2 2 3 2" xfId="19452" xr:uid="{D1414C29-FC87-4591-BB90-55FB23913099}"/>
    <cellStyle name="Note 7 4 2 2 3 2 2" xfId="30349" xr:uid="{BDEA48D1-0CE1-4449-8A22-C9DE91BE3E39}"/>
    <cellStyle name="Note 7 4 2 2 3 3" xfId="42739" xr:uid="{2DB17E6C-7059-4FEC-A9A4-3A337D1B64E0}"/>
    <cellStyle name="Note 7 4 2 2 4" xfId="14229" xr:uid="{AE71FE52-442B-4CA4-BB7B-74E74619FBA0}"/>
    <cellStyle name="Note 7 4 2 2 4 2" xfId="40327" xr:uid="{69980523-2069-4129-A2F7-D28A565509F9}"/>
    <cellStyle name="Note 7 4 2 2 5" xfId="32739" xr:uid="{494EFC4C-E39D-4D4B-8AB5-CFDA6B448053}"/>
    <cellStyle name="Note 7 4 2 3" xfId="3308" xr:uid="{DE39787D-3657-430C-B6A1-2954C1F37CD5}"/>
    <cellStyle name="Note 7 4 2 3 2" xfId="31582" xr:uid="{59DE3AA4-653E-4EC9-AE61-4FF86A2818A3}"/>
    <cellStyle name="Note 7 4 2 4" xfId="33688" xr:uid="{DFF8349B-84E3-434F-AF26-0C7379D61435}"/>
    <cellStyle name="Note 7 4 2 5" xfId="55740" xr:uid="{A03AFCEF-FB33-4100-862F-4C583A535B38}"/>
    <cellStyle name="Note 7 4 3" xfId="1216" xr:uid="{A24096BE-6E9F-45BF-B8EE-D0FE38979DE4}"/>
    <cellStyle name="Note 7 4 3 2" xfId="5561" xr:uid="{8BE4D0A9-39D5-4956-96A3-BA00BB9D7709}"/>
    <cellStyle name="Note 7 4 3 2 2" xfId="8147" xr:uid="{10D2140D-D04D-4405-A808-D2187E3029D8}"/>
    <cellStyle name="Note 7 4 3 2 2 2" xfId="12523" xr:uid="{5BCE7336-EF50-45C0-BE48-7D91BF858413}"/>
    <cellStyle name="Note 7 4 3 2 2 2 2" xfId="21512" xr:uid="{6803C387-E3A6-43C4-84E6-669B0F750C40}"/>
    <cellStyle name="Note 7 4 3 2 2 2 2 2" xfId="39335" xr:uid="{CBD7E119-E160-4450-BB9D-53DFB3233363}"/>
    <cellStyle name="Note 7 4 3 2 2 2 3" xfId="39510" xr:uid="{652E9C5D-6E69-497E-91D3-C3E443D74844}"/>
    <cellStyle name="Note 7 4 3 2 2 3" xfId="17136" xr:uid="{C60D7546-FDA3-49EE-BC0F-6EDF85A5DC3E}"/>
    <cellStyle name="Note 7 4 3 2 2 3 2" xfId="23738" xr:uid="{3C6F5012-A9B4-41BE-AE5D-F2416DA3CCFC}"/>
    <cellStyle name="Note 7 4 3 2 2 4" xfId="37125" xr:uid="{71D23B2F-68E5-4B6D-9D34-85FB57FEC437}"/>
    <cellStyle name="Note 7 4 3 2 3" xfId="10784" xr:uid="{6FA0522A-0E73-412F-ABC6-996ED293C121}"/>
    <cellStyle name="Note 7 4 3 2 3 2" xfId="19773" xr:uid="{612F2C12-C609-46C5-9567-155818BCF2B4}"/>
    <cellStyle name="Note 7 4 3 2 3 2 2" xfId="39492" xr:uid="{B8394018-9522-451F-A5E5-B7C38B948379}"/>
    <cellStyle name="Note 7 4 3 2 3 3" xfId="32283" xr:uid="{EEBA4ABC-41BA-4B9B-BC04-571D272EF49C}"/>
    <cellStyle name="Note 7 4 3 2 4" xfId="14550" xr:uid="{5CB22082-9FB2-4629-98B5-FEA06CCAE539}"/>
    <cellStyle name="Note 7 4 3 2 4 2" xfId="42542" xr:uid="{669F4611-AB54-4CC6-B116-2AC8256097A4}"/>
    <cellStyle name="Note 7 4 3 2 5" xfId="37310" xr:uid="{0E5B811E-16F3-4947-820A-4A9A3CFEA472}"/>
    <cellStyle name="Note 7 4 3 3" xfId="3653" xr:uid="{F56EA051-3617-4510-BE86-03BC04358E4B}"/>
    <cellStyle name="Note 7 4 3 3 2" xfId="33161" xr:uid="{D1193066-EB93-416F-AA1E-5D270734C526}"/>
    <cellStyle name="Note 7 4 3 4" xfId="25223" xr:uid="{F9E76CA9-3A54-4DF2-B3A9-AF00C58F86B3}"/>
    <cellStyle name="Note 7 4 4" xfId="1560" xr:uid="{A2E77490-1E53-4576-944C-B0C2765A8012}"/>
    <cellStyle name="Note 7 4 4 2" xfId="5905" xr:uid="{6A343DA3-9D04-40A2-AB51-C2D5CEB366F6}"/>
    <cellStyle name="Note 7 4 4 2 2" xfId="8491" xr:uid="{FA5E0E11-AB97-48FC-95D1-7B4DF1DA40D3}"/>
    <cellStyle name="Note 7 4 4 2 2 2" xfId="12632" xr:uid="{5B499B3E-B5FF-4B51-BCAA-7B5E48E7C937}"/>
    <cellStyle name="Note 7 4 4 2 2 2 2" xfId="21621" xr:uid="{4104FF23-5CA5-42CF-B0B9-E7FD191D9E8B}"/>
    <cellStyle name="Note 7 4 4 2 2 2 2 2" xfId="25568" xr:uid="{F710A79D-D549-4E1C-BFAB-0C9EAEA8DEFB}"/>
    <cellStyle name="Note 7 4 4 2 2 2 3" xfId="30097" xr:uid="{1A461C3C-B625-47D6-A1E9-42E95C4E5E22}"/>
    <cellStyle name="Note 7 4 4 2 2 3" xfId="17480" xr:uid="{F64CB138-AB66-4ADD-9B3D-D6AD6FC5E286}"/>
    <cellStyle name="Note 7 4 4 2 2 3 2" xfId="30816" xr:uid="{00015734-28ED-42D5-8BA1-38E6EED81367}"/>
    <cellStyle name="Note 7 4 4 2 2 4" xfId="23771" xr:uid="{FA514713-4EBF-4E71-BCB1-034CCF2FA1E2}"/>
    <cellStyle name="Note 7 4 4 2 3" xfId="11128" xr:uid="{39E7F6F8-82C5-460E-8ADD-798B9EA50E94}"/>
    <cellStyle name="Note 7 4 4 2 3 2" xfId="20117" xr:uid="{A253284D-E610-4C46-B420-6670A4EC70A4}"/>
    <cellStyle name="Note 7 4 4 2 3 2 2" xfId="33424" xr:uid="{9F66D807-2531-4CEA-8429-8E3792B2DF1D}"/>
    <cellStyle name="Note 7 4 4 2 3 3" xfId="32268" xr:uid="{BEF682CA-4515-4F38-943C-D977002F13EC}"/>
    <cellStyle name="Note 7 4 4 2 4" xfId="14894" xr:uid="{E6850B6D-93B3-4909-903D-B1942B6B3B5D}"/>
    <cellStyle name="Note 7 4 4 2 4 2" xfId="35269" xr:uid="{280607B8-091F-483A-A03A-C8D471D51C50}"/>
    <cellStyle name="Note 7 4 4 2 5" xfId="24069" xr:uid="{9870409B-C3CA-4055-8198-E6350DE20B18}"/>
    <cellStyle name="Note 7 4 4 3" xfId="3997" xr:uid="{A04730BF-FA44-4436-A801-1FDF120395C7}"/>
    <cellStyle name="Note 7 4 4 3 2" xfId="36971" xr:uid="{4B961594-F993-4194-BED3-DF4D0BA3C406}"/>
    <cellStyle name="Note 7 4 4 4" xfId="33302" xr:uid="{C81655A6-28A0-4F55-B63F-3621FC2C95C6}"/>
    <cellStyle name="Note 7 4 5" xfId="1872" xr:uid="{FAF6CCFF-D15B-41D9-9045-C8BF81A9F350}"/>
    <cellStyle name="Note 7 4 5 2" xfId="6188" xr:uid="{A4167E6B-42E9-43F7-9D4D-8F4FF7B34B29}"/>
    <cellStyle name="Note 7 4 5 2 2" xfId="8774" xr:uid="{4BD11535-61A3-4570-95FB-1EFD3D5A1AC2}"/>
    <cellStyle name="Note 7 4 5 2 2 2" xfId="12713" xr:uid="{BA55DD3A-8FAC-4652-AD98-B5C46386A1D6}"/>
    <cellStyle name="Note 7 4 5 2 2 2 2" xfId="21702" xr:uid="{33EEDEE2-3D8D-4E34-B4DC-27AAAAC516BD}"/>
    <cellStyle name="Note 7 4 5 2 2 2 2 2" xfId="41952" xr:uid="{A0750ABC-49CF-4A7F-9A13-DF55F8ACB8AF}"/>
    <cellStyle name="Note 7 4 5 2 2 2 3" xfId="37730" xr:uid="{9752FA89-DB4D-4F0E-95D7-D317563A944D}"/>
    <cellStyle name="Note 7 4 5 2 2 3" xfId="17763" xr:uid="{776B2382-B7FB-44B0-9175-CB385856D3AD}"/>
    <cellStyle name="Note 7 4 5 2 2 3 2" xfId="38539" xr:uid="{15ADC448-8329-45EB-A7CE-B28A74373D84}"/>
    <cellStyle name="Note 7 4 5 2 2 4" xfId="31778" xr:uid="{28A3A1D4-F64D-40D8-9621-78024397B37F}"/>
    <cellStyle name="Note 7 4 5 2 3" xfId="11411" xr:uid="{04327958-3AD5-47D7-B3DB-F4C11EAEF688}"/>
    <cellStyle name="Note 7 4 5 2 3 2" xfId="20400" xr:uid="{E3224997-A384-4D36-ADA8-530F476AFE5F}"/>
    <cellStyle name="Note 7 4 5 2 3 2 2" xfId="35617" xr:uid="{28A0FD47-F9AF-43A1-A6B2-EA3978A32F06}"/>
    <cellStyle name="Note 7 4 5 2 3 3" xfId="34656" xr:uid="{36B59E80-4ED3-4DDF-A009-3B265D4BBA78}"/>
    <cellStyle name="Note 7 4 5 2 4" xfId="15177" xr:uid="{32728745-C43A-41E2-ADF7-A01FD12320C4}"/>
    <cellStyle name="Note 7 4 5 2 4 2" xfId="24906" xr:uid="{751158E6-2E3B-4BDD-8152-0CC4340BEDAD}"/>
    <cellStyle name="Note 7 4 5 2 5" xfId="32450" xr:uid="{42CC2350-151F-4B04-A70D-7EC1430B7880}"/>
    <cellStyle name="Note 7 4 5 3" xfId="4309" xr:uid="{0BDA1CA8-8552-40BC-93E7-344E734F80FA}"/>
    <cellStyle name="Note 7 4 5 3 2" xfId="37701" xr:uid="{82C1DD76-4EBD-4E31-A698-7C9B3ACEAF08}"/>
    <cellStyle name="Note 7 4 5 4" xfId="24530" xr:uid="{C96B532A-E906-4EE7-95B5-D802A372588C}"/>
    <cellStyle name="Note 7 4 6" xfId="2179" xr:uid="{D86B0ED2-7A07-4173-AB0D-DB3F2DBFA09E}"/>
    <cellStyle name="Note 7 4 6 2" xfId="6480" xr:uid="{9D894BD0-F5AD-49B6-85F4-5F7A49CF221E}"/>
    <cellStyle name="Note 7 4 6 2 2" xfId="9066" xr:uid="{8808F9B0-DEE6-4871-B9FC-D10CE5680EDC}"/>
    <cellStyle name="Note 7 4 6 2 2 2" xfId="12804" xr:uid="{79512F7E-6DEB-49DD-8579-EE682A23B8F6}"/>
    <cellStyle name="Note 7 4 6 2 2 2 2" xfId="21793" xr:uid="{5C118C75-7C15-451F-97CB-8527B5C56650}"/>
    <cellStyle name="Note 7 4 6 2 2 2 2 2" xfId="43680" xr:uid="{6B832033-4A72-44C4-B0F3-A8991FD5320B}"/>
    <cellStyle name="Note 7 4 6 2 2 2 3" xfId="23807" xr:uid="{1CCA241E-8680-4802-805D-2A9424D5AAC6}"/>
    <cellStyle name="Note 7 4 6 2 2 3" xfId="18055" xr:uid="{B1A9807C-54D2-4128-9115-71A20EDAD73E}"/>
    <cellStyle name="Note 7 4 6 2 2 3 2" xfId="39979" xr:uid="{A2FEC5F4-2E0B-459B-AC2E-EFC415CA42C3}"/>
    <cellStyle name="Note 7 4 6 2 2 4" xfId="41046" xr:uid="{63697FA6-1D70-403C-B4EE-BDC48E3935AD}"/>
    <cellStyle name="Note 7 4 6 2 3" xfId="11703" xr:uid="{1FBB0B25-00BB-4D6E-AE5F-7E64DF6B5874}"/>
    <cellStyle name="Note 7 4 6 2 3 2" xfId="20692" xr:uid="{5542C291-6D53-474E-BCE3-AA73EF28B65C}"/>
    <cellStyle name="Note 7 4 6 2 3 2 2" xfId="24173" xr:uid="{56819053-5AFE-447C-BEB5-B5E4BDBAB826}"/>
    <cellStyle name="Note 7 4 6 2 3 3" xfId="40227" xr:uid="{0CA3602E-E06B-424F-9A0E-C840C9B8BEBD}"/>
    <cellStyle name="Note 7 4 6 2 4" xfId="15469" xr:uid="{D93E5120-31F6-4998-AF66-D7714E6E0367}"/>
    <cellStyle name="Note 7 4 6 2 4 2" xfId="27314" xr:uid="{4423D3D2-4DB3-4818-BC49-22FC5508BC38}"/>
    <cellStyle name="Note 7 4 6 2 5" xfId="41932" xr:uid="{F81BB23A-7A70-467B-9977-8A0465D7D9A0}"/>
    <cellStyle name="Note 7 4 6 3" xfId="4616" xr:uid="{496B05E0-95D6-466E-854D-BB2206E09180}"/>
    <cellStyle name="Note 7 4 6 3 2" xfId="39041" xr:uid="{F31BB9B1-71CE-4255-8B4C-D134090AA83A}"/>
    <cellStyle name="Note 7 4 6 4" xfId="41375" xr:uid="{8225E0DA-FEB9-4BA5-A341-80CB9444B9DF}"/>
    <cellStyle name="Note 7 4 7" xfId="4916" xr:uid="{31FC5A18-3A52-45E8-9AFD-EE41D23DABDA}"/>
    <cellStyle name="Note 7 4 7 2" xfId="7502" xr:uid="{1455A19D-8EB2-4B5B-B184-F673F8ACBAEC}"/>
    <cellStyle name="Note 7 4 7 2 2" xfId="12323" xr:uid="{1BA7D400-DA5D-4774-BF68-51D9FF55D38F}"/>
    <cellStyle name="Note 7 4 7 2 2 2" xfId="21312" xr:uid="{DBFC074C-77E5-45AF-A30E-4C9F29897F2C}"/>
    <cellStyle name="Note 7 4 7 2 2 2 2" xfId="28755" xr:uid="{608A2EFF-4F6B-431C-9F3F-C69A9B3B6EA7}"/>
    <cellStyle name="Note 7 4 7 2 2 3" xfId="29981" xr:uid="{2DCE43BD-1391-40EB-988A-5FD14176D75C}"/>
    <cellStyle name="Note 7 4 7 2 3" xfId="16491" xr:uid="{FA450314-2560-4C4C-A7BC-71D9C849182E}"/>
    <cellStyle name="Note 7 4 7 2 3 2" xfId="35913" xr:uid="{E42AC508-77EB-40D4-A561-238E4C1D8E81}"/>
    <cellStyle name="Note 7 4 7 2 4" xfId="38654" xr:uid="{EF683E4F-FC8D-4257-80CA-BB9549C14C65}"/>
    <cellStyle name="Note 7 4 7 3" xfId="10139" xr:uid="{442853F0-C4F5-4930-AACD-3FE9EE5C7139}"/>
    <cellStyle name="Note 7 4 7 3 2" xfId="19128" xr:uid="{05624826-16F1-4697-899F-907711D39C93}"/>
    <cellStyle name="Note 7 4 7 3 2 2" xfId="35019" xr:uid="{F16AE5FD-3B8F-4ACF-A4F1-38B387F7008A}"/>
    <cellStyle name="Note 7 4 7 3 3" xfId="42748" xr:uid="{0D9B6467-8128-4B0C-AE6B-EE83225F83B7}"/>
    <cellStyle name="Note 7 4 7 4" xfId="13905" xr:uid="{34D08946-A961-4E91-92CC-86C1DB4A14EC}"/>
    <cellStyle name="Note 7 4 7 4 2" xfId="23397" xr:uid="{5592C11D-D008-4A0B-BF52-DA10CEB542B4}"/>
    <cellStyle name="Note 7 4 7 5" xfId="28037" xr:uid="{9E4DA9DC-C74E-46FE-9A4E-BC1BAE7A9C30}"/>
    <cellStyle name="Note 7 4 8" xfId="2528" xr:uid="{DF0E19A8-F43B-4F3D-8DD8-3E45B568618D}"/>
    <cellStyle name="Note 7 4 8 2" xfId="34875" xr:uid="{0EEE7BE8-A6D2-4EBE-9E87-84CD605A4073}"/>
    <cellStyle name="Note 7 4 9" xfId="39843" xr:uid="{4742D11B-354B-4685-9A79-02C804A4C90B}"/>
    <cellStyle name="Note 7 5" xfId="291" xr:uid="{A4FD53CB-6082-4114-ACF5-6FBC0F9C5D98}"/>
    <cellStyle name="Note 7 5 2" xfId="4694" xr:uid="{4458638E-D28B-4F9B-9DBF-4C2F0B0717B4}"/>
    <cellStyle name="Note 7 5 2 2" xfId="7280" xr:uid="{3518BD0F-A2A6-4C7A-9C02-2758C3206C10}"/>
    <cellStyle name="Note 7 5 2 2 2" xfId="12254" xr:uid="{44C9488A-0945-4343-801B-D685909EE219}"/>
    <cellStyle name="Note 7 5 2 2 2 2" xfId="21243" xr:uid="{D9721C0B-5AE1-4E66-BD45-B73EF1FFAFCF}"/>
    <cellStyle name="Note 7 5 2 2 2 2 2" xfId="28154" xr:uid="{EA045713-0A84-4708-B687-AEEC25A2895A}"/>
    <cellStyle name="Note 7 5 2 2 2 3" xfId="28510" xr:uid="{9FE1C7A1-BAD8-4DE2-A49B-B4B60FB1F24E}"/>
    <cellStyle name="Note 7 5 2 2 3" xfId="16269" xr:uid="{69A16BA3-46B1-4369-B6CC-AB137FDA88DE}"/>
    <cellStyle name="Note 7 5 2 2 3 2" xfId="36264" xr:uid="{AA05B5BF-1806-4BC5-AC88-8C5F1094E62F}"/>
    <cellStyle name="Note 7 5 2 2 4" xfId="42320" xr:uid="{A4B1E0F3-9A1B-4487-B9D6-22BFACE97E5E}"/>
    <cellStyle name="Note 7 5 2 3" xfId="9917" xr:uid="{F753931D-8380-47AC-82F5-6870075A8B9F}"/>
    <cellStyle name="Note 7 5 2 3 2" xfId="18906" xr:uid="{33093B8C-BEBE-4888-9F8E-F479E5984F34}"/>
    <cellStyle name="Note 7 5 2 3 2 2" xfId="30476" xr:uid="{BAEE4F10-45FF-4F1D-B08F-2BB0892F44FD}"/>
    <cellStyle name="Note 7 5 2 3 3" xfId="35077" xr:uid="{DA5C8E1C-B43B-4B3E-B096-3B76C17AAA33}"/>
    <cellStyle name="Note 7 5 2 4" xfId="13683" xr:uid="{334DD325-A033-4358-AE9F-BE0AF8700143}"/>
    <cellStyle name="Note 7 5 2 4 2" xfId="42255" xr:uid="{853DAD38-B630-43F5-A84E-AC8754C200EF}"/>
    <cellStyle name="Note 7 5 2 5" xfId="29345" xr:uid="{A30D8950-57E4-4AFB-9346-0B9DE04C52A0}"/>
    <cellStyle name="Note 7 5 2 6" xfId="58621" xr:uid="{75D42105-C1DF-4D74-9DDD-09B46D21D2E3}"/>
    <cellStyle name="Note 7 5 3" xfId="2759" xr:uid="{7B3D9F20-5F0C-404A-8382-6C91A01AFAB1}"/>
    <cellStyle name="Note 7 5 3 2" xfId="39715" xr:uid="{8B4BFB1A-575A-4E8B-ADD4-492E3CC523DC}"/>
    <cellStyle name="Note 7 5 4" xfId="31339" xr:uid="{4A73304D-2545-4AAA-8951-48CCB84302A6}"/>
    <cellStyle name="Note 7 5 5" xfId="51840" xr:uid="{48559B32-FD9C-4E34-89CF-F58481B30DDF}"/>
    <cellStyle name="Note 7 6" xfId="640" xr:uid="{F73DB9CE-1230-488C-958D-5F5B05CE33BD}"/>
    <cellStyle name="Note 7 6 2" xfId="5018" xr:uid="{6A8246E3-B006-4287-B159-7809C8466F63}"/>
    <cellStyle name="Note 7 6 2 2" xfId="7604" xr:uid="{FDA7ABE2-6740-4303-AF9F-A55491A15B52}"/>
    <cellStyle name="Note 7 6 2 2 2" xfId="12354" xr:uid="{7F9F4660-6AA7-47E8-AC09-46729D054FF9}"/>
    <cellStyle name="Note 7 6 2 2 2 2" xfId="21343" xr:uid="{A5F9C480-7C64-4E4C-89CB-CF3C97505966}"/>
    <cellStyle name="Note 7 6 2 2 2 2 2" xfId="41901" xr:uid="{77CC1991-0FC1-413B-92A6-C23FC2E5E7CA}"/>
    <cellStyle name="Note 7 6 2 2 2 3" xfId="32777" xr:uid="{8FC26C80-9012-44EB-92CD-D971BF297857}"/>
    <cellStyle name="Note 7 6 2 2 3" xfId="16593" xr:uid="{009E33EB-3BC6-440C-B487-CCC68C732E68}"/>
    <cellStyle name="Note 7 6 2 2 3 2" xfId="41111" xr:uid="{E30FA4FD-DFF2-4220-9103-3108BC5B125E}"/>
    <cellStyle name="Note 7 6 2 2 4" xfId="35073" xr:uid="{21601F31-2160-4761-AF7C-7CD954598F0A}"/>
    <cellStyle name="Note 7 6 2 3" xfId="10241" xr:uid="{0529A73B-575B-4DEA-87E1-0D1644832401}"/>
    <cellStyle name="Note 7 6 2 3 2" xfId="19230" xr:uid="{DE52EF8D-DB87-47C0-91A9-6D7CFA101A90}"/>
    <cellStyle name="Note 7 6 2 3 2 2" xfId="41767" xr:uid="{74CB47E6-378A-47F3-A950-8473A91C491D}"/>
    <cellStyle name="Note 7 6 2 3 3" xfId="40242" xr:uid="{7629A3D1-D262-46DC-993A-731E71A33590}"/>
    <cellStyle name="Note 7 6 2 4" xfId="14007" xr:uid="{C5DEAF0C-0EB8-4C91-A330-5B0ACAB57F4D}"/>
    <cellStyle name="Note 7 6 2 4 2" xfId="42908" xr:uid="{ADC29E5F-F586-42CD-8941-C09694D764F0}"/>
    <cellStyle name="Note 7 6 2 5" xfId="43644" xr:uid="{19640373-2DDA-4B65-88B3-0CD933842170}"/>
    <cellStyle name="Note 7 6 2 6" xfId="53983" xr:uid="{225FDDBA-9C76-4C08-A701-60F9A6BF5F53}"/>
    <cellStyle name="Note 7 6 3" xfId="3077" xr:uid="{F01EEC0E-E577-41F5-942D-99E300B5E65B}"/>
    <cellStyle name="Note 7 6 3 2" xfId="31305" xr:uid="{50D21456-C34F-4EA2-AEDD-6396B757D6E5}"/>
    <cellStyle name="Note 7 6 4" xfId="28307" xr:uid="{4250CDB2-FF48-445C-9ADD-55E2C6F14CB4}"/>
    <cellStyle name="Note 7 6 5" xfId="47310" xr:uid="{8E1F43ED-FFFE-48EB-B9B5-3BC0CC85FFC8}"/>
    <cellStyle name="Note 7 7" xfId="985" xr:uid="{1939CFEE-B712-4645-9E06-FB29A20D2893}"/>
    <cellStyle name="Note 7 7 2" xfId="5339" xr:uid="{26A2BD7A-0998-4725-9408-743CF3D5B74C}"/>
    <cellStyle name="Note 7 7 2 2" xfId="7925" xr:uid="{C95AC6E2-1595-4D7B-822A-DFCB7E8AAB3B}"/>
    <cellStyle name="Note 7 7 2 2 2" xfId="12455" xr:uid="{5411326E-9222-4080-AE90-8BA2A6B5F400}"/>
    <cellStyle name="Note 7 7 2 2 2 2" xfId="21444" xr:uid="{594B7EDD-091F-4DFF-A0DC-D45DE04FD84B}"/>
    <cellStyle name="Note 7 7 2 2 2 2 2" xfId="30845" xr:uid="{5CD397E1-AF12-458F-B120-AA70750EE9CD}"/>
    <cellStyle name="Note 7 7 2 2 2 3" xfId="22514" xr:uid="{6DF91964-842B-4FB9-B801-ECB572F80B9B}"/>
    <cellStyle name="Note 7 7 2 2 3" xfId="16914" xr:uid="{9A348DF9-4625-407D-AA0F-6B074288A2A2}"/>
    <cellStyle name="Note 7 7 2 2 3 2" xfId="30960" xr:uid="{74CEA867-DA05-4E93-8CA4-FCC55E8C4B3B}"/>
    <cellStyle name="Note 7 7 2 2 4" xfId="40149" xr:uid="{F1E3FB1C-E1E9-4385-8CE7-C2FEBEE722E7}"/>
    <cellStyle name="Note 7 7 2 3" xfId="10562" xr:uid="{4E8269E8-1E4B-4E28-8DCA-2C20774D8DE5}"/>
    <cellStyle name="Note 7 7 2 3 2" xfId="19551" xr:uid="{80CC28B2-736E-4C1A-AF50-DEA6359137A5}"/>
    <cellStyle name="Note 7 7 2 3 2 2" xfId="29572" xr:uid="{CFC3D502-8F5C-47E4-8595-4A4E80B2F706}"/>
    <cellStyle name="Note 7 7 2 3 3" xfId="40523" xr:uid="{D9D1C4C2-525C-4D0F-8CBE-2C820214AB57}"/>
    <cellStyle name="Note 7 7 2 4" xfId="14328" xr:uid="{945D5230-F212-42D6-8C48-2091511EAD9B}"/>
    <cellStyle name="Note 7 7 2 4 2" xfId="36405" xr:uid="{1D3756CF-07E5-40AE-A007-38E2761ADE66}"/>
    <cellStyle name="Note 7 7 2 5" xfId="28538" xr:uid="{1969D5AD-C41B-4843-ACD2-47B00DDF1DA2}"/>
    <cellStyle name="Note 7 7 3" xfId="3422" xr:uid="{AD9DCC7E-4031-45AD-8AE0-243885945C3E}"/>
    <cellStyle name="Note 7 7 3 2" xfId="32688" xr:uid="{33D94668-2226-42D2-AF6B-CD71B5E1AE45}"/>
    <cellStyle name="Note 7 7 4" xfId="32608" xr:uid="{C9418E53-3E72-484F-883D-611B978F7232}"/>
    <cellStyle name="Note 7 7 5" xfId="52613" xr:uid="{BA01BE27-339E-4EF9-808F-A790029C6013}"/>
    <cellStyle name="Note 7 8" xfId="1329" xr:uid="{F3E6C7DA-ABB0-404C-8974-1B1B8FD81161}"/>
    <cellStyle name="Note 7 8 2" xfId="5674" xr:uid="{9FDD3637-0C44-4070-B5BB-BC699EC18075}"/>
    <cellStyle name="Note 7 8 2 2" xfId="8260" xr:uid="{94313C53-CD9C-494D-B9AE-A95C47EB8CEB}"/>
    <cellStyle name="Note 7 8 2 2 2" xfId="12555" xr:uid="{1DDAEB72-0F0B-44EC-A913-A090ECABA406}"/>
    <cellStyle name="Note 7 8 2 2 2 2" xfId="21544" xr:uid="{7234EAF5-B8FE-430D-881D-5EAFA3C0076D}"/>
    <cellStyle name="Note 7 8 2 2 2 2 2" xfId="29342" xr:uid="{15EF6744-955F-4413-8F8E-0F59533ABCE5}"/>
    <cellStyle name="Note 7 8 2 2 2 3" xfId="30659" xr:uid="{8AAC0C57-7BD5-482F-AA26-38035512893B}"/>
    <cellStyle name="Note 7 8 2 2 3" xfId="17249" xr:uid="{2DC863C7-E2C8-48CE-8CC4-5EA3AF93F8CB}"/>
    <cellStyle name="Note 7 8 2 2 3 2" xfId="27114" xr:uid="{3B61CD4B-71E8-4094-97EF-FC1BEC0868A0}"/>
    <cellStyle name="Note 7 8 2 2 4" xfId="29534" xr:uid="{066382B0-A4D9-46D5-927F-6EC1EC5F33DA}"/>
    <cellStyle name="Note 7 8 2 3" xfId="10897" xr:uid="{F5D3C954-E866-4426-8508-BBB88545CCC6}"/>
    <cellStyle name="Note 7 8 2 3 2" xfId="19886" xr:uid="{7FE813B9-0421-4A45-8D0E-393594179098}"/>
    <cellStyle name="Note 7 8 2 3 2 2" xfId="28046" xr:uid="{88F68BDA-E94F-42F1-8BE2-70D5B381FE5E}"/>
    <cellStyle name="Note 7 8 2 3 3" xfId="35676" xr:uid="{FF71308C-2CCE-44CF-A74A-077D0C5A55C8}"/>
    <cellStyle name="Note 7 8 2 4" xfId="14663" xr:uid="{7402F267-354B-4D43-AA4E-FC0E0BC13355}"/>
    <cellStyle name="Note 7 8 2 4 2" xfId="30692" xr:uid="{5201A3C0-64E1-4236-AFC9-D7FC8D18DD83}"/>
    <cellStyle name="Note 7 8 2 5" xfId="33708" xr:uid="{2B2ABB66-5E0C-4952-8EE9-061F5358372E}"/>
    <cellStyle name="Note 7 8 3" xfId="3766" xr:uid="{9E48A1E2-EB41-479C-A5FD-FBCF62F7B76E}"/>
    <cellStyle name="Note 7 8 3 2" xfId="32972" xr:uid="{9387A88B-6070-4437-80AB-E902448B851D}"/>
    <cellStyle name="Note 7 8 4" xfId="31644" xr:uid="{5CF96853-AC74-4C41-A1F5-1A35407B5B1D}"/>
    <cellStyle name="Note 7 9" xfId="1796" xr:uid="{8B55D18C-7BE0-4E54-B9BE-677A6792FEB4}"/>
    <cellStyle name="Note 7 9 2" xfId="6113" xr:uid="{8AC67205-7990-4233-993B-8EF8901F2C04}"/>
    <cellStyle name="Note 7 9 2 2" xfId="8699" xr:uid="{23D497C7-6A85-4EC3-AB6F-E169A1F5981D}"/>
    <cellStyle name="Note 7 9 2 2 2" xfId="12691" xr:uid="{977AA418-EF24-4D57-9CB6-82BB1A4A7135}"/>
    <cellStyle name="Note 7 9 2 2 2 2" xfId="21680" xr:uid="{F2B90DF6-AA34-477A-94E2-5898A56FE17F}"/>
    <cellStyle name="Note 7 9 2 2 2 2 2" xfId="43361" xr:uid="{CCCBCAC5-9904-46D1-8CFB-CAB4F4592CAE}"/>
    <cellStyle name="Note 7 9 2 2 2 3" xfId="31874" xr:uid="{20FEC31B-D1C1-44D5-AA36-F3F12FD0FA9D}"/>
    <cellStyle name="Note 7 9 2 2 3" xfId="17688" xr:uid="{B37A3689-828E-444C-B173-BB200755144E}"/>
    <cellStyle name="Note 7 9 2 2 3 2" xfId="25595" xr:uid="{5D1C7263-7F86-4EE2-9730-90560874B5F9}"/>
    <cellStyle name="Note 7 9 2 2 4" xfId="39796" xr:uid="{D6413F72-E111-4538-88DF-6DDE0F9FCCA9}"/>
    <cellStyle name="Note 7 9 2 3" xfId="11336" xr:uid="{52B22029-9286-437B-8B12-75769ACFFD6E}"/>
    <cellStyle name="Note 7 9 2 3 2" xfId="20325" xr:uid="{5D8B6BD2-549B-450A-8E09-03CA5CFEB138}"/>
    <cellStyle name="Note 7 9 2 3 2 2" xfId="22719" xr:uid="{68B6ECAD-ADDD-4B55-9E2E-DBF3AD893D39}"/>
    <cellStyle name="Note 7 9 2 3 3" xfId="40547" xr:uid="{32A4B99C-E967-48BA-BEC9-C0B0E58E21D3}"/>
    <cellStyle name="Note 7 9 2 4" xfId="15102" xr:uid="{436B4475-CCB3-461C-888A-875B1ED6B9D4}"/>
    <cellStyle name="Note 7 9 2 4 2" xfId="32438" xr:uid="{D4748878-1639-4FC7-A520-DC47FFE8ADA1}"/>
    <cellStyle name="Note 7 9 2 5" xfId="40434" xr:uid="{B8212F6D-6D43-419B-8C2C-C651DB0B32E8}"/>
    <cellStyle name="Note 7 9 3" xfId="4233" xr:uid="{BA0F1262-362E-4AF9-83D0-E0871EDE7BED}"/>
    <cellStyle name="Note 7 9 3 2" xfId="37033" xr:uid="{4E7B9DE2-026B-40C0-B87D-A751519A3130}"/>
    <cellStyle name="Note 7 9 4" xfId="31768" xr:uid="{6366FC00-FB27-4B64-ADD5-98C8FB204DC5}"/>
    <cellStyle name="Note 8" xfId="134" xr:uid="{92985E8E-FD49-47DC-921F-041BA8543702}"/>
    <cellStyle name="Note 8 10" xfId="1945" xr:uid="{2C6F523F-24BD-4C95-8F88-CDF7DB1F4899}"/>
    <cellStyle name="Note 8 10 2" xfId="6255" xr:uid="{B557D869-DBC5-4CF6-9472-9925F5D1BDF0}"/>
    <cellStyle name="Note 8 10 2 2" xfId="8841" xr:uid="{96132D05-C274-4BAB-8C33-7A381AFF3A98}"/>
    <cellStyle name="Note 8 10 2 2 2" xfId="12732" xr:uid="{27589E37-9BA2-4C7D-9C18-59B3A29A449C}"/>
    <cellStyle name="Note 8 10 2 2 2 2" xfId="21721" xr:uid="{24EAAA5D-C8F5-4ABC-844A-9ADB387AD2FE}"/>
    <cellStyle name="Note 8 10 2 2 2 2 2" xfId="34433" xr:uid="{F690521C-EBC7-4415-97C6-D567E706F538}"/>
    <cellStyle name="Note 8 10 2 2 2 3" xfId="40646" xr:uid="{21608279-042D-49B2-8742-847F24425C3C}"/>
    <cellStyle name="Note 8 10 2 2 3" xfId="17830" xr:uid="{BCF0BD87-3FE8-42DC-B039-C7B4696D748F}"/>
    <cellStyle name="Note 8 10 2 2 3 2" xfId="38080" xr:uid="{3AF9AC85-EB42-4B20-BCE0-E7CC4A9415EE}"/>
    <cellStyle name="Note 8 10 2 2 4" xfId="41840" xr:uid="{64C90E15-349C-4AF7-B471-175E41877D75}"/>
    <cellStyle name="Note 8 10 2 3" xfId="11478" xr:uid="{6C2DEEC6-1520-4251-A3AD-4C6957BF796A}"/>
    <cellStyle name="Note 8 10 2 3 2" xfId="20467" xr:uid="{D4E6ADDD-55D0-4F66-9733-74D7AC76F4FD}"/>
    <cellStyle name="Note 8 10 2 3 2 2" xfId="22662" xr:uid="{924CE7F9-D480-4A69-BCB6-D634B686DD57}"/>
    <cellStyle name="Note 8 10 2 3 3" xfId="40325" xr:uid="{A6B78EB5-7738-4BDC-8560-3DCEE314ADB6}"/>
    <cellStyle name="Note 8 10 2 4" xfId="15244" xr:uid="{FDBF51E4-E822-4DCD-B570-75AFEA4DC25B}"/>
    <cellStyle name="Note 8 10 2 4 2" xfId="42472" xr:uid="{71B5F8C2-00B3-4A1B-838D-855641A6F114}"/>
    <cellStyle name="Note 8 10 2 5" xfId="40958" xr:uid="{60F1F012-07D4-48CF-9969-95AA0EF33D4B}"/>
    <cellStyle name="Note 8 10 3" xfId="4382" xr:uid="{3BA3FB52-21F9-49EB-84DC-2C31D7A2434F}"/>
    <cellStyle name="Note 8 10 3 2" xfId="32683" xr:uid="{384D9746-9E6C-4AF3-AF6B-BE4C4A78B083}"/>
    <cellStyle name="Note 8 10 4" xfId="35495" xr:uid="{6FD58B38-2F29-4633-91DF-FEB826A265E4}"/>
    <cellStyle name="Note 8 11" xfId="2595" xr:uid="{DF5D126C-7B6F-4239-8F5D-D7FCD6DCF5D1}"/>
    <cellStyle name="Note 8 11 2" xfId="6836" xr:uid="{78992957-4C2B-4E65-A1F7-215E09799FF9}"/>
    <cellStyle name="Note 8 11 2 2" xfId="12006" xr:uid="{E3F52E16-D16D-49C3-B32D-9A1C29B33B99}"/>
    <cellStyle name="Note 8 11 2 2 2" xfId="20995" xr:uid="{852CF243-F97E-4D28-BF52-BB6FFB692BD4}"/>
    <cellStyle name="Note 8 11 2 2 2 2" xfId="29502" xr:uid="{7F3269D5-BE26-4D41-9C0F-2873880E303E}"/>
    <cellStyle name="Note 8 11 2 2 3" xfId="44060" xr:uid="{F810C527-D644-4F1A-A03D-83A3C5349F77}"/>
    <cellStyle name="Note 8 11 2 3" xfId="15825" xr:uid="{3A8A316D-A838-4263-BFA0-0730F4C4215F}"/>
    <cellStyle name="Note 8 11 2 3 2" xfId="43980" xr:uid="{D9BED24D-03C7-4FDA-9D10-D8BC55872944}"/>
    <cellStyle name="Note 8 11 2 4" xfId="31645" xr:uid="{188287C1-4321-48A6-9D0C-2F2BB5C5FC7F}"/>
    <cellStyle name="Note 8 11 3" xfId="9406" xr:uid="{A50F932D-8E4E-4D25-BDA7-5C0B044DCECD}"/>
    <cellStyle name="Note 8 11 3 2" xfId="18395" xr:uid="{760B8173-5FD6-4DBA-9A48-09C771E64810}"/>
    <cellStyle name="Note 8 11 3 2 2" xfId="43142" xr:uid="{1AD21601-F378-4C3C-BB7D-8B27B8909D05}"/>
    <cellStyle name="Note 8 11 3 3" xfId="39892" xr:uid="{E36EF4AF-3C83-41C0-B872-8355282E441E}"/>
    <cellStyle name="Note 8 11 4" xfId="13449" xr:uid="{3855A20E-4763-45FA-A582-7F96103B66F2}"/>
    <cellStyle name="Note 8 11 4 2" xfId="30583" xr:uid="{53D5A8D6-BBDC-475B-81C0-4D91F439BCB7}"/>
    <cellStyle name="Note 8 11 5" xfId="43386" xr:uid="{10522074-0F7B-4568-A2AB-A51CA26B705C}"/>
    <cellStyle name="Note 8 12" xfId="6590" xr:uid="{DD96FA69-63D4-4F6B-BC04-5457686E8B6A}"/>
    <cellStyle name="Note 8 12 2" xfId="11798" xr:uid="{B8EBE45B-E67B-46B1-8BDC-DB861A4B8088}"/>
    <cellStyle name="Note 8 12 2 2" xfId="20787" xr:uid="{CCD6E4BB-E50F-46B2-81E7-D508B94699C1}"/>
    <cellStyle name="Note 8 12 2 2 2" xfId="30264" xr:uid="{EA7A749E-9C76-4E7D-9EB9-04C2C6E8DE34}"/>
    <cellStyle name="Note 8 12 2 3" xfId="39936" xr:uid="{AD2D5439-DAFE-4AE6-B779-7811B2308180}"/>
    <cellStyle name="Note 8 12 3" xfId="15579" xr:uid="{E6742638-B988-4E85-8B0D-F59597AA5315}"/>
    <cellStyle name="Note 8 12 3 2" xfId="26993" xr:uid="{7E940D6F-DC78-4C31-BEDA-ABACF1C192E9}"/>
    <cellStyle name="Note 8 12 4" xfId="23188" xr:uid="{444E088D-4FE4-486D-88BC-91664350F878}"/>
    <cellStyle name="Note 8 13" xfId="9161" xr:uid="{5F1614E8-EFAF-4FCE-9700-2ED45435F548}"/>
    <cellStyle name="Note 8 13 2" xfId="18150" xr:uid="{C0140F5C-7924-4540-941C-CAA07DD1C288}"/>
    <cellStyle name="Note 8 13 2 2" xfId="27582" xr:uid="{8CD20CD8-AACF-4CB1-93F5-080A76E6245F}"/>
    <cellStyle name="Note 8 13 3" xfId="41860" xr:uid="{39699AEF-872B-4A73-9797-613BEB28AF09}"/>
    <cellStyle name="Note 8 14" xfId="12524" xr:uid="{1D03B061-0B09-4A89-9B60-E2639294EB47}"/>
    <cellStyle name="Note 8 14 2" xfId="21513" xr:uid="{27CCF88E-F835-431A-830B-BA0F80098536}"/>
    <cellStyle name="Note 8 14 2 2" xfId="31529" xr:uid="{72AE51F4-39D7-4583-AC88-6856F3FB259B}"/>
    <cellStyle name="Note 8 14 3" xfId="31704" xr:uid="{2935552F-FFDE-4D26-AE48-211D1F71E2F6}"/>
    <cellStyle name="Note 8 15" xfId="2294" xr:uid="{C982A9D3-FE22-48C2-B431-AA91D1DD543B}"/>
    <cellStyle name="Note 8 15 2" xfId="36406" xr:uid="{AC028369-6ADE-49B9-A348-FE4EDF28720D}"/>
    <cellStyle name="Note 8 16" xfId="13203" xr:uid="{5DAE9F75-7CE3-4B05-8954-78DEA3FAB764}"/>
    <cellStyle name="Note 8 16 2" xfId="26021" xr:uid="{4CA95F56-885D-479F-9EC8-57EB57B22E07}"/>
    <cellStyle name="Note 8 17" xfId="37374" xr:uid="{4E3A90A2-5828-43E0-957D-9A0E8E414D3D}"/>
    <cellStyle name="Note 8 18" xfId="44695" xr:uid="{D381F36C-6BE7-4E1A-B2BD-2BFE175E731D}"/>
    <cellStyle name="Note 8 19" xfId="45733" xr:uid="{043CB6BF-9041-4F28-9B68-98D3356D91A3}"/>
    <cellStyle name="Note 8 2" xfId="316" xr:uid="{0C7A3EDE-6177-4246-BF8F-DB8C02BD5D06}"/>
    <cellStyle name="Note 8 2 10" xfId="6618" xr:uid="{00D3A1FB-ABE3-40A3-9428-A7016FEDA1E9}"/>
    <cellStyle name="Note 8 2 10 2" xfId="11824" xr:uid="{DC5D1DA5-C4AA-4848-AF49-2CDA215EF6D5}"/>
    <cellStyle name="Note 8 2 10 2 2" xfId="20813" xr:uid="{0DEC5957-7F12-4792-AD4E-708F8E6595AF}"/>
    <cellStyle name="Note 8 2 10 2 2 2" xfId="36579" xr:uid="{A2053338-79C0-4AA6-AC49-E64C6D39163B}"/>
    <cellStyle name="Note 8 2 10 2 3" xfId="26687" xr:uid="{ECD4D2BA-10A6-42B3-95C6-E5C140BE2851}"/>
    <cellStyle name="Note 8 2 10 3" xfId="15607" xr:uid="{0A371291-B9FA-4972-A606-C566CA810E5E}"/>
    <cellStyle name="Note 8 2 10 3 2" xfId="38238" xr:uid="{46DC6786-6BD0-4287-A541-18A8F707637C}"/>
    <cellStyle name="Note 8 2 10 4" xfId="29905" xr:uid="{EF0D7DB4-0153-4021-B73C-1970237FDF51}"/>
    <cellStyle name="Note 8 2 11" xfId="9187" xr:uid="{9B2ADF92-7A7E-4EED-AA44-6C19E91C0A76}"/>
    <cellStyle name="Note 8 2 11 2" xfId="18176" xr:uid="{7D1765D5-E9EE-4F50-817B-A33DA163428E}"/>
    <cellStyle name="Note 8 2 11 2 2" xfId="43760" xr:uid="{202A2CB7-E0DC-4B79-B14C-E1870D1ECFF3}"/>
    <cellStyle name="Note 8 2 11 3" xfId="39256" xr:uid="{8788C51B-6044-43E9-9893-26236314E002}"/>
    <cellStyle name="Note 8 2 12" xfId="12793" xr:uid="{D4D805D5-63B0-45C4-BEE5-FE1E23B2FFD4}"/>
    <cellStyle name="Note 8 2 12 2" xfId="21782" xr:uid="{738FE501-E686-4F20-9ADE-1CB8C0635BF9}"/>
    <cellStyle name="Note 8 2 12 2 2" xfId="31674" xr:uid="{6E9A875B-A164-416C-A0C5-222F87D40692}"/>
    <cellStyle name="Note 8 2 12 3" xfId="43324" xr:uid="{AD637A9C-9CC7-44FA-BB05-E50593F66678}"/>
    <cellStyle name="Note 8 2 13" xfId="2322" xr:uid="{40F9E917-0882-4878-91FF-C4B8F2DEDC17}"/>
    <cellStyle name="Note 8 2 13 2" xfId="26140" xr:uid="{145D7676-A606-437C-93D8-C3C2B68938D1}"/>
    <cellStyle name="Note 8 2 14" xfId="13231" xr:uid="{EF7C4935-8B5F-4C28-AC0F-F4F8A0F48C7A}"/>
    <cellStyle name="Note 8 2 14 2" xfId="27597" xr:uid="{D6962007-E4A3-478C-A371-8D0FD7E6C651}"/>
    <cellStyle name="Note 8 2 15" xfId="35153" xr:uid="{80C47413-4F39-4D79-A8FF-AE58D7D31253}"/>
    <cellStyle name="Note 8 2 16" xfId="46241" xr:uid="{BFA5006E-DC53-401A-AF2D-989706061ADE}"/>
    <cellStyle name="Note 8 2 2" xfId="448" xr:uid="{8F93076F-072C-4951-B934-05BCADBC477F}"/>
    <cellStyle name="Note 8 2 2 10" xfId="9312" xr:uid="{E0A2C027-E7CE-48D7-B134-6D888FA19598}"/>
    <cellStyle name="Note 8 2 2 10 2" xfId="18301" xr:uid="{022DCF0B-0CB9-4852-8FFB-D1C50868F389}"/>
    <cellStyle name="Note 8 2 2 10 2 2" xfId="38524" xr:uid="{24D38336-9B55-42B0-8981-44895D2D29F3}"/>
    <cellStyle name="Note 8 2 2 10 3" xfId="25610" xr:uid="{455ECBB9-B6E9-4289-8F03-89F402FA7AAC}"/>
    <cellStyle name="Note 8 2 2 11" xfId="9445" xr:uid="{DFD7C26D-10DB-4C38-8117-31F4D77EC908}"/>
    <cellStyle name="Note 8 2 2 11 2" xfId="18434" xr:uid="{D0863BDF-1594-4EFE-BE2F-C8FA61FE9515}"/>
    <cellStyle name="Note 8 2 2 11 2 2" xfId="29702" xr:uid="{50393DF6-28DB-4339-B861-B96AB111A8A3}"/>
    <cellStyle name="Note 8 2 2 11 3" xfId="28549" xr:uid="{6AD7E52B-8F67-487C-BA31-C878B472593F}"/>
    <cellStyle name="Note 8 2 2 12" xfId="2454" xr:uid="{35F54BDE-F1C6-4A18-9FE1-A27C219CABD7}"/>
    <cellStyle name="Note 8 2 2 12 2" xfId="27500" xr:uid="{E642476C-CB3A-4FA6-8F3E-98A6A85C17AA}"/>
    <cellStyle name="Note 8 2 2 13" xfId="13363" xr:uid="{C984099A-A4AF-4688-BA71-3D5016BCAF7B}"/>
    <cellStyle name="Note 8 2 2 13 2" xfId="31610" xr:uid="{9AA8763E-4DFB-4F10-8CAD-CAB52943BABB}"/>
    <cellStyle name="Note 8 2 2 14" xfId="33662" xr:uid="{277E9814-15A4-430A-8B7B-7D95A05C338B}"/>
    <cellStyle name="Note 8 2 2 15" xfId="49738" xr:uid="{23560A81-EEFE-4AC8-8598-11F476B5ED1D}"/>
    <cellStyle name="Note 8 2 2 2" xfId="797" xr:uid="{23A38188-82EA-4D3F-B54B-DFDA084EE2CA}"/>
    <cellStyle name="Note 8 2 2 2 2" xfId="5166" xr:uid="{1ED95730-7A02-4BD9-80D4-0BDB0A8361E6}"/>
    <cellStyle name="Note 8 2 2 2 2 2" xfId="7752" xr:uid="{83A3BD96-E631-4E1C-A3B6-EFE58BD938C1}"/>
    <cellStyle name="Note 8 2 2 2 2 2 2" xfId="12399" xr:uid="{F034AC5D-A7BC-4DEE-8826-9C95213F8D8A}"/>
    <cellStyle name="Note 8 2 2 2 2 2 2 2" xfId="21388" xr:uid="{CE271724-5BFF-427A-AD89-3E45CA2B73EB}"/>
    <cellStyle name="Note 8 2 2 2 2 2 2 2 2" xfId="39434" xr:uid="{31F8420A-7868-4EB4-BD3A-D00673D47E10}"/>
    <cellStyle name="Note 8 2 2 2 2 2 2 3" xfId="30488" xr:uid="{AFDD2CED-1D4D-4917-964A-FF2CFBD85BAF}"/>
    <cellStyle name="Note 8 2 2 2 2 2 3" xfId="16741" xr:uid="{22096767-82C5-4BD7-8EC6-5840A2DFF788}"/>
    <cellStyle name="Note 8 2 2 2 2 2 3 2" xfId="35515" xr:uid="{36130A2B-B1BD-4056-883C-428203571C16}"/>
    <cellStyle name="Note 8 2 2 2 2 2 4" xfId="29383" xr:uid="{F42BBC4A-DBEB-43D7-A9A5-18EDDF3EDB1E}"/>
    <cellStyle name="Note 8 2 2 2 2 3" xfId="10389" xr:uid="{619B70DC-2388-4E6E-9376-28D6FA8FCA1E}"/>
    <cellStyle name="Note 8 2 2 2 2 3 2" xfId="19378" xr:uid="{2222557D-3BEB-43C3-9E15-36A441E410E4}"/>
    <cellStyle name="Note 8 2 2 2 2 3 2 2" xfId="31177" xr:uid="{F1175577-0C7B-4855-95E4-1ED554A286A0}"/>
    <cellStyle name="Note 8 2 2 2 2 3 3" xfId="33354" xr:uid="{5960FD25-CF06-4A48-A053-AC58A0D6B360}"/>
    <cellStyle name="Note 8 2 2 2 2 4" xfId="14155" xr:uid="{80A4834C-34BB-4024-A4B5-CCE835FF8166}"/>
    <cellStyle name="Note 8 2 2 2 2 4 2" xfId="28470" xr:uid="{F53993F9-5483-4967-83A5-7E3788989699}"/>
    <cellStyle name="Note 8 2 2 2 2 5" xfId="28486" xr:uid="{2B13194E-1D3E-4D1C-ADB3-14F2883DE4FE}"/>
    <cellStyle name="Note 8 2 2 2 3" xfId="3234" xr:uid="{C13B2E5E-1F97-4775-841C-645C1013C562}"/>
    <cellStyle name="Note 8 2 2 2 3 2" xfId="26817" xr:uid="{B632F659-B541-4A61-9593-3D8B2D879FFD}"/>
    <cellStyle name="Note 8 2 2 2 4" xfId="43564" xr:uid="{6A87502D-C164-4C61-AC24-AC50182BAF9B}"/>
    <cellStyle name="Note 8 2 2 2 5" xfId="56520" xr:uid="{0E06FC0F-F93D-41A3-B664-B1EE8776B4D9}"/>
    <cellStyle name="Note 8 2 2 3" xfId="1142" xr:uid="{5E334D9C-04FD-4810-A30C-86D177B0FED5}"/>
    <cellStyle name="Note 8 2 2 3 2" xfId="5487" xr:uid="{337182A9-F80C-404B-9B15-13AFE2653F85}"/>
    <cellStyle name="Note 8 2 2 3 2 2" xfId="8073" xr:uid="{480A98E3-4882-487D-9271-B295731FB0A2}"/>
    <cellStyle name="Note 8 2 2 3 2 2 2" xfId="12500" xr:uid="{3C5DE53D-ADE2-46B0-9D79-7E864D8EAB25}"/>
    <cellStyle name="Note 8 2 2 3 2 2 2 2" xfId="21489" xr:uid="{F05DA869-ACE8-44B5-B2EF-C72E04F799D2}"/>
    <cellStyle name="Note 8 2 2 3 2 2 2 2 2" xfId="25656" xr:uid="{C960F0B9-D77C-460B-996A-078505ECC42A}"/>
    <cellStyle name="Note 8 2 2 3 2 2 2 3" xfId="25853" xr:uid="{8109338C-DEC0-444A-B563-E2F38F0A92C1}"/>
    <cellStyle name="Note 8 2 2 3 2 2 3" xfId="17062" xr:uid="{FCED47B1-1098-450B-92D2-E2FFF1ECEDFD}"/>
    <cellStyle name="Note 8 2 2 3 2 2 3 2" xfId="32429" xr:uid="{C448DAE0-8641-4F63-8F4E-FB9A373314E0}"/>
    <cellStyle name="Note 8 2 2 3 2 2 4" xfId="35788" xr:uid="{A9335A25-F3A1-4C09-9566-50EC6D6A43F2}"/>
    <cellStyle name="Note 8 2 2 3 2 3" xfId="10710" xr:uid="{8BE0C377-81E1-46EA-AC17-7C3CA5B7B055}"/>
    <cellStyle name="Note 8 2 2 3 2 3 2" xfId="19699" xr:uid="{52D1C863-4B1E-4D9B-AF84-E1DCF0C6E3D4}"/>
    <cellStyle name="Note 8 2 2 3 2 3 2 2" xfId="30619" xr:uid="{AB50E7FF-9DEC-4785-B71C-003E161E64D9}"/>
    <cellStyle name="Note 8 2 2 3 2 3 3" xfId="40074" xr:uid="{82903771-889B-40E6-B855-338F529F691C}"/>
    <cellStyle name="Note 8 2 2 3 2 4" xfId="14476" xr:uid="{C522E860-C8D2-478C-93AB-509FF1C91D11}"/>
    <cellStyle name="Note 8 2 2 3 2 4 2" xfId="42230" xr:uid="{8DBB47E2-C497-4E4B-8E52-A414ED6B529D}"/>
    <cellStyle name="Note 8 2 2 3 2 5" xfId="40287" xr:uid="{D21667B2-E152-41BF-B057-5F3DF135E010}"/>
    <cellStyle name="Note 8 2 2 3 3" xfId="3579" xr:uid="{630A3B55-953D-4943-9055-6AE0E7B72C2F}"/>
    <cellStyle name="Note 8 2 2 3 3 2" xfId="31546" xr:uid="{6025A907-B34C-4E60-8509-5B7B1B5F7F4B}"/>
    <cellStyle name="Note 8 2 2 3 4" xfId="35099" xr:uid="{50461573-0AE3-4CBB-A015-34FAEDC9D1EC}"/>
    <cellStyle name="Note 8 2 2 4" xfId="1486" xr:uid="{0552DCCB-004E-4489-AE68-9F7D5EDD9B4D}"/>
    <cellStyle name="Note 8 2 2 4 2" xfId="5831" xr:uid="{90AFDEA9-6FC8-4B0A-A870-0E6D199C8136}"/>
    <cellStyle name="Note 8 2 2 4 2 2" xfId="8417" xr:uid="{84CBD6FD-AB36-4AE4-9E86-1DCAAB9BA373}"/>
    <cellStyle name="Note 8 2 2 4 2 2 2" xfId="12605" xr:uid="{E9F9922D-004E-461A-B42F-8D675ACF62BA}"/>
    <cellStyle name="Note 8 2 2 4 2 2 2 2" xfId="21594" xr:uid="{ABC061BB-3C18-47C3-A158-6CCBBE9B2C6B}"/>
    <cellStyle name="Note 8 2 2 4 2 2 2 2 2" xfId="34912" xr:uid="{FE20ADA7-8089-4DED-A42B-97AD7A313627}"/>
    <cellStyle name="Note 8 2 2 4 2 2 2 3" xfId="24511" xr:uid="{0C76EB90-6BF8-4A99-82A5-0500AB8729AA}"/>
    <cellStyle name="Note 8 2 2 4 2 2 3" xfId="17406" xr:uid="{ED6D4042-C811-4EAC-9D7A-189AD6B66F6A}"/>
    <cellStyle name="Note 8 2 2 4 2 2 3 2" xfId="31462" xr:uid="{8E16E0E1-15C0-4A2F-ABB7-E454C7162F87}"/>
    <cellStyle name="Note 8 2 2 4 2 2 4" xfId="32422" xr:uid="{711A032D-0C6A-43E1-9D43-D57EA7311CE3}"/>
    <cellStyle name="Note 8 2 2 4 2 3" xfId="11054" xr:uid="{ECADC098-9A68-4769-BA13-7DBC8F4838DF}"/>
    <cellStyle name="Note 8 2 2 4 2 3 2" xfId="20043" xr:uid="{F562559A-FB59-4916-8369-E44FFB708F33}"/>
    <cellStyle name="Note 8 2 2 4 2 3 2 2" xfId="43318" xr:uid="{65820F19-E709-482B-AAEF-10C339582A2B}"/>
    <cellStyle name="Note 8 2 2 4 2 3 3" xfId="38960" xr:uid="{773A5177-3EDC-43A5-9DFB-D697D17B79FD}"/>
    <cellStyle name="Note 8 2 2 4 2 4" xfId="14820" xr:uid="{9F7BB2C7-18D8-45EC-BB1A-E6995ECC9EB3}"/>
    <cellStyle name="Note 8 2 2 4 2 4 2" xfId="23196" xr:uid="{3D046035-C674-40BE-951B-AD2DD1665260}"/>
    <cellStyle name="Note 8 2 2 4 2 5" xfId="32786" xr:uid="{CC65DF55-1F43-4A00-8271-9E5A58422C58}"/>
    <cellStyle name="Note 8 2 2 4 3" xfId="3923" xr:uid="{B4786293-4A51-461E-B714-9D371A3D7274}"/>
    <cellStyle name="Note 8 2 2 4 3 2" xfId="36708" xr:uid="{244AD805-47BD-4C71-B269-CB9148F3F062}"/>
    <cellStyle name="Note 8 2 2 4 4" xfId="33966" xr:uid="{6A74EE34-D87E-498F-BB0D-035B5990B858}"/>
    <cellStyle name="Note 8 2 2 5" xfId="1292" xr:uid="{3DC5869A-1CD6-4822-8581-ED4C1ABDABD3}"/>
    <cellStyle name="Note 8 2 2 5 2" xfId="5637" xr:uid="{DD6EB0AE-68C0-411E-AE2A-72BADF92DF57}"/>
    <cellStyle name="Note 8 2 2 5 2 2" xfId="8223" xr:uid="{2B88E63F-EED0-47C6-BBFE-6E23E8217630}"/>
    <cellStyle name="Note 8 2 2 5 2 2 2" xfId="12545" xr:uid="{CEF08237-2346-4DD2-8FB4-099D8B6956EC}"/>
    <cellStyle name="Note 8 2 2 5 2 2 2 2" xfId="21534" xr:uid="{8E1BDE76-27F4-4AC2-B3C8-2AF3342DF9E6}"/>
    <cellStyle name="Note 8 2 2 5 2 2 2 2 2" xfId="28222" xr:uid="{6397B339-9B3F-434D-861F-188E9C5D7775}"/>
    <cellStyle name="Note 8 2 2 5 2 2 2 3" xfId="28394" xr:uid="{7B34870B-129D-4957-AEB5-BB2F22FC955D}"/>
    <cellStyle name="Note 8 2 2 5 2 2 3" xfId="17212" xr:uid="{14834141-2482-4A8E-BE54-D3EFD8E898AB}"/>
    <cellStyle name="Note 8 2 2 5 2 2 3 2" xfId="26803" xr:uid="{1D69FB65-C89F-4F88-A0EE-47174304B22F}"/>
    <cellStyle name="Note 8 2 2 5 2 2 4" xfId="30724" xr:uid="{8997225B-17B6-4AEA-BDBC-388477F90B19}"/>
    <cellStyle name="Note 8 2 2 5 2 3" xfId="10860" xr:uid="{995AB015-4E13-4C8F-A3DE-4B708834A2FC}"/>
    <cellStyle name="Note 8 2 2 5 2 3 2" xfId="19849" xr:uid="{141400B3-C27D-46CD-891E-A4E18E16F890}"/>
    <cellStyle name="Note 8 2 2 5 2 3 2 2" xfId="35759" xr:uid="{E79BF414-3352-431C-93E2-9F95CEC44817}"/>
    <cellStyle name="Note 8 2 2 5 2 3 3" xfId="40000" xr:uid="{965F92B7-8DC4-4B15-96FF-B37DE55E07AC}"/>
    <cellStyle name="Note 8 2 2 5 2 4" xfId="14626" xr:uid="{5C62C305-BD73-40E8-84CD-220E8D705823}"/>
    <cellStyle name="Note 8 2 2 5 2 4 2" xfId="38412" xr:uid="{2A601609-B4FA-413E-887F-6932226FBE92}"/>
    <cellStyle name="Note 8 2 2 5 2 5" xfId="25344" xr:uid="{B1FF4D96-A355-4F4E-9C37-B527ED4A7374}"/>
    <cellStyle name="Note 8 2 2 5 3" xfId="3729" xr:uid="{4C8DB802-FF74-42EA-B20D-042E77194D15}"/>
    <cellStyle name="Note 8 2 2 5 3 2" xfId="42141" xr:uid="{4CE3C419-48AD-4ECE-9D11-3B38A14233E4}"/>
    <cellStyle name="Note 8 2 2 5 4" xfId="40786" xr:uid="{A413C876-D28E-4BB2-9BB9-35B0B01CD680}"/>
    <cellStyle name="Note 8 2 2 6" xfId="2105" xr:uid="{F5B7AED5-5319-46EA-8B4C-93CEDFE47FBC}"/>
    <cellStyle name="Note 8 2 2 6 2" xfId="6406" xr:uid="{8CB7C5C2-A07A-420F-8583-98AF4AF6EF23}"/>
    <cellStyle name="Note 8 2 2 6 2 2" xfId="8992" xr:uid="{F793651A-FAA0-4C7F-8D4B-C1BECF6B5760}"/>
    <cellStyle name="Note 8 2 2 6 2 2 2" xfId="12780" xr:uid="{F1CBFB2E-451A-4736-AE8A-2C23FD93A9D4}"/>
    <cellStyle name="Note 8 2 2 6 2 2 2 2" xfId="21769" xr:uid="{BD1113C1-F0ED-4006-A2B7-D3F21E64948B}"/>
    <cellStyle name="Note 8 2 2 6 2 2 2 2 2" xfId="34456" xr:uid="{0C329755-9199-4469-90B7-4B6600EA431D}"/>
    <cellStyle name="Note 8 2 2 6 2 2 2 3" xfId="37097" xr:uid="{A480468C-48F3-4234-8264-D2E17DAD0A3D}"/>
    <cellStyle name="Note 8 2 2 6 2 2 3" xfId="17981" xr:uid="{F402F634-8C32-4EFD-BAB0-F71E3886AB43}"/>
    <cellStyle name="Note 8 2 2 6 2 2 3 2" xfId="29253" xr:uid="{C998FA02-56C4-42B8-92F0-BECAA293D6AE}"/>
    <cellStyle name="Note 8 2 2 6 2 2 4" xfId="30746" xr:uid="{D04C3AFF-1302-4AC2-8133-B5C2D723B3AA}"/>
    <cellStyle name="Note 8 2 2 6 2 3" xfId="11629" xr:uid="{632983B8-BF50-4DF9-A422-475C003D3BB6}"/>
    <cellStyle name="Note 8 2 2 6 2 3 2" xfId="20618" xr:uid="{1D5610AF-1C00-42D0-A6BB-6A500CE8A489}"/>
    <cellStyle name="Note 8 2 2 6 2 3 2 2" xfId="32620" xr:uid="{49DE3257-2FAF-4A3C-961E-9A8EC9A952B7}"/>
    <cellStyle name="Note 8 2 2 6 2 3 3" xfId="40243" xr:uid="{069EF972-6E0E-4AA0-A6E0-D3C2D89A3363}"/>
    <cellStyle name="Note 8 2 2 6 2 4" xfId="15395" xr:uid="{0D5FDC54-16DD-4E0D-A779-06DF2D7DAC92}"/>
    <cellStyle name="Note 8 2 2 6 2 4 2" xfId="37909" xr:uid="{9DB2BE30-3455-412B-867A-322CE0FCC4E4}"/>
    <cellStyle name="Note 8 2 2 6 2 5" xfId="27555" xr:uid="{90851277-B8C0-44A7-9CFF-FD1C6AF390F5}"/>
    <cellStyle name="Note 8 2 2 6 3" xfId="4542" xr:uid="{EF6D7F03-8E0A-4B10-8B17-AF5154822385}"/>
    <cellStyle name="Note 8 2 2 6 3 2" xfId="37194" xr:uid="{6749F264-3AF6-4FF0-BB64-C835BBDE0CAE}"/>
    <cellStyle name="Note 8 2 2 6 4" xfId="33181" xr:uid="{AEC13786-FFBB-4E3D-8DB2-F3D6E8BC5097}"/>
    <cellStyle name="Note 8 2 2 7" xfId="2915" xr:uid="{789CB86F-CE23-4151-9206-719A754AAFBE}"/>
    <cellStyle name="Note 8 2 2 7 2" xfId="7065" xr:uid="{D5011203-AF19-4DC2-A638-29B868BDDA59}"/>
    <cellStyle name="Note 8 2 2 7 2 2" xfId="12191" xr:uid="{E1C8E851-9A32-467F-A29A-34CACE8FA899}"/>
    <cellStyle name="Note 8 2 2 7 2 2 2" xfId="21180" xr:uid="{17777814-2AB0-4FCB-9AD1-801DAA4E0EC5}"/>
    <cellStyle name="Note 8 2 2 7 2 2 2 2" xfId="36814" xr:uid="{ECBEEEFD-6450-4E34-8A4F-3C27FDA9B274}"/>
    <cellStyle name="Note 8 2 2 7 2 2 3" xfId="30518" xr:uid="{1353EA78-9DE4-42D8-A27F-20D9F0C722DC}"/>
    <cellStyle name="Note 8 2 2 7 2 3" xfId="16054" xr:uid="{05A25219-460E-42B8-92E4-80CD764AE852}"/>
    <cellStyle name="Note 8 2 2 7 2 3 2" xfId="22299" xr:uid="{1C66B0D4-30DC-44F8-B025-8D3D900C1768}"/>
    <cellStyle name="Note 8 2 2 7 2 4" xfId="38685" xr:uid="{FE6DAD80-5122-4D4D-9CBF-20BDD70AC1C5}"/>
    <cellStyle name="Note 8 2 2 7 3" xfId="9628" xr:uid="{71EA0642-3195-4094-99F1-15059D238C8C}"/>
    <cellStyle name="Note 8 2 2 7 3 2" xfId="18617" xr:uid="{ED2FC224-F0A2-460F-A8AF-3B5DE4F37E8C}"/>
    <cellStyle name="Note 8 2 2 7 3 2 2" xfId="40676" xr:uid="{4A822F31-1F87-4B4B-A401-424AA061DD5F}"/>
    <cellStyle name="Note 8 2 2 7 3 3" xfId="30166" xr:uid="{735526B7-60EF-4866-B7B2-822839118502}"/>
    <cellStyle name="Note 8 2 2 7 4" xfId="43878" xr:uid="{790374FB-7865-4423-911C-26F0EEAF5A55}"/>
    <cellStyle name="Note 8 2 2 8" xfId="4842" xr:uid="{AA3AE283-8275-4221-B243-14834300FDB9}"/>
    <cellStyle name="Note 8 2 2 8 2" xfId="7428" xr:uid="{2E22D72E-0C3E-4FE2-AEE0-607EAF4F3066}"/>
    <cellStyle name="Note 8 2 2 8 2 2" xfId="12301" xr:uid="{47E1138E-1929-41E4-8B84-CF89966CD89F}"/>
    <cellStyle name="Note 8 2 2 8 2 2 2" xfId="21290" xr:uid="{BCCC5209-1651-4FB9-A980-A7C893EB8068}"/>
    <cellStyle name="Note 8 2 2 8 2 2 2 2" xfId="43717" xr:uid="{5259A764-1C34-4C89-9BF7-E65920892848}"/>
    <cellStyle name="Note 8 2 2 8 2 2 3" xfId="29573" xr:uid="{97211CCC-4996-4B36-AF35-0DE43AD32E00}"/>
    <cellStyle name="Note 8 2 2 8 2 3" xfId="16417" xr:uid="{650BC95D-5B83-4A4E-8634-4857A4DEF724}"/>
    <cellStyle name="Note 8 2 2 8 2 3 2" xfId="42128" xr:uid="{A5676252-34EC-4EF4-AD86-58FF77E227B0}"/>
    <cellStyle name="Note 8 2 2 8 2 4" xfId="22920" xr:uid="{2B0EDC71-4A2D-48CC-B325-2B937C4D9B22}"/>
    <cellStyle name="Note 8 2 2 8 3" xfId="10065" xr:uid="{173241F3-3862-4DEA-B8A5-5643FFD2B8CD}"/>
    <cellStyle name="Note 8 2 2 8 3 2" xfId="19054" xr:uid="{59ACE0CF-7211-432D-85F1-2E7E2D593425}"/>
    <cellStyle name="Note 8 2 2 8 3 2 2" xfId="27620" xr:uid="{0E89D468-55FC-4FC7-820B-B0179382FA15}"/>
    <cellStyle name="Note 8 2 2 8 3 3" xfId="33311" xr:uid="{115D5D64-F9FD-4886-8053-A3F0D6F3AB38}"/>
    <cellStyle name="Note 8 2 2 8 4" xfId="13831" xr:uid="{51D8B1F2-C076-4E2C-A30F-6A5853ED851A}"/>
    <cellStyle name="Note 8 2 2 8 4 2" xfId="41126" xr:uid="{D0482DE0-63C0-4AF8-BBAD-2966EFC79C11}"/>
    <cellStyle name="Note 8 2 2 8 5" xfId="23958" xr:uid="{3F9BC0E1-9794-41D1-9C2E-8AA97893717D}"/>
    <cellStyle name="Note 8 2 2 9" xfId="6750" xr:uid="{9AA02362-D3B5-49AE-A9F1-88005CB45920}"/>
    <cellStyle name="Note 8 2 2 9 2" xfId="11949" xr:uid="{54338057-879C-4798-AF18-C587668D1C79}"/>
    <cellStyle name="Note 8 2 2 9 2 2" xfId="20938" xr:uid="{9DDA8F21-D2C3-4344-917D-B6F95FBE6179}"/>
    <cellStyle name="Note 8 2 2 9 2 2 2" xfId="30343" xr:uid="{1590807F-B83A-4D0F-A8BE-2EF5126FE398}"/>
    <cellStyle name="Note 8 2 2 9 2 3" xfId="35585" xr:uid="{AE688B4A-151A-48FA-956D-7CD7A4777B65}"/>
    <cellStyle name="Note 8 2 2 9 3" xfId="15739" xr:uid="{B850456B-5406-47EB-8715-E6F760058A40}"/>
    <cellStyle name="Note 8 2 2 9 3 2" xfId="34993" xr:uid="{6BA8407E-1AB2-460A-9598-07B700D3989D}"/>
    <cellStyle name="Note 8 2 2 9 4" xfId="39773" xr:uid="{1F1CA9B8-F02E-4CDD-9028-641E49A4DCB7}"/>
    <cellStyle name="Note 8 2 3" xfId="665" xr:uid="{73E868BC-FE02-4D2B-80E3-6D5992179A1C}"/>
    <cellStyle name="Note 8 2 3 2" xfId="5041" xr:uid="{0B10EEE2-1826-413F-B244-0F02D413E050}"/>
    <cellStyle name="Note 8 2 3 2 2" xfId="7627" xr:uid="{A5FF254A-516B-4B39-A468-275062C85D4A}"/>
    <cellStyle name="Note 8 2 3 2 2 2" xfId="12361" xr:uid="{CA85FC2C-E955-439C-88F5-1B316CCA5B46}"/>
    <cellStyle name="Note 8 2 3 2 2 2 2" xfId="21350" xr:uid="{B295860D-09EC-4128-B1EA-ABEEC0A4FC7E}"/>
    <cellStyle name="Note 8 2 3 2 2 2 2 2" xfId="39167" xr:uid="{6E01AB4B-0DC8-498E-BE45-AF38FDFF214D}"/>
    <cellStyle name="Note 8 2 3 2 2 2 3" xfId="30247" xr:uid="{4FF372C0-A60F-411E-B2D6-7D6555F6BA3F}"/>
    <cellStyle name="Note 8 2 3 2 2 3" xfId="16616" xr:uid="{89AF45F9-65AC-460B-93EC-79CED8789647}"/>
    <cellStyle name="Note 8 2 3 2 2 3 2" xfId="36682" xr:uid="{5F93C2C8-5318-45B1-84B6-D1FF6CA84012}"/>
    <cellStyle name="Note 8 2 3 2 2 4" xfId="34349" xr:uid="{83F3E1A9-94A8-4D9E-AB66-8156072596BE}"/>
    <cellStyle name="Note 8 2 3 2 3" xfId="10264" xr:uid="{F938EAC0-3E1D-4398-8724-ED4E6EA2B940}"/>
    <cellStyle name="Note 8 2 3 2 3 2" xfId="19253" xr:uid="{AAE4D746-B276-461B-B6F2-18DFE6488399}"/>
    <cellStyle name="Note 8 2 3 2 3 2 2" xfId="22585" xr:uid="{B0802CDD-6B59-4780-98B9-85AE91FC5915}"/>
    <cellStyle name="Note 8 2 3 2 3 3" xfId="34431" xr:uid="{8D8C26F1-6E58-4F0F-BA68-3BE0C9BDC2C6}"/>
    <cellStyle name="Note 8 2 3 2 4" xfId="14030" xr:uid="{F5E160C4-1ADE-47C7-A772-27F3AB45A5A9}"/>
    <cellStyle name="Note 8 2 3 2 4 2" xfId="40416" xr:uid="{469F516E-4DA9-4411-87A2-47D93D7DB5C7}"/>
    <cellStyle name="Note 8 2 3 2 5" xfId="27015" xr:uid="{A0993D79-D44C-43A3-BFBE-52EE8AF5813C}"/>
    <cellStyle name="Note 8 2 3 2 6" xfId="57872" xr:uid="{5273EB22-F982-4B30-88E6-80CE6DBC14C3}"/>
    <cellStyle name="Note 8 2 3 3" xfId="3102" xr:uid="{43829C22-3A10-48F0-B1D4-D4898EE89DF9}"/>
    <cellStyle name="Note 8 2 3 3 2" xfId="35108" xr:uid="{9A26DE36-2BB9-467A-9F9A-9EB1CF05656D}"/>
    <cellStyle name="Note 8 2 3 4" xfId="24180" xr:uid="{96ED9298-67D0-4F18-9996-E6E7EA55FA2D}"/>
    <cellStyle name="Note 8 2 3 5" xfId="51090" xr:uid="{C28D7AAC-D468-4811-93EA-0963DBBEDFC2}"/>
    <cellStyle name="Note 8 2 4" xfId="1010" xr:uid="{4709DE36-23DA-42A3-AEDC-3E2D1D5EDCEB}"/>
    <cellStyle name="Note 8 2 4 2" xfId="5362" xr:uid="{50DEC58A-7B49-4E68-AA3E-FC5AFCCC3EB0}"/>
    <cellStyle name="Note 8 2 4 2 2" xfId="7948" xr:uid="{7E993CEC-DAEC-4B90-91C6-9914DA934CE1}"/>
    <cellStyle name="Note 8 2 4 2 2 2" xfId="12462" xr:uid="{6CF8793C-D28F-4B9E-94D5-30EA91751E7C}"/>
    <cellStyle name="Note 8 2 4 2 2 2 2" xfId="21451" xr:uid="{940424E4-8DBD-461E-9505-0836273D24F4}"/>
    <cellStyle name="Note 8 2 4 2 2 2 2 2" xfId="33263" xr:uid="{367BD3F7-EEC7-4A7B-9332-2B2AB75AE447}"/>
    <cellStyle name="Note 8 2 4 2 2 2 3" xfId="25587" xr:uid="{C788E391-CAFD-43FC-B2E4-5CB790254E5A}"/>
    <cellStyle name="Note 8 2 4 2 2 3" xfId="16937" xr:uid="{E2BD1A84-2A53-42A1-9DA8-F25A5B7BB4A4}"/>
    <cellStyle name="Note 8 2 4 2 2 3 2" xfId="23491" xr:uid="{D1C1521A-7479-4AB3-8744-DE16273A4D33}"/>
    <cellStyle name="Note 8 2 4 2 2 4" xfId="40629" xr:uid="{218B5099-4899-4B54-AE40-ED4F9B8C20EF}"/>
    <cellStyle name="Note 8 2 4 2 3" xfId="10585" xr:uid="{ECE221BA-F406-4263-B310-6C68CC69EC4A}"/>
    <cellStyle name="Note 8 2 4 2 3 2" xfId="19574" xr:uid="{ABBA90BF-CE70-434F-B41D-C18FDE8AC81C}"/>
    <cellStyle name="Note 8 2 4 2 3 2 2" xfId="39185" xr:uid="{AE08018A-A928-4B3C-AA7E-36A38A82D02B}"/>
    <cellStyle name="Note 8 2 4 2 3 3" xfId="34712" xr:uid="{2B7B4BC7-ABDF-43F1-9CDC-0C5DF1D15B4F}"/>
    <cellStyle name="Note 8 2 4 2 4" xfId="14351" xr:uid="{77D20268-C74A-4231-BA44-2422688ED0D3}"/>
    <cellStyle name="Note 8 2 4 2 4 2" xfId="25027" xr:uid="{DEB93481-4657-48DC-9FB0-7E59A0004AF3}"/>
    <cellStyle name="Note 8 2 4 2 5" xfId="24567" xr:uid="{71E37512-8AA7-44F9-ADC7-CA5B305C1C11}"/>
    <cellStyle name="Note 8 2 4 2 6" xfId="54656" xr:uid="{604EA711-0345-4FEE-9F69-CD38E6F36E8A}"/>
    <cellStyle name="Note 8 2 4 3" xfId="3447" xr:uid="{1816A43E-1710-47CF-9CFA-94E773250165}"/>
    <cellStyle name="Note 8 2 4 3 2" xfId="43422" xr:uid="{7BF7CBC7-2E8A-42FA-AA66-BBFC51482C72}"/>
    <cellStyle name="Note 8 2 4 4" xfId="43267" xr:uid="{F0C64ADE-85E4-41B7-8A07-1BCF3B3B51B8}"/>
    <cellStyle name="Note 8 2 4 5" xfId="47855" xr:uid="{40DF396C-CB1D-4330-8C82-B68920EC0FA5}"/>
    <cellStyle name="Note 8 2 5" xfId="1354" xr:uid="{93847D25-A99B-44C7-94A9-017A0B0DC791}"/>
    <cellStyle name="Note 8 2 5 2" xfId="5699" xr:uid="{09A04795-9848-4F3B-AF26-FC9BF3BFCEBD}"/>
    <cellStyle name="Note 8 2 5 2 2" xfId="8285" xr:uid="{E4A21667-5BD2-453E-90F0-F69077F2AB6C}"/>
    <cellStyle name="Note 8 2 5 2 2 2" xfId="12562" xr:uid="{D67EED03-4537-4823-A1FF-9619EB199124}"/>
    <cellStyle name="Note 8 2 5 2 2 2 2" xfId="21551" xr:uid="{5E22B5AF-6088-406D-9FB9-6354957B0F73}"/>
    <cellStyle name="Note 8 2 5 2 2 2 2 2" xfId="31789" xr:uid="{ACB96E62-A9FF-4001-8EF8-CCEC5808B001}"/>
    <cellStyle name="Note 8 2 5 2 2 2 3" xfId="32128" xr:uid="{139D1D55-BF8E-451D-943F-F1EBD83CC2B6}"/>
    <cellStyle name="Note 8 2 5 2 2 3" xfId="17274" xr:uid="{F0B7262E-92B9-4764-9151-98789F247D81}"/>
    <cellStyle name="Note 8 2 5 2 2 3 2" xfId="32779" xr:uid="{D18BE3E6-A0CF-41E8-9E1F-9D9DF8061E17}"/>
    <cellStyle name="Note 8 2 5 2 2 4" xfId="40750" xr:uid="{6DF988D6-2777-4F3E-B27D-2C51270D826C}"/>
    <cellStyle name="Note 8 2 5 2 3" xfId="10922" xr:uid="{4E0C0D1C-D4E9-4E53-85A5-94A285713FB8}"/>
    <cellStyle name="Note 8 2 5 2 3 2" xfId="19911" xr:uid="{187905E5-C3F2-48D0-BC58-90D9AA6CAE19}"/>
    <cellStyle name="Note 8 2 5 2 3 2 2" xfId="23741" xr:uid="{DFB4AA8E-01DE-4020-AC2E-FE419C9CD32F}"/>
    <cellStyle name="Note 8 2 5 2 3 3" xfId="44058" xr:uid="{8E716E71-8082-4BAF-93AD-F50E1C86AFB5}"/>
    <cellStyle name="Note 8 2 5 2 4" xfId="14688" xr:uid="{D69C7CC6-5618-4E8C-8E7D-629089B9E576}"/>
    <cellStyle name="Note 8 2 5 2 4 2" xfId="42886" xr:uid="{D70E9A0A-D4DD-427B-A1AD-3495417FF1DC}"/>
    <cellStyle name="Note 8 2 5 2 5" xfId="28158" xr:uid="{381A23F1-445D-4767-A0EF-D2E035BE0DEB}"/>
    <cellStyle name="Note 8 2 5 3" xfId="3791" xr:uid="{0A1D3DBE-AD8C-4C9A-B845-7D5EC11A1AAE}"/>
    <cellStyle name="Note 8 2 5 3 2" xfId="43981" xr:uid="{BE7E4ADD-1FF7-40AA-9055-E94EF3BCC675}"/>
    <cellStyle name="Note 8 2 5 4" xfId="35520" xr:uid="{643320C2-0114-43F6-A574-5FA518A948F4}"/>
    <cellStyle name="Note 8 2 5 5" xfId="53026" xr:uid="{04F91223-E767-4D28-AF13-036452FC3072}"/>
    <cellStyle name="Note 8 2 6" xfId="1663" xr:uid="{0029F942-5671-4438-84F1-5F9644845F10}"/>
    <cellStyle name="Note 8 2 6 2" xfId="5991" xr:uid="{64E696C8-E025-4EDC-A1D2-707EF8F926C9}"/>
    <cellStyle name="Note 8 2 6 2 2" xfId="8577" xr:uid="{3F161D67-2136-48E7-A3FE-BC800BC7E64F}"/>
    <cellStyle name="Note 8 2 6 2 2 2" xfId="12652" xr:uid="{5C610421-A281-49CD-9687-C5DBA2CA0FBD}"/>
    <cellStyle name="Note 8 2 6 2 2 2 2" xfId="21641" xr:uid="{F23ACF06-65AB-4E4C-B330-F242FE136D08}"/>
    <cellStyle name="Note 8 2 6 2 2 2 2 2" xfId="33684" xr:uid="{D836C10D-37B9-4666-BC75-468DDD99AA94}"/>
    <cellStyle name="Note 8 2 6 2 2 2 3" xfId="39439" xr:uid="{519EF16C-8957-4925-B0E6-8DF9980298DC}"/>
    <cellStyle name="Note 8 2 6 2 2 3" xfId="17566" xr:uid="{71978517-DFA6-4286-9B54-2539F6990698}"/>
    <cellStyle name="Note 8 2 6 2 2 3 2" xfId="29104" xr:uid="{E7BD2DA1-CA4F-44C0-AB65-00DF90E332ED}"/>
    <cellStyle name="Note 8 2 6 2 2 4" xfId="36912" xr:uid="{D1D98736-82D6-49FD-94AE-84FD4EC92EB6}"/>
    <cellStyle name="Note 8 2 6 2 3" xfId="11214" xr:uid="{A108F42C-AEF6-4DDA-9B95-40EF95E519B9}"/>
    <cellStyle name="Note 8 2 6 2 3 2" xfId="20203" xr:uid="{B6E46788-AFD5-41A0-BBE9-962DF5308BDE}"/>
    <cellStyle name="Note 8 2 6 2 3 2 2" xfId="35366" xr:uid="{ACECDEFB-89FC-40AB-A3DF-389300170B96}"/>
    <cellStyle name="Note 8 2 6 2 3 3" xfId="44065" xr:uid="{691F0399-6EF3-4552-9FD6-E0FCD3455BBB}"/>
    <cellStyle name="Note 8 2 6 2 4" xfId="14980" xr:uid="{68CDD534-A39B-42E5-B4F8-DF6953048044}"/>
    <cellStyle name="Note 8 2 6 2 4 2" xfId="42027" xr:uid="{18111AF4-D351-454D-8DF3-CF215702DF10}"/>
    <cellStyle name="Note 8 2 6 2 5" xfId="25206" xr:uid="{B3E7223A-64B8-45EB-A752-6E16D498449D}"/>
    <cellStyle name="Note 8 2 6 3" xfId="4100" xr:uid="{6B361610-1B48-48BA-B612-19A29966D2EC}"/>
    <cellStyle name="Note 8 2 6 3 2" xfId="24965" xr:uid="{8E705DAB-090C-4222-A9C5-81E40F008B1F}"/>
    <cellStyle name="Note 8 2 6 4" xfId="35405" xr:uid="{5D078BF6-A90C-4DF5-9A0F-6089313FB965}"/>
    <cellStyle name="Note 8 2 7" xfId="1973" xr:uid="{D563A2F5-2BA8-43D0-B3CC-A0C4D1EAA20D}"/>
    <cellStyle name="Note 8 2 7 2" xfId="6281" xr:uid="{EBB4D1EE-CE7D-4D46-9BA9-D24EBC7293B5}"/>
    <cellStyle name="Note 8 2 7 2 2" xfId="8867" xr:uid="{659DA99C-6141-498C-BA0F-FE83D8DA2C8D}"/>
    <cellStyle name="Note 8 2 7 2 2 2" xfId="12742" xr:uid="{A2D5C0AB-FA15-498B-BF1C-A3E0CFB0BF95}"/>
    <cellStyle name="Note 8 2 7 2 2 2 2" xfId="21731" xr:uid="{E7190D1E-53F0-4340-A689-0BA8FAF3A43E}"/>
    <cellStyle name="Note 8 2 7 2 2 2 2 2" xfId="43197" xr:uid="{6661C528-6E1B-4E23-8B63-03578CAEBA49}"/>
    <cellStyle name="Note 8 2 7 2 2 2 3" xfId="41439" xr:uid="{EC10CE55-B623-4BF3-9089-F146488CF118}"/>
    <cellStyle name="Note 8 2 7 2 2 3" xfId="17856" xr:uid="{2352178F-522B-4E98-A665-FB9496E43B04}"/>
    <cellStyle name="Note 8 2 7 2 2 3 2" xfId="40925" xr:uid="{2E17A6D0-6159-4F11-81E7-A768CE368584}"/>
    <cellStyle name="Note 8 2 7 2 2 4" xfId="39236" xr:uid="{CE5161EA-47E6-4C10-B6DA-849585DA6FCD}"/>
    <cellStyle name="Note 8 2 7 2 3" xfId="11504" xr:uid="{B2C3895A-5FB0-411D-BC00-D49A7F13C9DE}"/>
    <cellStyle name="Note 8 2 7 2 3 2" xfId="20493" xr:uid="{FFD8FB66-32B7-48B0-940C-99FB8AFDDEE6}"/>
    <cellStyle name="Note 8 2 7 2 3 2 2" xfId="25847" xr:uid="{E6DCC76B-C389-4C6E-AE6C-013758F3A9AF}"/>
    <cellStyle name="Note 8 2 7 2 3 3" xfId="44077" xr:uid="{E41B108F-5970-47AC-9AB3-AC368C8390C3}"/>
    <cellStyle name="Note 8 2 7 2 4" xfId="15270" xr:uid="{37F1C8C2-BF00-431D-934D-F667A2863ABD}"/>
    <cellStyle name="Note 8 2 7 2 4 2" xfId="30954" xr:uid="{A766CA22-B787-445D-9FA1-D09FE105D509}"/>
    <cellStyle name="Note 8 2 7 2 5" xfId="24131" xr:uid="{C12F079D-55F2-4CB2-A695-2468C0605D56}"/>
    <cellStyle name="Note 8 2 7 3" xfId="4410" xr:uid="{A3BCC794-0E5C-4F81-AB87-D80DD2806B0A}"/>
    <cellStyle name="Note 8 2 7 3 2" xfId="31742" xr:uid="{81CAF7F0-1FA1-4A86-8F8F-15BA94A92257}"/>
    <cellStyle name="Note 8 2 7 4" xfId="42909" xr:uid="{DD06636C-A444-4661-A5D8-473D7483C397}"/>
    <cellStyle name="Note 8 2 8" xfId="2784" xr:uid="{83331BFE-88EC-47CA-B91A-2A89FA6133BD}"/>
    <cellStyle name="Note 8 2 8 2" xfId="6934" xr:uid="{2587F589-48D0-4E8C-81C2-A8D971F00C5A}"/>
    <cellStyle name="Note 8 2 8 2 2" xfId="12063" xr:uid="{6A88D6CD-B404-4433-927E-F56DCCAAAA00}"/>
    <cellStyle name="Note 8 2 8 2 2 2" xfId="21052" xr:uid="{C74FB005-DC52-47C2-BEC6-8299F434346D}"/>
    <cellStyle name="Note 8 2 8 2 2 2 2" xfId="32512" xr:uid="{44954203-0811-43CD-B048-ECA2A6E1F2ED}"/>
    <cellStyle name="Note 8 2 8 2 2 3" xfId="37504" xr:uid="{57B3C702-5173-46F8-A1EE-52FD96005581}"/>
    <cellStyle name="Note 8 2 8 2 3" xfId="15923" xr:uid="{0FF7467B-7FF0-4C09-9D83-B0806A7201E5}"/>
    <cellStyle name="Note 8 2 8 2 3 2" xfId="24929" xr:uid="{72F5C678-10A7-4493-B776-DE01526BADDC}"/>
    <cellStyle name="Note 8 2 8 2 4" xfId="38022" xr:uid="{DF0D0445-3116-42E7-9A63-5D44E81B97D2}"/>
    <cellStyle name="Note 8 2 8 3" xfId="9497" xr:uid="{C228E7D8-2991-438F-964E-7D1BEC84F224}"/>
    <cellStyle name="Note 8 2 8 3 2" xfId="18486" xr:uid="{81A92FFE-F5BD-4974-9AE7-0AA0344853D7}"/>
    <cellStyle name="Note 8 2 8 3 2 2" xfId="32360" xr:uid="{ACBA4136-A7D5-4FA6-B26A-66644020A4E1}"/>
    <cellStyle name="Note 8 2 8 3 3" xfId="39464" xr:uid="{1BEF01DB-9362-4477-8C92-F0555BF13DE9}"/>
    <cellStyle name="Note 8 2 8 4" xfId="34914" xr:uid="{D41B3AAF-B5BD-4989-B906-CE6A9648CEEB}"/>
    <cellStyle name="Note 8 2 9" xfId="4717" xr:uid="{56720586-DF05-4A41-97F5-BB875CE21524}"/>
    <cellStyle name="Note 8 2 9 2" xfId="7303" xr:uid="{04EF96A9-8442-4213-8133-4FE54AD5BA3D}"/>
    <cellStyle name="Note 8 2 9 2 2" xfId="12262" xr:uid="{5F9D9237-28D4-4858-A607-2FD21BA56BC7}"/>
    <cellStyle name="Note 8 2 9 2 2 2" xfId="21251" xr:uid="{0C99FFD5-9CE3-470E-BD1D-2C07FFAC9332}"/>
    <cellStyle name="Note 8 2 9 2 2 2 2" xfId="32187" xr:uid="{E14DF3FF-AA8F-4CA9-8B91-3E14826FFF09}"/>
    <cellStyle name="Note 8 2 9 2 2 3" xfId="34374" xr:uid="{C668335A-87F6-41FF-8668-83FDCCC01BFD}"/>
    <cellStyle name="Note 8 2 9 2 3" xfId="16292" xr:uid="{B9C27298-5AAE-4B89-B390-A56A03DC043A}"/>
    <cellStyle name="Note 8 2 9 2 3 2" xfId="24072" xr:uid="{EB2C34DF-4BC1-4234-ABF0-5BBBA314973E}"/>
    <cellStyle name="Note 8 2 9 2 4" xfId="34141" xr:uid="{BF89A347-20AF-4F19-844D-9F1B88D277B0}"/>
    <cellStyle name="Note 8 2 9 3" xfId="9940" xr:uid="{7B59CFCC-D5DA-4917-94EA-3EE1AA163C99}"/>
    <cellStyle name="Note 8 2 9 3 2" xfId="18929" xr:uid="{3A5F14FC-61C5-4216-A0AF-2B2170518260}"/>
    <cellStyle name="Note 8 2 9 3 2 2" xfId="28684" xr:uid="{0C986028-443C-4D33-9F9D-3A50BC27D9CD}"/>
    <cellStyle name="Note 8 2 9 3 3" xfId="44109" xr:uid="{8C182CDA-43EA-4172-8133-1E7255544FAC}"/>
    <cellStyle name="Note 8 2 9 4" xfId="13706" xr:uid="{535279C1-D7F8-435B-AFBC-DE593AB4B8DA}"/>
    <cellStyle name="Note 8 2 9 4 2" xfId="34528" xr:uid="{1F9E41BA-7E8F-47E5-81C4-851331C427B7}"/>
    <cellStyle name="Note 8 2 9 5" xfId="43563" xr:uid="{F293D5A6-553B-4712-884D-0DBFEC0C9A31}"/>
    <cellStyle name="Note 8 3" xfId="421" xr:uid="{3986BBA4-2055-426A-9579-26086BF09F36}"/>
    <cellStyle name="Note 8 3 10" xfId="9286" xr:uid="{5C3788D5-0B8D-41F4-AE99-5010A793844C}"/>
    <cellStyle name="Note 8 3 10 2" xfId="18275" xr:uid="{C2363E48-FF98-41B2-8F73-E68067149685}"/>
    <cellStyle name="Note 8 3 10 2 2" xfId="35281" xr:uid="{41DDDB49-4981-4DA0-A2C4-BDA6AF047C44}"/>
    <cellStyle name="Note 8 3 10 3" xfId="40600" xr:uid="{ED78567D-9281-4530-A915-EDFE403E1072}"/>
    <cellStyle name="Note 8 3 11" xfId="12727" xr:uid="{0FF19BBD-47C7-4381-ACD8-7FEE59689C34}"/>
    <cellStyle name="Note 8 3 11 2" xfId="21716" xr:uid="{C77FD20A-1587-4F16-8760-C59EC3A4EB8A}"/>
    <cellStyle name="Note 8 3 11 2 2" xfId="35081" xr:uid="{F402F077-CFCC-4482-8AAF-A7C714137185}"/>
    <cellStyle name="Note 8 3 11 3" xfId="33480" xr:uid="{0E0FC04B-28BB-40BC-87D5-A05BEE105CE3}"/>
    <cellStyle name="Note 8 3 12" xfId="2427" xr:uid="{2CCF412F-26F2-42DC-81DA-BBD2B29B6BE6}"/>
    <cellStyle name="Note 8 3 12 2" xfId="33836" xr:uid="{B76BB365-0DE6-4B83-B129-2C42637F4156}"/>
    <cellStyle name="Note 8 3 13" xfId="13336" xr:uid="{12822D41-5A90-4927-BD56-0C6A189CA7CB}"/>
    <cellStyle name="Note 8 3 13 2" xfId="42013" xr:uid="{CF66D7AC-8A52-4299-9D82-4427138D3FC2}"/>
    <cellStyle name="Note 8 3 14" xfId="22460" xr:uid="{7E533E21-A04B-493D-AC30-58F5A07BF63C}"/>
    <cellStyle name="Note 8 3 15" xfId="46640" xr:uid="{58FD405B-5857-446A-B278-3B72251EECCE}"/>
    <cellStyle name="Note 8 3 2" xfId="770" xr:uid="{78BD702F-253E-472B-BE14-2337E861F39D}"/>
    <cellStyle name="Note 8 3 2 2" xfId="5140" xr:uid="{2860F182-B41C-4373-BD2B-5AD4FB19E6DC}"/>
    <cellStyle name="Note 8 3 2 2 2" xfId="7726" xr:uid="{7D94CC70-0B45-4C02-892E-7A2C7DCB0164}"/>
    <cellStyle name="Note 8 3 2 2 2 2" xfId="12390" xr:uid="{4FAC97E9-905A-4CE6-9222-3369F0CA7988}"/>
    <cellStyle name="Note 8 3 2 2 2 2 2" xfId="21379" xr:uid="{4902300A-83EC-4C94-91B3-1E3699CD4B66}"/>
    <cellStyle name="Note 8 3 2 2 2 2 2 2" xfId="24772" xr:uid="{A02B4ECD-824E-46EE-998D-A9EA09C569AA}"/>
    <cellStyle name="Note 8 3 2 2 2 2 3" xfId="23901" xr:uid="{6D777C6C-5E1D-493C-B803-D9477CAE8736}"/>
    <cellStyle name="Note 8 3 2 2 2 3" xfId="16715" xr:uid="{C0352908-0802-490F-B506-DD47A015CF33}"/>
    <cellStyle name="Note 8 3 2 2 2 3 2" xfId="39478" xr:uid="{10DA5B10-87B9-4390-848E-D9563F3977D3}"/>
    <cellStyle name="Note 8 3 2 2 2 4" xfId="36352" xr:uid="{E7389A06-4B9A-468B-A9F4-14D76D851876}"/>
    <cellStyle name="Note 8 3 2 2 3" xfId="10363" xr:uid="{DDF54EC2-27CD-4E64-8C7D-29A8BB651DD1}"/>
    <cellStyle name="Note 8 3 2 2 3 2" xfId="19352" xr:uid="{6CA6FF96-CC9B-4172-B395-7BCCCDD6E80F}"/>
    <cellStyle name="Note 8 3 2 2 3 2 2" xfId="28818" xr:uid="{F087902A-CC30-4113-AA26-1855BF414685}"/>
    <cellStyle name="Note 8 3 2 2 3 3" xfId="24284" xr:uid="{950C275D-0A11-420F-AE8F-7A6D1C62002C}"/>
    <cellStyle name="Note 8 3 2 2 4" xfId="14129" xr:uid="{068F5FC4-AB1A-416E-AFE8-E6BFBEFE2C0D}"/>
    <cellStyle name="Note 8 3 2 2 4 2" xfId="27599" xr:uid="{1B82FD80-7CFC-44DF-8460-BC81A5BEF757}"/>
    <cellStyle name="Note 8 3 2 2 5" xfId="38774" xr:uid="{9E10B281-6EA8-437D-B4AB-38E17D6FDBCB}"/>
    <cellStyle name="Note 8 3 2 2 6" xfId="56919" xr:uid="{8861D66B-410A-4D5E-95A8-AE1CFC41F119}"/>
    <cellStyle name="Note 8 3 2 3" xfId="3207" xr:uid="{33CB5A18-105A-47BC-89B8-94A0DD3B992F}"/>
    <cellStyle name="Note 8 3 2 3 2" xfId="37500" xr:uid="{78B28FE4-82B9-416A-A412-1A5D00890FFA}"/>
    <cellStyle name="Note 8 3 2 4" xfId="23806" xr:uid="{896D462A-536C-4005-816D-23C8CE34CC48}"/>
    <cellStyle name="Note 8 3 2 5" xfId="50137" xr:uid="{66F3D1D0-D60C-4307-A637-BEC65C0E892B}"/>
    <cellStyle name="Note 8 3 3" xfId="1115" xr:uid="{357F712D-480C-40AA-99C5-A40CE2278E70}"/>
    <cellStyle name="Note 8 3 3 2" xfId="5461" xr:uid="{ADD4BD54-9857-484B-B64E-13BBFA2C167E}"/>
    <cellStyle name="Note 8 3 3 2 2" xfId="8047" xr:uid="{77DD77B7-AF67-46EE-B6E2-9A7B9650C6E2}"/>
    <cellStyle name="Note 8 3 3 2 2 2" xfId="12492" xr:uid="{996278CA-BDDA-4A90-BB30-65EEF3AC9B88}"/>
    <cellStyle name="Note 8 3 3 2 2 2 2" xfId="21481" xr:uid="{FB3886DF-4C03-4EAB-868E-02913CBC0781}"/>
    <cellStyle name="Note 8 3 3 2 2 2 2 2" xfId="22252" xr:uid="{399E01F9-F130-498B-ABD4-692E39837CCC}"/>
    <cellStyle name="Note 8 3 3 2 2 2 3" xfId="35144" xr:uid="{6D27A1AC-3767-42CC-BB90-C728C805EFC2}"/>
    <cellStyle name="Note 8 3 3 2 2 3" xfId="17036" xr:uid="{78681D1A-1116-443B-AE1E-4D98155E1197}"/>
    <cellStyle name="Note 8 3 3 2 2 3 2" xfId="32350" xr:uid="{C35C469D-8208-42CC-BDCC-7AED51F29AFC}"/>
    <cellStyle name="Note 8 3 3 2 2 4" xfId="43548" xr:uid="{0CB46F32-3D61-43F0-936D-92D019C6926C}"/>
    <cellStyle name="Note 8 3 3 2 3" xfId="10684" xr:uid="{7647E2B2-39E9-453F-8BB5-ADE4D252B85E}"/>
    <cellStyle name="Note 8 3 3 2 3 2" xfId="19673" xr:uid="{E1CD6D3F-91B6-49FB-B4E1-EB7F369C25F9}"/>
    <cellStyle name="Note 8 3 3 2 3 2 2" xfId="37743" xr:uid="{5B264D8A-0F6B-4F95-891E-BB0BAF980E63}"/>
    <cellStyle name="Note 8 3 3 2 3 3" xfId="36482" xr:uid="{997B0431-D3DD-4ED6-A4F5-5E019B0F03DF}"/>
    <cellStyle name="Note 8 3 3 2 4" xfId="14450" xr:uid="{33C3F08E-365F-4C78-8E74-C04FFB329C79}"/>
    <cellStyle name="Note 8 3 3 2 4 2" xfId="27205" xr:uid="{937C4420-CFA2-4EA4-B1D0-3FCBF57A0A0F}"/>
    <cellStyle name="Note 8 3 3 2 5" xfId="41703" xr:uid="{543A08FE-87C9-4BB5-9A82-624767231F47}"/>
    <cellStyle name="Note 8 3 3 2 6" xfId="58332" xr:uid="{43952338-F9DE-446A-8A68-B2FB9D3919CC}"/>
    <cellStyle name="Note 8 3 3 3" xfId="3552" xr:uid="{11735138-67A2-4D50-8C1C-720FAA75176A}"/>
    <cellStyle name="Note 8 3 3 3 2" xfId="41954" xr:uid="{AB6007E6-23AF-4D26-91C8-D3DBEB0F8F75}"/>
    <cellStyle name="Note 8 3 3 4" xfId="29898" xr:uid="{3D677D0F-9558-4925-A49B-31DBD5AB795A}"/>
    <cellStyle name="Note 8 3 3 5" xfId="51550" xr:uid="{F36B6706-38BF-4E1B-BA57-B98D10D7E480}"/>
    <cellStyle name="Note 8 3 4" xfId="1459" xr:uid="{88F139DE-1291-4C31-8A89-378891DA038C}"/>
    <cellStyle name="Note 8 3 4 2" xfId="5804" xr:uid="{A214EEB9-1916-463E-8B6A-28BE13DFC0D0}"/>
    <cellStyle name="Note 8 3 4 2 2" xfId="8390" xr:uid="{92077F45-1CA9-426E-86B3-214A3A3D48E5}"/>
    <cellStyle name="Note 8 3 4 2 2 2" xfId="12596" xr:uid="{1BA20E29-3256-46CF-A9C8-F4DD77D3EE0E}"/>
    <cellStyle name="Note 8 3 4 2 2 2 2" xfId="21585" xr:uid="{8522C25C-7F88-45B9-864F-5285DF457673}"/>
    <cellStyle name="Note 8 3 4 2 2 2 2 2" xfId="42923" xr:uid="{19D18700-D1AA-4634-B5E1-76293B096801}"/>
    <cellStyle name="Note 8 3 4 2 2 2 3" xfId="30751" xr:uid="{54DE84BF-1669-4E80-9881-C88928B09F5E}"/>
    <cellStyle name="Note 8 3 4 2 2 3" xfId="17379" xr:uid="{B0E75C0F-622B-48D7-B5CE-8EDB8E196A04}"/>
    <cellStyle name="Note 8 3 4 2 2 3 2" xfId="41872" xr:uid="{20FFE926-D0EC-468E-94D9-FE304E2156AA}"/>
    <cellStyle name="Note 8 3 4 2 2 4" xfId="24357" xr:uid="{9693134D-CE7E-4F1C-A1B4-0FD3040D874B}"/>
    <cellStyle name="Note 8 3 4 2 3" xfId="11027" xr:uid="{0D69082D-E986-42D0-AE02-FC6AC97E7C20}"/>
    <cellStyle name="Note 8 3 4 2 3 2" xfId="20016" xr:uid="{F6DF9330-8DC8-44AA-9BAF-04B1AE9AB9E8}"/>
    <cellStyle name="Note 8 3 4 2 3 2 2" xfId="23541" xr:uid="{8E505E7E-0AED-4B82-8B5F-FBD0A196C8AB}"/>
    <cellStyle name="Note 8 3 4 2 3 3" xfId="34646" xr:uid="{06F28A7C-1318-4F01-9B3C-B394719BF81B}"/>
    <cellStyle name="Note 8 3 4 2 4" xfId="14793" xr:uid="{03AA34C5-2C5F-4A07-B71D-F45D4FD829BE}"/>
    <cellStyle name="Note 8 3 4 2 4 2" xfId="39714" xr:uid="{ECA5B1FD-3C06-424B-8111-93C61C954590}"/>
    <cellStyle name="Note 8 3 4 2 5" xfId="27945" xr:uid="{35E4997C-964D-4471-9CF0-F8C6905F6061}"/>
    <cellStyle name="Note 8 3 4 2 6" xfId="55046" xr:uid="{2CAC7861-703A-47A4-8846-4E84FA4C8888}"/>
    <cellStyle name="Note 8 3 4 3" xfId="3896" xr:uid="{D8287166-96A9-4A51-96A3-72CD7D97C4A0}"/>
    <cellStyle name="Note 8 3 4 3 2" xfId="43436" xr:uid="{4BE1A5F3-B4F6-4DE4-A432-0366D3E91A7F}"/>
    <cellStyle name="Note 8 3 4 4" xfId="22808" xr:uid="{FB8D7363-499E-4630-94FB-B684619B1180}"/>
    <cellStyle name="Note 8 3 4 5" xfId="48254" xr:uid="{797F059E-DB9C-4DBB-A7C1-99E20A4E96EC}"/>
    <cellStyle name="Note 8 3 5" xfId="1754" xr:uid="{03EEA3FC-2D83-4CD9-A32F-D196A753D118}"/>
    <cellStyle name="Note 8 3 5 2" xfId="6078" xr:uid="{74657D4D-093C-4A40-81CE-F9F5A0420989}"/>
    <cellStyle name="Note 8 3 5 2 2" xfId="8664" xr:uid="{93B4D015-3807-44BD-B68C-FC2CA8B92A46}"/>
    <cellStyle name="Note 8 3 5 2 2 2" xfId="12682" xr:uid="{B0337DF3-8A37-43BF-BE05-9932284E3927}"/>
    <cellStyle name="Note 8 3 5 2 2 2 2" xfId="21671" xr:uid="{D94F4F92-0224-4513-9719-FDCA1A53AE9E}"/>
    <cellStyle name="Note 8 3 5 2 2 2 2 2" xfId="22939" xr:uid="{C2895939-2166-464A-96EE-07FB3EBC084D}"/>
    <cellStyle name="Note 8 3 5 2 2 2 3" xfId="33004" xr:uid="{E0908C93-A823-4CD5-A71F-38C6BB493F7D}"/>
    <cellStyle name="Note 8 3 5 2 2 3" xfId="17653" xr:uid="{415A351A-72A6-4EDD-899F-BAAC22F96B13}"/>
    <cellStyle name="Note 8 3 5 2 2 3 2" xfId="27715" xr:uid="{C082442F-2F38-48B7-A81E-A65622EF2CC8}"/>
    <cellStyle name="Note 8 3 5 2 2 4" xfId="26601" xr:uid="{4FA1EF15-21A6-4873-A3C6-47846047FC65}"/>
    <cellStyle name="Note 8 3 5 2 3" xfId="11301" xr:uid="{B7B65FF8-6E1E-451F-8D54-66874AB0CED2}"/>
    <cellStyle name="Note 8 3 5 2 3 2" xfId="20290" xr:uid="{8F310BCA-93B1-4962-B346-47E516E180A4}"/>
    <cellStyle name="Note 8 3 5 2 3 2 2" xfId="22227" xr:uid="{A28F2A99-C8B8-4D01-BA98-51B305328C9B}"/>
    <cellStyle name="Note 8 3 5 2 3 3" xfId="35021" xr:uid="{637699AD-05D9-47D8-B156-5297CCD9F738}"/>
    <cellStyle name="Note 8 3 5 2 4" xfId="15067" xr:uid="{CC2612FC-B453-485A-B39E-27359CD9F1E6}"/>
    <cellStyle name="Note 8 3 5 2 4 2" xfId="37720" xr:uid="{DC4E0558-BEE5-422F-9BFF-A8FEBE770C74}"/>
    <cellStyle name="Note 8 3 5 2 5" xfId="27256" xr:uid="{9D32849E-72DF-48BB-B1AC-6529A71EF9AD}"/>
    <cellStyle name="Note 8 3 5 3" xfId="4191" xr:uid="{A5717709-3625-47BF-A793-10A9238FB333}"/>
    <cellStyle name="Note 8 3 5 3 2" xfId="43786" xr:uid="{C4253827-1771-4033-BD6B-67CCF66F8A3B}"/>
    <cellStyle name="Note 8 3 5 4" xfId="33709" xr:uid="{B21B13FF-1DA7-46C1-9BDD-217A7DEDEE7F}"/>
    <cellStyle name="Note 8 3 5 5" xfId="53346" xr:uid="{09BFEB0B-E6E0-42BC-B9E2-BD0535B164B2}"/>
    <cellStyle name="Note 8 3 6" xfId="2078" xr:uid="{5E3B13ED-367C-4149-AD72-65A3EC501AFA}"/>
    <cellStyle name="Note 8 3 6 2" xfId="6380" xr:uid="{65B0BAE8-6B19-43EF-8BFE-5FB7D7419D88}"/>
    <cellStyle name="Note 8 3 6 2 2" xfId="8966" xr:uid="{69230466-E367-485B-A8CE-AE81C0EA686D}"/>
    <cellStyle name="Note 8 3 6 2 2 2" xfId="12770" xr:uid="{0FC78034-A9AA-47D9-8C73-92FC82F7E6BF}"/>
    <cellStyle name="Note 8 3 6 2 2 2 2" xfId="21759" xr:uid="{245F19AF-DEAA-4088-BA5D-3AF4285039C6}"/>
    <cellStyle name="Note 8 3 6 2 2 2 2 2" xfId="40422" xr:uid="{0DB51D7E-833A-4615-A945-30471A7C1A64}"/>
    <cellStyle name="Note 8 3 6 2 2 2 3" xfId="29087" xr:uid="{9E916562-808E-4ACB-9E5C-E7241EF9CA29}"/>
    <cellStyle name="Note 8 3 6 2 2 3" xfId="17955" xr:uid="{A0C6A8B5-9B49-4A0E-8CD2-0A0DF3F392D1}"/>
    <cellStyle name="Note 8 3 6 2 2 3 2" xfId="34772" xr:uid="{0DE885F3-391F-4F11-9A77-2755366CE590}"/>
    <cellStyle name="Note 8 3 6 2 2 4" xfId="30714" xr:uid="{0C5EED8F-57EF-4310-A2CF-E4B2C34FF62B}"/>
    <cellStyle name="Note 8 3 6 2 3" xfId="11603" xr:uid="{6935F3D2-F369-4C9A-9910-9FA119378890}"/>
    <cellStyle name="Note 8 3 6 2 3 2" xfId="20592" xr:uid="{DC90DC51-F93D-4A1B-A51F-0B6DC6FC2F63}"/>
    <cellStyle name="Note 8 3 6 2 3 2 2" xfId="35758" xr:uid="{6B030448-1541-4DD0-9A59-60B8EECBF777}"/>
    <cellStyle name="Note 8 3 6 2 3 3" xfId="31081" xr:uid="{D6016DEC-4D43-4582-9F62-F0DEA7FF24B6}"/>
    <cellStyle name="Note 8 3 6 2 4" xfId="15369" xr:uid="{10A3A73E-D07B-4B73-9AA8-BCB5126E29CD}"/>
    <cellStyle name="Note 8 3 6 2 4 2" xfId="24156" xr:uid="{6E06D3EE-AE27-47E9-B1F7-E0A41B0620C7}"/>
    <cellStyle name="Note 8 3 6 2 5" xfId="43274" xr:uid="{014889A2-ACCF-4579-BAA8-DAE5CAFD27E0}"/>
    <cellStyle name="Note 8 3 6 3" xfId="4515" xr:uid="{CA42BD20-C5AA-4B20-8A86-49386A1EDAE1}"/>
    <cellStyle name="Note 8 3 6 3 2" xfId="25751" xr:uid="{0FED71F5-7AAC-421D-9472-F986D430EE29}"/>
    <cellStyle name="Note 8 3 6 4" xfId="35440" xr:uid="{697FBF52-7ADE-4A11-A6D3-A28C7F1904D0}"/>
    <cellStyle name="Note 8 3 7" xfId="2888" xr:uid="{9899FE98-3638-4F5A-87ED-C7971D5DA7A0}"/>
    <cellStyle name="Note 8 3 7 2" xfId="7038" xr:uid="{55DB285B-03D9-4DCC-BA5B-74F1580E23E7}"/>
    <cellStyle name="Note 8 3 7 2 2" xfId="12164" xr:uid="{60AEAB97-D4D4-4882-B890-4F821E033ED0}"/>
    <cellStyle name="Note 8 3 7 2 2 2" xfId="21153" xr:uid="{22317981-BE49-4B18-897F-C26103D2D51B}"/>
    <cellStyle name="Note 8 3 7 2 2 2 2" xfId="44028" xr:uid="{87441739-D9C3-4B5C-B5CF-176AF0481800}"/>
    <cellStyle name="Note 8 3 7 2 2 3" xfId="39620" xr:uid="{688C9864-71B5-4A25-82AC-38E7EEB8F1C2}"/>
    <cellStyle name="Note 8 3 7 2 3" xfId="16027" xr:uid="{F6F6AF68-BE43-4C67-8FCA-AD584E96781C}"/>
    <cellStyle name="Note 8 3 7 2 3 2" xfId="39217" xr:uid="{BA2CED71-112B-48C2-AAFC-D5D981A4E418}"/>
    <cellStyle name="Note 8 3 7 2 4" xfId="37689" xr:uid="{2FFBEBA1-FD68-4976-9883-5395F0D177EB}"/>
    <cellStyle name="Note 8 3 7 3" xfId="9601" xr:uid="{FBD7287F-BB99-4AA6-8DF9-79FFEF39158A}"/>
    <cellStyle name="Note 8 3 7 3 2" xfId="18590" xr:uid="{1F27A69D-521C-4098-ABCD-B7FE8F956E33}"/>
    <cellStyle name="Note 8 3 7 3 2 2" xfId="42444" xr:uid="{24E68752-D4BD-4A5C-A929-5D6FB48F032A}"/>
    <cellStyle name="Note 8 3 7 3 3" xfId="24578" xr:uid="{0CED0713-E135-472C-850E-718EE900864E}"/>
    <cellStyle name="Note 8 3 7 4" xfId="31949" xr:uid="{CCC8202F-B534-449E-9C71-7159E56B1E81}"/>
    <cellStyle name="Note 8 3 8" xfId="4816" xr:uid="{D3C6425C-978F-4CEB-B2B9-8509D7E45711}"/>
    <cellStyle name="Note 8 3 8 2" xfId="7402" xr:uid="{E07A75F1-D1B6-4B75-8E02-2F32273FEC1A}"/>
    <cellStyle name="Note 8 3 8 2 2" xfId="12293" xr:uid="{0D632499-A3B7-4316-8CA7-B23AD56612DC}"/>
    <cellStyle name="Note 8 3 8 2 2 2" xfId="21282" xr:uid="{BBE9CA26-C438-4FD3-85F1-90D8785670C4}"/>
    <cellStyle name="Note 8 3 8 2 2 2 2" xfId="37402" xr:uid="{A61C3A9F-8E86-406F-92AF-597EB9CD6513}"/>
    <cellStyle name="Note 8 3 8 2 2 3" xfId="35723" xr:uid="{C1197244-6D7B-49FD-8A35-BE7A9AF8A69B}"/>
    <cellStyle name="Note 8 3 8 2 3" xfId="16391" xr:uid="{C0C100F8-A076-44CF-9078-E866F81BC742}"/>
    <cellStyle name="Note 8 3 8 2 3 2" xfId="27046" xr:uid="{DECE7FB5-4649-445F-8F17-CED602F25077}"/>
    <cellStyle name="Note 8 3 8 2 4" xfId="40974" xr:uid="{427617F0-5D06-4D93-9AFA-3D08F6AD5FEC}"/>
    <cellStyle name="Note 8 3 8 3" xfId="10039" xr:uid="{80FF7036-7A9A-46B3-A8F2-73718628F824}"/>
    <cellStyle name="Note 8 3 8 3 2" xfId="19028" xr:uid="{F661ABD2-1B35-4CBD-861C-A037307F0848}"/>
    <cellStyle name="Note 8 3 8 3 2 2" xfId="43193" xr:uid="{34282BF1-76E8-4B12-AEE6-B3110FB0D0AF}"/>
    <cellStyle name="Note 8 3 8 3 3" xfId="24286" xr:uid="{C55C25FA-8BB5-4FC6-973A-8BCED2999A1B}"/>
    <cellStyle name="Note 8 3 8 4" xfId="13805" xr:uid="{6CD7D2A9-49D3-4043-9120-217075F0FD9C}"/>
    <cellStyle name="Note 8 3 8 4 2" xfId="38297" xr:uid="{6931B1DD-0161-4D32-BB87-4B64226351E7}"/>
    <cellStyle name="Note 8 3 8 5" xfId="28136" xr:uid="{1F149492-02B0-47DE-B97A-3CE869FEF6F1}"/>
    <cellStyle name="Note 8 3 9" xfId="6723" xr:uid="{A7F1773B-C726-4EC9-B4A7-B970FB51D5B5}"/>
    <cellStyle name="Note 8 3 9 2" xfId="11923" xr:uid="{4753F430-31AB-4B8A-9A50-F3B1F2808308}"/>
    <cellStyle name="Note 8 3 9 2 2" xfId="20912" xr:uid="{E757D64B-1BF3-4D21-BA64-B942081B8E01}"/>
    <cellStyle name="Note 8 3 9 2 2 2" xfId="32705" xr:uid="{3270F348-C134-4C00-810B-E24B471840FE}"/>
    <cellStyle name="Note 8 3 9 2 3" xfId="25404" xr:uid="{8E4A2D98-E771-40D2-BC3E-3C30F8900BD6}"/>
    <cellStyle name="Note 8 3 9 3" xfId="15712" xr:uid="{3E87AD3D-70C0-42DC-B180-D0EE65ADFE64}"/>
    <cellStyle name="Note 8 3 9 3 2" xfId="33351" xr:uid="{C77C00DB-CF6C-455D-8ADB-E2A1CC79C0F2}"/>
    <cellStyle name="Note 8 3 9 4" xfId="30540" xr:uid="{6E08297D-A988-4AF1-841D-998559E308D6}"/>
    <cellStyle name="Note 8 4" xfId="519" xr:uid="{567E5804-6DD9-449F-9B14-C76FAC823128}"/>
    <cellStyle name="Note 8 4 10" xfId="49266" xr:uid="{100627A5-AC3A-4B54-AF4F-CE7825022A8B}"/>
    <cellStyle name="Note 8 4 2" xfId="868" xr:uid="{BF81D6FE-91FF-4BCF-B7A8-AB223818F96F}"/>
    <cellStyle name="Note 8 4 2 2" xfId="5237" xr:uid="{D4C379F2-5A13-4F03-ADEB-F78C9D6A4F65}"/>
    <cellStyle name="Note 8 4 2 2 2" xfId="7823" xr:uid="{3CE06EF4-8D47-4319-8A3B-1ED159484793}"/>
    <cellStyle name="Note 8 4 2 2 2 2" xfId="12425" xr:uid="{F1574498-B367-4725-BAFE-FDB7C1577F6B}"/>
    <cellStyle name="Note 8 4 2 2 2 2 2" xfId="21414" xr:uid="{449585B7-904D-422C-9953-2A6DA4A3DC56}"/>
    <cellStyle name="Note 8 4 2 2 2 2 2 2" xfId="34754" xr:uid="{131AB593-5BAE-4DCE-8867-94C5A55275B1}"/>
    <cellStyle name="Note 8 4 2 2 2 2 3" xfId="33282" xr:uid="{17226843-2757-480F-BB0B-C02DDFE3D2AD}"/>
    <cellStyle name="Note 8 4 2 2 2 3" xfId="16812" xr:uid="{1898F888-44BB-428C-BEF3-5F45BCAFAB68}"/>
    <cellStyle name="Note 8 4 2 2 2 3 2" xfId="27873" xr:uid="{B36205AF-4DCD-4A57-86A3-1FBD122A0B2C}"/>
    <cellStyle name="Note 8 4 2 2 2 4" xfId="41889" xr:uid="{6822CC25-F858-4E73-BA47-B43A65295D1D}"/>
    <cellStyle name="Note 8 4 2 2 3" xfId="10460" xr:uid="{3EE524A2-D917-4C19-9E2E-BC915A0C20FE}"/>
    <cellStyle name="Note 8 4 2 2 3 2" xfId="19449" xr:uid="{B036E93E-EB23-45FB-BE5B-FDD6B2379AC8}"/>
    <cellStyle name="Note 8 4 2 2 3 2 2" xfId="26005" xr:uid="{F64E55FD-7A38-4040-A950-A3EC1D8BED6B}"/>
    <cellStyle name="Note 8 4 2 2 3 3" xfId="37818" xr:uid="{A6436B42-D0EA-48ED-AF61-C8A93EC652EA}"/>
    <cellStyle name="Note 8 4 2 2 4" xfId="14226" xr:uid="{0DB58ADC-9EE2-4BC1-8C60-3905C67FD606}"/>
    <cellStyle name="Note 8 4 2 2 4 2" xfId="26780" xr:uid="{7857C608-75A8-40B7-99C2-7188FE94305B}"/>
    <cellStyle name="Note 8 4 2 2 5" xfId="22823" xr:uid="{709E3C1D-25CD-4B92-B192-CC08E78F2D8D}"/>
    <cellStyle name="Note 8 4 2 3" xfId="3305" xr:uid="{0875EDB4-256C-4DE6-B51E-E5E5DA34DB53}"/>
    <cellStyle name="Note 8 4 2 3 2" xfId="43235" xr:uid="{AD08EEA3-5E73-49A6-ABDE-D721E1C07811}"/>
    <cellStyle name="Note 8 4 2 4" xfId="28998" xr:uid="{EFC46AC3-536C-449A-B412-D7AB96B089AD}"/>
    <cellStyle name="Note 8 4 2 5" xfId="56048" xr:uid="{1340BAAB-A4D7-4632-A226-42CEF98F03A8}"/>
    <cellStyle name="Note 8 4 3" xfId="1213" xr:uid="{300B2705-E0AF-4A11-9400-8A6EDED15F82}"/>
    <cellStyle name="Note 8 4 3 2" xfId="5558" xr:uid="{108A97FC-6F7B-4FFA-805C-FD43E1BFA195}"/>
    <cellStyle name="Note 8 4 3 2 2" xfId="8144" xr:uid="{2DC0C8DC-E063-4882-8FB0-EB2898EBC2DD}"/>
    <cellStyle name="Note 8 4 3 2 2 2" xfId="12522" xr:uid="{76123DCF-5084-4E6A-8515-5DECA40D93A7}"/>
    <cellStyle name="Note 8 4 3 2 2 2 2" xfId="21511" xr:uid="{2010796E-7EBF-4616-BF50-FAE6DF91FF12}"/>
    <cellStyle name="Note 8 4 3 2 2 2 2 2" xfId="30130" xr:uid="{3E7E222E-655B-4359-8344-9A03624B567F}"/>
    <cellStyle name="Note 8 4 3 2 2 2 3" xfId="30304" xr:uid="{2F01DBAA-940B-49A6-AE1F-94CBD970C60B}"/>
    <cellStyle name="Note 8 4 3 2 2 3" xfId="17133" xr:uid="{3FE47F04-C8AD-4128-B34B-59E6434E9C7F}"/>
    <cellStyle name="Note 8 4 3 2 2 3 2" xfId="36511" xr:uid="{E27EF165-444D-499F-A61F-7F047D76987D}"/>
    <cellStyle name="Note 8 4 3 2 2 4" xfId="31562" xr:uid="{C7C85CE2-951B-4100-9484-1CB29C37AE63}"/>
    <cellStyle name="Note 8 4 3 2 3" xfId="10781" xr:uid="{5DE7795C-7686-4542-B278-96F08D60E34C}"/>
    <cellStyle name="Note 8 4 3 2 3 2" xfId="19770" xr:uid="{7AAB40E4-5177-4179-830D-48B8CD0F3A03}"/>
    <cellStyle name="Note 8 4 3 2 3 2 2" xfId="33929" xr:uid="{F9DA5462-C9EF-4191-ACF1-0D0E1A91A168}"/>
    <cellStyle name="Note 8 4 3 2 3 3" xfId="34706" xr:uid="{2508B5EB-FF51-4459-8F1D-324E938EB9BE}"/>
    <cellStyle name="Note 8 4 3 2 4" xfId="14547" xr:uid="{6C089000-4CD1-453C-BA14-DAF436C7F322}"/>
    <cellStyle name="Note 8 4 3 2 4 2" xfId="22214" xr:uid="{0E512B24-2AF7-4763-BF5F-F151929B8F74}"/>
    <cellStyle name="Note 8 4 3 2 5" xfId="31747" xr:uid="{3207C193-E1A3-4929-9F39-8B021EC12450}"/>
    <cellStyle name="Note 8 4 3 3" xfId="3650" xr:uid="{62DFB848-FD9E-4217-B38A-9D49C0BC68F3}"/>
    <cellStyle name="Note 8 4 3 3 2" xfId="28582" xr:uid="{F87EBFFA-2E41-4C4D-860C-47312F37DFF8}"/>
    <cellStyle name="Note 8 4 3 4" xfId="41508" xr:uid="{9157FE6B-25C5-4868-91F4-766F5815D0D1}"/>
    <cellStyle name="Note 8 4 4" xfId="1557" xr:uid="{830C76D7-A9BA-46FF-A98D-CBCCFE6BDC08}"/>
    <cellStyle name="Note 8 4 4 2" xfId="5902" xr:uid="{8B2F820C-2ED6-4967-B85E-82E5CC824F18}"/>
    <cellStyle name="Note 8 4 4 2 2" xfId="8488" xr:uid="{7A2BD0C9-8BF1-4096-B155-1DBCEA7A8135}"/>
    <cellStyle name="Note 8 4 4 2 2 2" xfId="12631" xr:uid="{331D0B02-2A67-4463-BDBE-4CDD5244FEA6}"/>
    <cellStyle name="Note 8 4 4 2 2 2 2" xfId="21620" xr:uid="{4919A8C9-D2AB-4CB4-8371-8730EF2F0FC2}"/>
    <cellStyle name="Note 8 4 4 2 2 2 2 2" xfId="38005" xr:uid="{B6BDFF55-9F8A-452C-A5B7-C50224B64F53}"/>
    <cellStyle name="Note 8 4 4 2 2 2 3" xfId="43150" xr:uid="{C5BC8168-5BD4-4480-848C-90C9A093C66C}"/>
    <cellStyle name="Note 8 4 4 2 2 3" xfId="17477" xr:uid="{D9F7DF13-5317-4FDB-8E65-43219D717C3F}"/>
    <cellStyle name="Note 8 4 4 2 2 3 2" xfId="26583" xr:uid="{2A2D0915-E020-45BA-AD5E-2D87664DD75F}"/>
    <cellStyle name="Note 8 4 4 2 2 4" xfId="36545" xr:uid="{548A1C45-C467-4D32-8B9D-F1C3194D455E}"/>
    <cellStyle name="Note 8 4 4 2 3" xfId="11125" xr:uid="{F88AC0B2-C2AF-432F-9381-6857CDA321FC}"/>
    <cellStyle name="Note 8 4 4 2 3 2" xfId="20114" xr:uid="{EDB6FED0-45A0-4BD8-976F-712477C8312F}"/>
    <cellStyle name="Note 8 4 4 2 3 2 2" xfId="28734" xr:uid="{0D67309D-2FA8-41EE-AE76-4D8D5EA2A159}"/>
    <cellStyle name="Note 8 4 4 2 3 3" xfId="34691" xr:uid="{5E258DF5-98B4-46B2-AA6A-435D9066094B}"/>
    <cellStyle name="Note 8 4 4 2 4" xfId="14891" xr:uid="{095CEA96-8544-4D4B-9642-FC6C03C8B48C}"/>
    <cellStyle name="Note 8 4 4 2 4 2" xfId="37141" xr:uid="{44876F8C-88E1-47A8-B409-A56CC188D39C}"/>
    <cellStyle name="Note 8 4 4 2 5" xfId="34902" xr:uid="{A0627825-8188-45FB-A3AD-A68DF00FC8DB}"/>
    <cellStyle name="Note 8 4 4 3" xfId="3994" xr:uid="{D41536E0-3C21-4B8C-82AA-6D1A2F56BBB2}"/>
    <cellStyle name="Note 8 4 4 3 2" xfId="31409" xr:uid="{C4A2CFFB-1E2C-4D77-B91C-624F82139CE4}"/>
    <cellStyle name="Note 8 4 4 4" xfId="29477" xr:uid="{F08A3EF6-0641-4A73-9272-5D25AB431245}"/>
    <cellStyle name="Note 8 4 5" xfId="1869" xr:uid="{5134DCBA-92E6-4886-A760-4F682AF7C924}"/>
    <cellStyle name="Note 8 4 5 2" xfId="6185" xr:uid="{9FCD3275-61D2-4F19-BE34-F1FAF09472AE}"/>
    <cellStyle name="Note 8 4 5 2 2" xfId="8771" xr:uid="{CD8CFF84-B1EB-466C-9B06-32CDC52D7CAE}"/>
    <cellStyle name="Note 8 4 5 2 2 2" xfId="12712" xr:uid="{0597495F-CA5E-4899-9A2E-1674EBB4B421}"/>
    <cellStyle name="Note 8 4 5 2 2 2 2" xfId="21701" xr:uid="{323C842B-07E1-4A59-876F-6B33715A554C}"/>
    <cellStyle name="Note 8 4 5 2 2 2 2 2" xfId="32543" xr:uid="{628B339E-B30D-448A-B5F8-4E3E674A40BF}"/>
    <cellStyle name="Note 8 4 5 2 2 2 3" xfId="28682" xr:uid="{A6ABAD24-B9EF-402F-86C2-8D6BEFA0A11B}"/>
    <cellStyle name="Note 8 4 5 2 2 3" xfId="17760" xr:uid="{30CDFD60-6A2B-46FC-BCA4-79E51BBFEABA}"/>
    <cellStyle name="Note 8 4 5 2 2 3 2" xfId="32976" xr:uid="{72742F2F-C1AF-48C1-9F8E-BE4AD3E4711C}"/>
    <cellStyle name="Note 8 4 5 2 2 4" xfId="43431" xr:uid="{A7B16577-A6CD-4E5B-8291-50F9AF0FA97B}"/>
    <cellStyle name="Note 8 4 5 2 3" xfId="11408" xr:uid="{45A19B5A-1DD1-4AF5-9FD3-00763AEC6525}"/>
    <cellStyle name="Note 8 4 5 2 3 2" xfId="20397" xr:uid="{DCF5B8FB-274D-414B-ADE2-7A72567A494B}"/>
    <cellStyle name="Note 8 4 5 2 3 2 2" xfId="37445" xr:uid="{7B469356-7042-4E7E-BA9F-98A515C21EAC}"/>
    <cellStyle name="Note 8 4 5 2 3 3" xfId="22639" xr:uid="{33734AA7-66F8-4690-BC69-0B1767ACB83D}"/>
    <cellStyle name="Note 8 4 5 2 4" xfId="15174" xr:uid="{C27C36A6-81D1-4D18-B63C-10D5C62E30B4}"/>
    <cellStyle name="Note 8 4 5 2 4 2" xfId="35475" xr:uid="{E6D32B36-2875-4DB4-8EC5-85F41FAC6EEF}"/>
    <cellStyle name="Note 8 4 5 2 5" xfId="22503" xr:uid="{AB0FC9E5-C025-4639-97A2-F49411FB9A98}"/>
    <cellStyle name="Note 8 4 5 3" xfId="4306" xr:uid="{A9EED313-F2B6-4B74-BAAB-BD89BB1DAB7B}"/>
    <cellStyle name="Note 8 4 5 3 2" xfId="32138" xr:uid="{28AAE6BD-F286-4EF7-B28E-16AC94B65311}"/>
    <cellStyle name="Note 8 4 5 4" xfId="22238" xr:uid="{393EFDA9-23EA-4388-A487-45A0F13FBA55}"/>
    <cellStyle name="Note 8 4 6" xfId="2176" xr:uid="{ECC02E61-5C10-4273-9880-85E58C941E74}"/>
    <cellStyle name="Note 8 4 6 2" xfId="6477" xr:uid="{188FADBC-AB8C-4A4A-AD6B-C9B21F4B1722}"/>
    <cellStyle name="Note 8 4 6 2 2" xfId="9063" xr:uid="{721E12EA-59A5-4C9E-A15B-9705C374A073}"/>
    <cellStyle name="Note 8 4 6 2 2 2" xfId="12803" xr:uid="{7ACB4C7C-8E6E-48F3-8FFF-0934D34749C5}"/>
    <cellStyle name="Note 8 4 6 2 2 2 2" xfId="21792" xr:uid="{792E338C-8DFC-47C5-B64C-CC378A54EBBD}"/>
    <cellStyle name="Note 8 4 6 2 2 2 2 2" xfId="34270" xr:uid="{314DF980-EF44-4F7C-ACD9-37EDC8A70397}"/>
    <cellStyle name="Note 8 4 6 2 2 2 3" xfId="23037" xr:uid="{00B866D8-22EF-4A9A-B7DD-0DF8DD85453F}"/>
    <cellStyle name="Note 8 4 6 2 2 3" xfId="18052" xr:uid="{AA0284E2-7A20-4888-85B8-B479009F3C55}"/>
    <cellStyle name="Note 8 4 6 2 2 3 2" xfId="34416" xr:uid="{68EE1FF3-9B07-4ECC-93FC-F53E2E62CFAC}"/>
    <cellStyle name="Note 8 4 6 2 2 4" xfId="30237" xr:uid="{6821F8FC-5862-4C73-8885-E20549356B81}"/>
    <cellStyle name="Note 8 4 6 2 3" xfId="11700" xr:uid="{D4799FB6-C441-4DC7-A6FC-767A7283AB85}"/>
    <cellStyle name="Note 8 4 6 2 3 2" xfId="20689" xr:uid="{94F9B11F-AEAD-4D1C-8128-369C0F603D38}"/>
    <cellStyle name="Note 8 4 6 2 3 2 2" xfId="36672" xr:uid="{997838AB-3F4D-4DEF-93CB-151499272B4F}"/>
    <cellStyle name="Note 8 4 6 2 3 3" xfId="26678" xr:uid="{E77CC917-894B-4316-83F0-59952BC569BE}"/>
    <cellStyle name="Note 8 4 6 2 4" xfId="15466" xr:uid="{84F89688-F427-47A9-B44C-63CD909DD85C}"/>
    <cellStyle name="Note 8 4 6 2 4 2" xfId="40966" xr:uid="{03D57698-E9B8-497A-B749-3880E0A49AC1}"/>
    <cellStyle name="Note 8 4 6 2 5" xfId="23405" xr:uid="{03399B9F-48DE-4C8D-B9D0-9069A83B96F4}"/>
    <cellStyle name="Note 8 4 6 3" xfId="4613" xr:uid="{F6E0E798-72C5-4166-B58C-21C817DB2A96}"/>
    <cellStyle name="Note 8 4 6 3 2" xfId="33478" xr:uid="{072A13DD-ED56-499E-AA81-D9C4531F16D6}"/>
    <cellStyle name="Note 8 4 6 4" xfId="30551" xr:uid="{E55C5491-6979-4D35-914B-6EE99FF005C6}"/>
    <cellStyle name="Note 8 4 7" xfId="4913" xr:uid="{2DCA3E08-F6C8-44DA-AE1F-3C7420CE7577}"/>
    <cellStyle name="Note 8 4 7 2" xfId="7499" xr:uid="{D99557AE-2023-467D-A9A3-67EC65546F72}"/>
    <cellStyle name="Note 8 4 7 2 2" xfId="12322" xr:uid="{98B78B4A-EBED-4EF9-AA1D-E6C81AA0B134}"/>
    <cellStyle name="Note 8 4 7 2 2 2" xfId="21311" xr:uid="{BD0A9ED8-FCE1-4845-A732-1C0371A316FF}"/>
    <cellStyle name="Note 8 4 7 2 2 2 2" xfId="41742" xr:uid="{2E516D91-724D-4076-A82C-006F10D2206E}"/>
    <cellStyle name="Note 8 4 7 2 2 3" xfId="43033" xr:uid="{A96B4C1D-C569-41CF-95BD-A7A627298FC0}"/>
    <cellStyle name="Note 8 4 7 2 3" xfId="16488" xr:uid="{4D711D27-9F80-4B82-9DCC-879DEDAADA33}"/>
    <cellStyle name="Note 8 4 7 2 3 2" xfId="42630" xr:uid="{6C3F5396-9AA0-48A4-B697-0DC4968A7BF2}"/>
    <cellStyle name="Note 8 4 7 2 4" xfId="33091" xr:uid="{15666EE1-3DFD-4B2F-B070-8A8962E102C9}"/>
    <cellStyle name="Note 8 4 7 3" xfId="10136" xr:uid="{4D8CD270-214E-4965-B21D-9A1412943E61}"/>
    <cellStyle name="Note 8 4 7 3 2" xfId="19125" xr:uid="{F68B7DB9-A4C7-47A5-B1C8-0A70947AB161}"/>
    <cellStyle name="Note 8 4 7 3 2 2" xfId="36918" xr:uid="{D4F7FB9D-DFE2-4614-9850-B1800659298A}"/>
    <cellStyle name="Note 8 4 7 3 3" xfId="37814" xr:uid="{44F1EFCE-5DD8-4F9B-A16C-428237BC5396}"/>
    <cellStyle name="Note 8 4 7 4" xfId="13902" xr:uid="{E4A56DF4-A043-4869-ACF6-30D93A85BCBE}"/>
    <cellStyle name="Note 8 4 7 4 2" xfId="37557" xr:uid="{F96ADEC4-E567-4B06-8608-7D46348DC614}"/>
    <cellStyle name="Note 8 4 7 5" xfId="39287" xr:uid="{E20E17E5-FCE3-4023-9055-20C26942AA77}"/>
    <cellStyle name="Note 8 4 8" xfId="2525" xr:uid="{4493C2D9-8321-42EA-864F-D2028FFC937C}"/>
    <cellStyle name="Note 8 4 8 2" xfId="35763" xr:uid="{3D01A3FC-0331-4ABE-95D4-E32C421F9FF7}"/>
    <cellStyle name="Note 8 4 9" xfId="34280" xr:uid="{15502E10-724D-41A8-98A8-CE516A0ADAE2}"/>
    <cellStyle name="Note 8 5" xfId="288" xr:uid="{94FB0E03-CA12-4325-B73A-6BD8D8652B16}"/>
    <cellStyle name="Note 8 5 2" xfId="4691" xr:uid="{9D8C733E-A85E-4815-93D0-622BC5580507}"/>
    <cellStyle name="Note 8 5 2 2" xfId="7277" xr:uid="{80B33A6C-EC1B-4980-96B6-9E39B40009B8}"/>
    <cellStyle name="Note 8 5 2 2 2" xfId="12253" xr:uid="{72A17818-E382-49FD-9A38-736BAE1B23B6}"/>
    <cellStyle name="Note 8 5 2 2 2 2" xfId="21242" xr:uid="{AB1DF4D3-F799-4ED0-8C15-1E0048122D20}"/>
    <cellStyle name="Note 8 5 2 2 2 2 2" xfId="41007" xr:uid="{AA485263-E501-4B5D-8284-955EAC983767}"/>
    <cellStyle name="Note 8 5 2 2 2 3" xfId="41380" xr:uid="{716EC0DD-76E6-489A-8049-998FCD479EF8}"/>
    <cellStyle name="Note 8 5 2 2 3" xfId="16266" xr:uid="{E360E9AC-43E2-4A5D-98D1-F6181C259D23}"/>
    <cellStyle name="Note 8 5 2 2 3 2" xfId="28057" xr:uid="{D24ECE17-9945-4857-BAB6-2D4093058FF0}"/>
    <cellStyle name="Note 8 5 2 2 4" xfId="23793" xr:uid="{2F064C79-02FB-4039-AB0C-CFEF14D6FE1F}"/>
    <cellStyle name="Note 8 5 2 3" xfId="9914" xr:uid="{D8350419-8A16-47E1-8EEF-7343DA381A2B}"/>
    <cellStyle name="Note 8 5 2 3 2" xfId="18903" xr:uid="{2EA9E090-C2D6-4E98-A2E3-3916F190420D}"/>
    <cellStyle name="Note 8 5 2 3 2 2" xfId="26132" xr:uid="{EAFFD56B-6F31-494C-A02B-B503816BF7A9}"/>
    <cellStyle name="Note 8 5 2 3 3" xfId="36149" xr:uid="{E19808B9-507B-42D2-8CE4-7258062CC340}"/>
    <cellStyle name="Note 8 5 2 4" xfId="13680" xr:uid="{AEBD0296-6F14-4379-98A4-544CAD1BB354}"/>
    <cellStyle name="Note 8 5 2 4 2" xfId="23728" xr:uid="{90A29466-684A-42D4-BA61-507AC72D7379}"/>
    <cellStyle name="Note 8 5 2 5" xfId="24936" xr:uid="{0586CD05-0F28-4CBF-82C7-AD39C4C6B220}"/>
    <cellStyle name="Note 8 5 2 6" xfId="58330" xr:uid="{54680EE1-8747-4EF3-BA84-7CB7D00EB25C}"/>
    <cellStyle name="Note 8 5 3" xfId="2756" xr:uid="{7A248F33-1E19-47EC-8D72-29D176D8BBC1}"/>
    <cellStyle name="Note 8 5 3 2" xfId="34152" xr:uid="{48832CB8-097A-4334-A98C-398D8667A2DA}"/>
    <cellStyle name="Note 8 5 4" xfId="42992" xr:uid="{4FECA2D4-7ECD-4632-AC1B-96526A8DB01B}"/>
    <cellStyle name="Note 8 5 5" xfId="51548" xr:uid="{F2BB3F71-602E-4145-94BE-A98908B18183}"/>
    <cellStyle name="Note 8 6" xfId="637" xr:uid="{9570859E-EE74-4A6B-A134-A0257E3ADBC3}"/>
    <cellStyle name="Note 8 6 2" xfId="5015" xr:uid="{99BBB75D-43EE-46B3-B256-588E466CC30A}"/>
    <cellStyle name="Note 8 6 2 2" xfId="7601" xr:uid="{CC738751-EACC-4764-A7A6-3A5A2E409A1A}"/>
    <cellStyle name="Note 8 6 2 2 2" xfId="12353" xr:uid="{02EFE407-EE9B-4986-A042-6E9A039E4680}"/>
    <cellStyle name="Note 8 6 2 2 2 2" xfId="21342" xr:uid="{7653A07A-D2DD-4864-8AA1-7FD1C23C6580}"/>
    <cellStyle name="Note 8 6 2 2 2 2 2" xfId="32492" xr:uid="{EEEC2BE6-4A50-41B5-AD0E-223055B4AE2E}"/>
    <cellStyle name="Note 8 6 2 2 2 3" xfId="24791" xr:uid="{975CE976-BEA1-4EB3-8DEC-A246ED0A8C86}"/>
    <cellStyle name="Note 8 6 2 2 3" xfId="16590" xr:uid="{9924A998-4F62-41A0-9A41-78C8D6F2C727}"/>
    <cellStyle name="Note 8 6 2 2 3 2" xfId="30302" xr:uid="{48E930E0-1CAD-4654-A6A2-23928D3FE20A}"/>
    <cellStyle name="Note 8 6 2 2 4" xfId="36968" xr:uid="{0510C5B8-9071-4380-9EF1-FF735242A424}"/>
    <cellStyle name="Note 8 6 2 3" xfId="10238" xr:uid="{04AF440A-B593-426D-9BC2-2C7BEB4946B6}"/>
    <cellStyle name="Note 8 6 2 3 2" xfId="19227" xr:uid="{D2B59C9E-BB0C-4965-90CF-383B65317DC4}"/>
    <cellStyle name="Note 8 6 2 3 2 2" xfId="23240" xr:uid="{A0A599FA-17FB-48A7-9AF2-38B2F78E1588}"/>
    <cellStyle name="Note 8 6 2 3 3" xfId="26693" xr:uid="{8F66000B-BBEF-4654-8C8D-517C26E590DA}"/>
    <cellStyle name="Note 8 6 2 4" xfId="14004" xr:uid="{A56B9159-8857-4A52-9088-21F97B60B515}"/>
    <cellStyle name="Note 8 6 2 4 2" xfId="37949" xr:uid="{B3587D00-8DD9-4995-8E0A-9317603229BB}"/>
    <cellStyle name="Note 8 6 2 5" xfId="24023" xr:uid="{EBE8E554-5991-412F-BCC7-AF7538ECA469}"/>
    <cellStyle name="Note 8 6 2 6" xfId="54208" xr:uid="{B1D54530-DAFF-401F-B9B1-6536CC264277}"/>
    <cellStyle name="Note 8 6 3" xfId="3074" xr:uid="{D7A2443C-F87A-4057-894B-CF9A2C72FC11}"/>
    <cellStyle name="Note 8 6 3 2" xfId="42958" xr:uid="{499C0DB9-C268-42EA-89FD-E55F963D0CED}"/>
    <cellStyle name="Note 8 6 4" xfId="39557" xr:uid="{7570972C-3635-4DA0-9014-2BF0F2DDF2E3}"/>
    <cellStyle name="Note 8 6 5" xfId="47455" xr:uid="{E522679B-71E5-47F4-87F0-204CCDA7C777}"/>
    <cellStyle name="Note 8 7" xfId="982" xr:uid="{B88EEC21-A2B6-4362-AE30-BB6AFA5DB693}"/>
    <cellStyle name="Note 8 7 2" xfId="5336" xr:uid="{C6AD1619-AB20-4872-9F94-7B813FB4776D}"/>
    <cellStyle name="Note 8 7 2 2" xfId="7922" xr:uid="{19908B7E-16B1-4A65-A881-F7BE7498C08F}"/>
    <cellStyle name="Note 8 7 2 2 2" xfId="12454" xr:uid="{1F5677A1-F469-49D3-BE63-B4CD811197D5}"/>
    <cellStyle name="Note 8 7 2 2 2 2" xfId="21443" xr:uid="{7397AD3A-5A0C-42DD-A04F-92D95A1E49D2}"/>
    <cellStyle name="Note 8 7 2 2 2 2 2" xfId="44008" xr:uid="{395F6D91-7E5E-453E-A0EF-3214293C40DE}"/>
    <cellStyle name="Note 8 7 2 2 2 3" xfId="37607" xr:uid="{25DAB00D-1170-4086-81EC-02DD040C1F81}"/>
    <cellStyle name="Note 8 7 2 2 3" xfId="16911" xr:uid="{F6151372-E295-41F9-A327-8DE1DED442ED}"/>
    <cellStyle name="Note 8 7 2 2 3 2" xfId="39953" xr:uid="{13F58405-7636-48AD-BF53-F7D735E5CFE3}"/>
    <cellStyle name="Note 8 7 2 2 4" xfId="34586" xr:uid="{FC712F49-5A48-4048-9A48-FC42DD8F163E}"/>
    <cellStyle name="Note 8 7 2 3" xfId="10559" xr:uid="{7AF49716-E563-447F-ABC8-54751044D45D}"/>
    <cellStyle name="Note 8 7 2 3 2" xfId="19548" xr:uid="{B530156F-D9D6-4AF0-8592-796518B71419}"/>
    <cellStyle name="Note 8 7 2 3 2 2" xfId="25163" xr:uid="{89C02E83-6789-4A1F-AD89-ADF3315DA198}"/>
    <cellStyle name="Note 8 7 2 3 3" xfId="27252" xr:uid="{97FF4815-C5AA-434E-A9FB-5027DE1343DC}"/>
    <cellStyle name="Note 8 7 2 4" xfId="14325" xr:uid="{B1505FFD-2810-4B62-8D82-806A776F1D53}"/>
    <cellStyle name="Note 8 7 2 4 2" xfId="28198" xr:uid="{01F1C84C-E681-4801-9DD5-D2DB8E2E504D}"/>
    <cellStyle name="Note 8 7 2 5" xfId="39788" xr:uid="{8FF95C75-0361-41E2-BE5E-DBC8E2611AB9}"/>
    <cellStyle name="Note 8 7 3" xfId="3419" xr:uid="{82755E44-E92B-46CF-8E6D-5307DC555F26}"/>
    <cellStyle name="Note 8 7 3 2" xfId="22772" xr:uid="{B8EBBDB9-EA5E-4737-B9E3-ADB1132AD893}"/>
    <cellStyle name="Note 8 7 4" xfId="22686" xr:uid="{810E42AB-456D-4C05-80B6-9A26EF11CB05}"/>
    <cellStyle name="Note 8 7 5" xfId="52763" xr:uid="{593B2550-9EF3-4853-B0CD-16E7D74F4F3E}"/>
    <cellStyle name="Note 8 8" xfId="1326" xr:uid="{A9B608B3-93A1-4F3E-833D-A4B7E20C10A5}"/>
    <cellStyle name="Note 8 8 2" xfId="5671" xr:uid="{995A0685-F38E-4C10-ACF0-6CC40C19DA31}"/>
    <cellStyle name="Note 8 8 2 2" xfId="8257" xr:uid="{F9613A59-557B-4354-9EFB-78B29A4B5EA8}"/>
    <cellStyle name="Note 8 8 2 2 2" xfId="12554" xr:uid="{D7646E39-B5E0-4691-A39E-49DB1E0BFB0D}"/>
    <cellStyle name="Note 8 8 2 2 2 2" xfId="21543" xr:uid="{B7F3C31C-7474-4D50-B460-AF13E730CC04}"/>
    <cellStyle name="Note 8 8 2 2 2 2 2" xfId="42329" xr:uid="{0B3EDB47-95AC-401C-9012-5B332ED55A0E}"/>
    <cellStyle name="Note 8 8 2 2 2 3" xfId="43716" xr:uid="{5B5B2554-883D-4D1A-A77B-0D5FBB8F8367}"/>
    <cellStyle name="Note 8 8 2 2 3" xfId="17246" xr:uid="{474CD7B5-C9A7-42D5-A74D-E2B1E2FBFC72}"/>
    <cellStyle name="Note 8 8 2 2 3 2" xfId="40791" xr:uid="{06A9119E-C415-4CC4-9C02-A0DEF2231E47}"/>
    <cellStyle name="Note 8 8 2 2 4" xfId="25125" xr:uid="{880C5CCF-0ED7-4F12-800A-8E8BEDE6033E}"/>
    <cellStyle name="Note 8 8 2 3" xfId="10894" xr:uid="{F79A8CFA-894B-40E6-8CD1-2A4A076DA015}"/>
    <cellStyle name="Note 8 8 2 3 2" xfId="19883" xr:uid="{2572612F-0C1B-46E7-8EB5-FB4FA07A5322}"/>
    <cellStyle name="Note 8 8 2 3 2 2" xfId="39296" xr:uid="{F76D3B08-8A87-4D93-B1B5-89A6584032E7}"/>
    <cellStyle name="Note 8 8 2 3 3" xfId="42775" xr:uid="{26A2BE52-290A-4608-9B88-D52CB69F63CA}"/>
    <cellStyle name="Note 8 8 2 4" xfId="14660" xr:uid="{970C6C00-6A39-4E4A-ABEC-D95E3525D245}"/>
    <cellStyle name="Note 8 8 2 4 2" xfId="26353" xr:uid="{DF814496-48CA-4BA8-AC89-2920F4552626}"/>
    <cellStyle name="Note 8 8 2 5" xfId="29018" xr:uid="{FB9E02EC-CDEF-4B97-BFAF-F11624F7C99F}"/>
    <cellStyle name="Note 8 8 3" xfId="3763" xr:uid="{5F1522D5-0777-4CCD-AF19-DBA1FE923C65}"/>
    <cellStyle name="Note 8 8 3 2" xfId="23093" xr:uid="{3984BEED-B77D-460E-98CB-7DD035C83E39}"/>
    <cellStyle name="Note 8 8 4" xfId="43297" xr:uid="{13934D76-8AB7-4B6D-A7C3-70CD5B817C71}"/>
    <cellStyle name="Note 8 9" xfId="1680" xr:uid="{66E96399-D73A-45AF-AA8F-ED4BEAFE8E53}"/>
    <cellStyle name="Note 8 9 2" xfId="6007" xr:uid="{48CBEE53-5E10-452E-8589-7F11C9B25EDF}"/>
    <cellStyle name="Note 8 9 2 2" xfId="8593" xr:uid="{D64246AB-FE4C-4E08-8E48-5104C3376D76}"/>
    <cellStyle name="Note 8 9 2 2 2" xfId="12657" xr:uid="{82243A0F-7CBB-466C-A2D6-A282890C6753}"/>
    <cellStyle name="Note 8 9 2 2 2 2" xfId="21646" xr:uid="{268D18BD-39BC-416B-8938-C0667AF638E0}"/>
    <cellStyle name="Note 8 9 2 2 2 2 2" xfId="40850" xr:uid="{23B11A56-39F2-43AC-A527-D3A748EA85E0}"/>
    <cellStyle name="Note 8 9 2 2 2 3" xfId="27390" xr:uid="{2548E1BA-E8B9-4759-B64F-F7BBF0366F25}"/>
    <cellStyle name="Note 8 9 2 2 3" xfId="17582" xr:uid="{04557340-2B06-451B-B1A5-2C0BB33D446C}"/>
    <cellStyle name="Note 8 9 2 2 3 2" xfId="24915" xr:uid="{CC8EBC09-8EF5-48DC-9F10-E940ABF60D16}"/>
    <cellStyle name="Note 8 9 2 2 4" xfId="31480" xr:uid="{CCF7E143-368E-4786-B863-0AFB6C6F8550}"/>
    <cellStyle name="Note 8 9 2 3" xfId="11230" xr:uid="{0082C2A9-40BB-4217-B28D-5A7BD24AF810}"/>
    <cellStyle name="Note 8 9 2 3 2" xfId="20219" xr:uid="{8A70EBC4-5EDB-462C-9A73-F8DBAD464D6A}"/>
    <cellStyle name="Note 8 9 2 3 2 2" xfId="28372" xr:uid="{BD951823-8B2A-458D-B808-F04D59A05093}"/>
    <cellStyle name="Note 8 9 2 3 3" xfId="26690" xr:uid="{652767EA-C842-4D2F-95E9-182A274A4100}"/>
    <cellStyle name="Note 8 9 2 4" xfId="14996" xr:uid="{14D6BE47-1642-42C4-89BD-01F14599575B}"/>
    <cellStyle name="Note 8 9 2 4 2" xfId="23637" xr:uid="{8403CA61-D34B-4DCB-8315-E69DA683D76A}"/>
    <cellStyle name="Note 8 9 2 5" xfId="39764" xr:uid="{FC4D4643-1ACA-4F6C-AD7B-8A3F5865E343}"/>
    <cellStyle name="Note 8 9 3" xfId="4117" xr:uid="{289D9D5F-2061-4083-9319-0AD5046AF35A}"/>
    <cellStyle name="Note 8 9 3 2" xfId="22392" xr:uid="{DB33F772-BD59-4573-84B2-6EB2B5BC6CCA}"/>
    <cellStyle name="Note 8 9 4" xfId="25211" xr:uid="{E6D6EEC3-135B-409F-9BB5-03C1C5FD7E61}"/>
    <cellStyle name="Note 9" xfId="142" xr:uid="{593E89CA-E09B-4589-9D3D-C1D2B60B6268}"/>
    <cellStyle name="Note 9 10" xfId="1953" xr:uid="{9B0F1CAB-1E9C-485A-8378-53A2C9C82B38}"/>
    <cellStyle name="Note 9 10 2" xfId="6263" xr:uid="{86268A95-82D5-45AE-8236-305DC26D89CE}"/>
    <cellStyle name="Note 9 10 2 2" xfId="8849" xr:uid="{99C8D1D3-B08C-4FB9-A017-540158705BD4}"/>
    <cellStyle name="Note 9 10 2 2 2" xfId="12737" xr:uid="{E9FD65D1-1930-4E28-BF3A-7A029BD68416}"/>
    <cellStyle name="Note 9 10 2 2 2 2" xfId="21726" xr:uid="{939435B6-E204-49CE-B5A7-1D23A1E0392B}"/>
    <cellStyle name="Note 9 10 2 2 2 2 2" xfId="42084" xr:uid="{A14B2AF6-9234-4A56-888B-093CFE0B735E}"/>
    <cellStyle name="Note 9 10 2 2 2 3" xfId="34249" xr:uid="{70F37259-66DF-4197-AA74-BFDA1B461B29}"/>
    <cellStyle name="Note 9 10 2 2 3" xfId="17838" xr:uid="{5980CE73-9F52-40D0-B318-4EB585B5810E}"/>
    <cellStyle name="Note 9 10 2 2 3 2" xfId="27942" xr:uid="{6013CEDB-5D74-41E5-85BD-52395322F742}"/>
    <cellStyle name="Note 9 10 2 2 4" xfId="31300" xr:uid="{7A4D7AAD-68AC-47F5-B08A-A67F7DE08E07}"/>
    <cellStyle name="Note 9 10 2 3" xfId="11486" xr:uid="{F6E057F1-17E0-447E-999F-EBC51F638677}"/>
    <cellStyle name="Note 9 10 2 3 2" xfId="20475" xr:uid="{43B3CE1A-1D92-489B-B311-106BE64D9A5D}"/>
    <cellStyle name="Note 9 10 2 3 2 2" xfId="33697" xr:uid="{309A155D-577B-40FC-B17E-545CCE49035B}"/>
    <cellStyle name="Note 9 10 2 3 3" xfId="44053" xr:uid="{FCF9C2E3-C47B-4491-B41A-E0DC6B7570DE}"/>
    <cellStyle name="Note 9 10 2 4" xfId="15252" xr:uid="{D522547C-19F6-4287-8269-58A466FFEAB2}"/>
    <cellStyle name="Note 9 10 2 4 2" xfId="26751" xr:uid="{D2D9AE34-6657-44F6-9C62-7930A0B146B5}"/>
    <cellStyle name="Note 9 10 2 5" xfId="24971" xr:uid="{58E36390-7236-4C0D-A79D-2D4EC1D7E92E}"/>
    <cellStyle name="Note 9 10 3" xfId="4390" xr:uid="{14C2738D-671B-4473-B405-8A2B0D2CB7BA}"/>
    <cellStyle name="Note 9 10 3 2" xfId="39359" xr:uid="{9EC40F5F-6990-4442-88C2-CD0E0746E131}"/>
    <cellStyle name="Note 9 10 4" xfId="26149" xr:uid="{DEFA0AE3-9064-4A34-A11A-E7937F852CF1}"/>
    <cellStyle name="Note 9 11" xfId="2590" xr:uid="{D8273905-0761-4CE8-88F0-8E548719A066}"/>
    <cellStyle name="Note 9 11 2" xfId="6831" xr:uid="{3D84EC48-6F2B-4760-BC3E-7612851213B2}"/>
    <cellStyle name="Note 9 11 2 2" xfId="12004" xr:uid="{4E461B00-8ABB-4D39-87A5-18D87E8DAAD2}"/>
    <cellStyle name="Note 9 11 2 2 2" xfId="20993" xr:uid="{AEC0F6D1-05E9-44C1-89B2-B61141CAFA50}"/>
    <cellStyle name="Note 9 11 2 2 2 2" xfId="33079" xr:uid="{FA9EBD15-443C-4F0B-9660-6D6A0EBE98D9}"/>
    <cellStyle name="Note 9 11 2 2 3" xfId="26664" xr:uid="{7EC8C254-7817-4394-B7BF-1AE67CC92D82}"/>
    <cellStyle name="Note 9 11 2 3" xfId="15820" xr:uid="{9F07DDE4-F2AF-42D3-9693-ACE08BA5D8AC}"/>
    <cellStyle name="Note 9 11 2 3 2" xfId="43719" xr:uid="{23FA0534-F982-48AA-B498-529233AA194F}"/>
    <cellStyle name="Note 9 11 2 4" xfId="25901" xr:uid="{6C64302B-22F7-4751-AAFB-9D498A9FA6BD}"/>
    <cellStyle name="Note 9 11 3" xfId="9401" xr:uid="{1C6E6E63-F0BC-4F91-AF39-0303E2F8C816}"/>
    <cellStyle name="Note 9 11 3 2" xfId="18390" xr:uid="{07BA9973-A343-4619-AE38-0632FB8386C6}"/>
    <cellStyle name="Note 9 11 3 2 2" xfId="42028" xr:uid="{0C969FDE-04CD-4594-9CE0-08A7A15B1F23}"/>
    <cellStyle name="Note 9 11 3 3" xfId="24166" xr:uid="{7E8FDA71-E954-40AC-B26A-B4D3E0D41153}"/>
    <cellStyle name="Note 9 11 4" xfId="13444" xr:uid="{27425AC9-3692-42CB-9908-9AD9F2FEE994}"/>
    <cellStyle name="Note 9 11 4 2" xfId="36776" xr:uid="{357BF2BD-3EEB-4B04-A903-DAF649A9D374}"/>
    <cellStyle name="Note 9 11 5" xfId="42273" xr:uid="{00FC7FFF-1A12-4AD6-951E-5F50F2016D71}"/>
    <cellStyle name="Note 9 12" xfId="6598" xr:uid="{71AC1767-6958-42F2-B0C6-3C3B0A517C4C}"/>
    <cellStyle name="Note 9 12 2" xfId="11806" xr:uid="{E636AD4A-8D8F-4474-A288-4E72A0DD983E}"/>
    <cellStyle name="Note 9 12 2 2" xfId="20795" xr:uid="{F9713A88-3007-4629-A00C-F85B57DE9DF5}"/>
    <cellStyle name="Note 9 12 2 2 2" xfId="35355" xr:uid="{00B84483-8FEC-472E-B447-5B34F64306F7}"/>
    <cellStyle name="Note 9 12 2 3" xfId="26666" xr:uid="{F5A6FD88-2B33-4B8C-A68B-6D8265C9FFA1}"/>
    <cellStyle name="Note 9 12 3" xfId="15587" xr:uid="{29833381-9F9B-4458-8D79-3EEB3403A073}"/>
    <cellStyle name="Note 9 12 3 2" xfId="28966" xr:uid="{76575A4E-91AA-4AF1-A024-9071D41D3550}"/>
    <cellStyle name="Note 9 12 4" xfId="42828" xr:uid="{E254854C-3B5A-4011-9AD6-394788C255E0}"/>
    <cellStyle name="Note 9 13" xfId="9169" xr:uid="{734F634F-A0D4-46FE-B303-ECFF7C0ECE6C}"/>
    <cellStyle name="Note 9 13 2" xfId="18158" xr:uid="{A3D4B993-3CF1-4038-84B5-86407A3FB50A}"/>
    <cellStyle name="Note 9 13 2 2" xfId="29434" xr:uid="{9805023F-E394-411A-B771-25B0E5C48958}"/>
    <cellStyle name="Note 9 13 3" xfId="31320" xr:uid="{E96D8B47-6CC9-479C-B49D-7178EA01453D}"/>
    <cellStyle name="Note 9 14" xfId="12662" xr:uid="{8D9ACA8D-A824-42E5-BCA6-531AAF6199E3}"/>
    <cellStyle name="Note 9 14 2" xfId="21651" xr:uid="{35CDAC9B-2D2D-42DA-842A-B5EF1F8CDB4F}"/>
    <cellStyle name="Note 9 14 2 2" xfId="35123" xr:uid="{46428E3F-BBB1-4E91-8729-ABC5DC59740C}"/>
    <cellStyle name="Note 9 14 3" xfId="24820" xr:uid="{A48A459E-9F38-45E1-960A-FE8E661C1B5D}"/>
    <cellStyle name="Note 9 15" xfId="2302" xr:uid="{80997691-81DC-4A56-A39B-64CE98A1088E}"/>
    <cellStyle name="Note 9 15 2" xfId="38492" xr:uid="{6949B171-8313-40B5-B8E8-91D86452FB0B}"/>
    <cellStyle name="Note 9 16" xfId="13211" xr:uid="{387E6224-5138-4206-960F-2F941C03E7B9}"/>
    <cellStyle name="Note 9 16 2" xfId="37328" xr:uid="{D1896C63-C886-4EB0-87BD-2D45C4C09B12}"/>
    <cellStyle name="Note 9 17" xfId="28606" xr:uid="{DADC1C31-4A64-4D88-9E0E-560E7534AD43}"/>
    <cellStyle name="Note 9 18" xfId="44780" xr:uid="{F4B15A3C-14E1-4E64-9124-CBDE9566429E}"/>
    <cellStyle name="Note 9 19" xfId="45950" xr:uid="{D7FA51AB-4699-444A-A66E-C96CEC3AC10E}"/>
    <cellStyle name="Note 9 2" xfId="317" xr:uid="{47CDBAFF-A686-40C1-AF04-79AC5EBB0F6D}"/>
    <cellStyle name="Note 9 2 10" xfId="6619" xr:uid="{74229205-4E45-4474-B268-DE519D9EC083}"/>
    <cellStyle name="Note 9 2 10 2" xfId="11825" xr:uid="{27357E07-6D68-49BE-A398-301BC7DBC6C8}"/>
    <cellStyle name="Note 9 2 10 2 2" xfId="20814" xr:uid="{4DB40800-3B3A-4F57-AD3D-B9E3436CF9D7}"/>
    <cellStyle name="Note 9 2 10 2 2 2" xfId="35507" xr:uid="{20771E9C-C2E8-4580-A9CB-E62DEB6AAD9E}"/>
    <cellStyle name="Note 9 2 10 2 3" xfId="34673" xr:uid="{14D5B4CF-37D8-4552-BF41-E482B974A1B7}"/>
    <cellStyle name="Note 9 2 10 3" xfId="15608" xr:uid="{D4DE824B-5C5F-4A11-981C-2819BDACD333}"/>
    <cellStyle name="Note 9 2 10 3 2" xfId="25801" xr:uid="{52095761-3F58-41B8-8CDB-DB55D3C6A1BC}"/>
    <cellStyle name="Note 9 2 10 4" xfId="39110" xr:uid="{D5762A86-0023-439E-86C0-A63DE2DCBA5E}"/>
    <cellStyle name="Note 9 2 11" xfId="9188" xr:uid="{86DE92B6-EEA3-4C68-8B76-D0659D303B6E}"/>
    <cellStyle name="Note 9 2 11 2" xfId="18177" xr:uid="{E77E5C31-95EB-4E9B-A724-5CD953684BEB}"/>
    <cellStyle name="Note 9 2 11 2 2" xfId="30703" xr:uid="{0C18D4AD-5988-40B6-8D8F-3E384665A830}"/>
    <cellStyle name="Note 9 2 11 3" xfId="31450" xr:uid="{2F03934E-3FC9-4EEC-90D4-5553505ABCF6}"/>
    <cellStyle name="Note 9 2 12" xfId="9853" xr:uid="{F86E1A49-96FB-432A-8A0B-9D2CB1B73009}"/>
    <cellStyle name="Note 9 2 12 2" xfId="18842" xr:uid="{86E63F6F-5F5D-49A8-BAC1-AB7979C00A9B}"/>
    <cellStyle name="Note 9 2 12 2 2" xfId="32629" xr:uid="{3571C72B-8EC2-40EE-A7A4-BF9CBE325CAF}"/>
    <cellStyle name="Note 9 2 12 3" xfId="31927" xr:uid="{C0CFF738-150F-4CB3-9829-05E466C90991}"/>
    <cellStyle name="Note 9 2 13" xfId="2323" xr:uid="{8B106B5F-2CF8-45F8-A251-A52930035260}"/>
    <cellStyle name="Note 9 2 13 2" xfId="34127" xr:uid="{96E711DE-A9A5-4926-A4B9-E879FA471F8E}"/>
    <cellStyle name="Note 9 2 14" xfId="13232" xr:uid="{447E915B-584A-4394-B78B-1D031AB7B917}"/>
    <cellStyle name="Note 9 2 14 2" xfId="36603" xr:uid="{EF51E49F-E7DC-4187-9CA2-E76CAC3396C6}"/>
    <cellStyle name="Note 9 2 15" xfId="22820" xr:uid="{AE8FFA62-F204-412B-AA2E-907C4328A3E0}"/>
    <cellStyle name="Note 9 2 16" xfId="49441" xr:uid="{12E0C32A-8B1B-4785-9A58-1570DAC22A7B}"/>
    <cellStyle name="Note 9 2 2" xfId="449" xr:uid="{62FD775A-FB0A-460D-8AB3-D41DE5DD7B9E}"/>
    <cellStyle name="Note 9 2 2 10" xfId="9313" xr:uid="{79366478-3EA3-4AD8-A502-61B7754F0476}"/>
    <cellStyle name="Note 9 2 2 10 2" xfId="18302" xr:uid="{A127BEFE-4D5A-42D3-94FC-A314D7D84964}"/>
    <cellStyle name="Note 9 2 2 10 2 2" xfId="26087" xr:uid="{006E70BD-F50C-4341-987F-5E69796BA360}"/>
    <cellStyle name="Note 9 2 2 10 3" xfId="33596" xr:uid="{272E2889-EED7-4825-A417-FB3C8C153335}"/>
    <cellStyle name="Note 9 2 2 11" xfId="12318" xr:uid="{4DC45B75-0914-4534-9546-C530D27EE524}"/>
    <cellStyle name="Note 9 2 2 11 2" xfId="21307" xr:uid="{10371C5C-230D-485B-9C1C-6A263176B59C}"/>
    <cellStyle name="Note 9 2 2 11 2 2" xfId="35923" xr:uid="{AB6965F9-3B58-445F-A815-0582446B13D8}"/>
    <cellStyle name="Note 9 2 2 11 3" xfId="28933" xr:uid="{1FF30CFB-95FA-474B-AEC3-E06159AF1088}"/>
    <cellStyle name="Note 9 2 2 12" xfId="2455" xr:uid="{B7DCAFD5-8D73-4B3E-9720-5876424122C1}"/>
    <cellStyle name="Note 9 2 2 12 2" xfId="36506" xr:uid="{37E80200-9ABE-457C-ACE0-B343E370A458}"/>
    <cellStyle name="Note 9 2 2 13" xfId="13364" xr:uid="{EE61CEA0-ACCF-4B98-A267-D799A56DBC95}"/>
    <cellStyle name="Note 9 2 2 13 2" xfId="41019" xr:uid="{E5A2F1CB-5DCA-48B7-9B58-7EEBE0DC498B}"/>
    <cellStyle name="Note 9 2 2 14" xfId="43073" xr:uid="{26FA5DEE-F75F-4B25-A750-C3CD5D672518}"/>
    <cellStyle name="Note 9 2 2 15" xfId="56223" xr:uid="{1BEE7CB9-2DD9-4D9F-930D-ECB59FB3BE74}"/>
    <cellStyle name="Note 9 2 2 2" xfId="798" xr:uid="{C5C1DDD4-24D4-40DE-8F50-AE64C2074B05}"/>
    <cellStyle name="Note 9 2 2 2 2" xfId="5167" xr:uid="{76139D66-6B95-456F-848D-3D531D0FAB94}"/>
    <cellStyle name="Note 9 2 2 2 2 2" xfId="7753" xr:uid="{7D75296E-6A50-472E-8A2B-02E640D0A865}"/>
    <cellStyle name="Note 9 2 2 2 2 2 2" xfId="12400" xr:uid="{F1DA7B0F-A936-4EC1-B810-45B9A8B75040}"/>
    <cellStyle name="Note 9 2 2 2 2 2 2 2" xfId="21389" xr:uid="{4ADFAEAE-AD10-4AF3-B22F-905EBA78BB63}"/>
    <cellStyle name="Note 9 2 2 2 2 2 2 2 2" xfId="31628" xr:uid="{3E19D073-FC5C-418F-B40D-84787BC5A70C}"/>
    <cellStyle name="Note 9 2 2 2 2 2 2 3" xfId="39694" xr:uid="{2E14DEDE-5C65-4E49-8B5C-A46E80153BAA}"/>
    <cellStyle name="Note 9 2 2 2 2 2 3" xfId="16742" xr:uid="{55C15C8A-A539-4505-B3B2-E32CD3CBDF87}"/>
    <cellStyle name="Note 9 2 2 2 2 2 3 2" xfId="23171" xr:uid="{EBA90F96-5FCB-43E9-8368-75B7F5CF845A}"/>
    <cellStyle name="Note 9 2 2 2 2 2 4" xfId="38523" xr:uid="{854A18A7-0B24-46C3-88FF-30A9B34DF253}"/>
    <cellStyle name="Note 9 2 2 2 2 3" xfId="10390" xr:uid="{F8534B2B-F3FB-4DB7-9688-20BC05947745}"/>
    <cellStyle name="Note 9 2 2 2 2 3 2" xfId="19379" xr:uid="{FE4F04ED-433F-468C-A47E-7F5A1CD714FF}"/>
    <cellStyle name="Note 9 2 2 2 2 3 2 2" xfId="40586" xr:uid="{70454927-B0BB-42AF-8100-6AF0EB676D45}"/>
    <cellStyle name="Note 9 2 2 2 2 3 3" xfId="42764" xr:uid="{4C693E68-DC6A-49EA-B029-B33E096F3CCD}"/>
    <cellStyle name="Note 9 2 2 2 2 4" xfId="14156" xr:uid="{0646EB66-D2C0-41B2-B229-10E53C5F2E07}"/>
    <cellStyle name="Note 9 2 2 2 2 4 2" xfId="37477" xr:uid="{558981D4-1714-4F1D-8984-A3AA7A82B96A}"/>
    <cellStyle name="Note 9 2 2 2 2 5" xfId="37497" xr:uid="{87918009-0980-437A-86DE-2BCBEE7AAFEC}"/>
    <cellStyle name="Note 9 2 2 2 3" xfId="3235" xr:uid="{FD1E9BA3-52FB-45A1-931C-D08E73F0F98D}"/>
    <cellStyle name="Note 9 2 2 2 3 2" xfId="35739" xr:uid="{335EDEF2-EBFF-4295-81AE-7FBFF7843724}"/>
    <cellStyle name="Note 9 2 2 2 4" xfId="30511" xr:uid="{A86C8E30-1C71-4570-8EF5-AE47BC459E95}"/>
    <cellStyle name="Note 9 2 2 3" xfId="1143" xr:uid="{DB550EF4-325C-42D4-A48E-614681086C4D}"/>
    <cellStyle name="Note 9 2 2 3 2" xfId="5488" xr:uid="{160390E9-341C-499D-BBE9-BC0D38A687D3}"/>
    <cellStyle name="Note 9 2 2 3 2 2" xfId="8074" xr:uid="{6DE3086C-310D-4890-8E7B-27BA6DB95B26}"/>
    <cellStyle name="Note 9 2 2 3 2 2 2" xfId="12501" xr:uid="{E709D139-1669-454E-B69F-B156AA122AB9}"/>
    <cellStyle name="Note 9 2 2 3 2 2 2 2" xfId="21490" xr:uid="{675B02EF-9722-4DDB-95C2-7FF87847A8E2}"/>
    <cellStyle name="Note 9 2 2 3 2 2 2 2 2" xfId="33642" xr:uid="{F29B8792-236D-45B6-B0C1-653AEC8F4D8D}"/>
    <cellStyle name="Note 9 2 2 3 2 2 2 3" xfId="33840" xr:uid="{B23D5FBC-66A8-4DB3-BD87-516442BFA456}"/>
    <cellStyle name="Note 9 2 2 3 2 2 3" xfId="17063" xr:uid="{B6A947C4-8EB9-43D5-BBE0-A6CD04EA63F4}"/>
    <cellStyle name="Note 9 2 2 3 2 2 3 2" xfId="41838" xr:uid="{2460E4B3-FDA3-44C8-A727-C9AC638EB581}"/>
    <cellStyle name="Note 9 2 2 3 2 2 4" xfId="34900" xr:uid="{9291CDB7-5265-4382-B051-3D6E8C78DC50}"/>
    <cellStyle name="Note 9 2 2 3 2 3" xfId="10711" xr:uid="{C05D1C7C-B2C1-482B-810B-60342ED4C1F6}"/>
    <cellStyle name="Note 9 2 2 3 2 3 2" xfId="19700" xr:uid="{C9D9F7BE-5BB4-4F2E-93C0-05E01E2BAE11}"/>
    <cellStyle name="Note 9 2 2 3 2 3 2 2" xfId="39825" xr:uid="{4281F8B8-7FE6-46AA-B4CD-763A838099A1}"/>
    <cellStyle name="Note 9 2 2 3 2 3 3" xfId="31970" xr:uid="{12A7F53E-8232-44AF-9034-C200728B89EA}"/>
    <cellStyle name="Note 9 2 2 3 2 4" xfId="14477" xr:uid="{46031729-75B2-4C72-A4AA-700ED81CAECC}"/>
    <cellStyle name="Note 9 2 2 3 2 4 2" xfId="29243" xr:uid="{ABDF4889-D1BA-407C-BDBC-F500293F03F6}"/>
    <cellStyle name="Note 9 2 2 3 2 5" xfId="34775" xr:uid="{4C2B5633-A280-482C-A80A-CFA9CA83F794}"/>
    <cellStyle name="Note 9 2 2 3 3" xfId="3580" xr:uid="{5365F592-7CCA-4A3C-B6C6-497F52C78CF4}"/>
    <cellStyle name="Note 9 2 2 3 3 2" xfId="40955" xr:uid="{7AF05170-FD6E-45E9-8258-EFAB3F0F2F0F}"/>
    <cellStyle name="Note 9 2 2 3 4" xfId="22774" xr:uid="{0EB206AC-0825-4133-B0FA-FA2C912EDB4D}"/>
    <cellStyle name="Note 9 2 2 4" xfId="1487" xr:uid="{D5191282-5C84-4682-982B-21A215A01E28}"/>
    <cellStyle name="Note 9 2 2 4 2" xfId="5832" xr:uid="{EA591069-53DA-421E-9240-E247C8C3B29E}"/>
    <cellStyle name="Note 9 2 2 4 2 2" xfId="8418" xr:uid="{8AF79C0C-FBB2-4F9E-B8FF-25CB78F3048F}"/>
    <cellStyle name="Note 9 2 2 4 2 2 2" xfId="12606" xr:uid="{8B72BA8C-4ECD-42FE-B5C1-ED5CB81B5054}"/>
    <cellStyle name="Note 9 2 2 4 2 2 2 2" xfId="21595" xr:uid="{7DC8F9A0-A917-401F-9423-21F5266F9A55}"/>
    <cellStyle name="Note 9 2 2 4 2 2 2 2 2" xfId="22353" xr:uid="{7FEAB259-B782-4D91-949F-0579D73BF490}"/>
    <cellStyle name="Note 9 2 2 4 2 2 2 3" xfId="32497" xr:uid="{0B341AF7-6BF9-41FA-9B84-E5D3C88AD74C}"/>
    <cellStyle name="Note 9 2 2 4 2 2 3" xfId="17407" xr:uid="{7E880831-A0AD-4BD9-8B60-A13EB19E78A1}"/>
    <cellStyle name="Note 9 2 2 4 2 2 3 2" xfId="40871" xr:uid="{8C0B7CC3-AFB9-4221-94B3-DB9EF2F79781}"/>
    <cellStyle name="Note 9 2 2 4 2 2 4" xfId="41831" xr:uid="{5FF9C4C0-014B-4596-8214-103E75638A5F}"/>
    <cellStyle name="Note 9 2 2 4 2 3" xfId="11055" xr:uid="{E0CE765B-1462-48B0-9BBE-8E90ADEC30D7}"/>
    <cellStyle name="Note 9 2 2 4 2 3 2" xfId="20044" xr:uid="{DCE77E83-A770-4F09-BC95-083231BFEFD6}"/>
    <cellStyle name="Note 9 2 2 4 2 3 2 2" xfId="30265" xr:uid="{D907D1C8-2CD9-4C07-AA53-F3B7AAF88E61}"/>
    <cellStyle name="Note 9 2 2 4 2 3 3" xfId="26923" xr:uid="{F88E1A6B-A042-48B8-BCED-69F78B04437C}"/>
    <cellStyle name="Note 9 2 2 4 2 4" xfId="14821" xr:uid="{DD3EA741-EE35-4FCF-BC50-221895E33F94}"/>
    <cellStyle name="Note 9 2 2 4 2 4 2" xfId="24328" xr:uid="{F94A0B6C-8594-4126-82C0-616F70495D6E}"/>
    <cellStyle name="Note 9 2 2 4 2 5" xfId="42196" xr:uid="{81FA4E6A-AB22-41FE-A3FA-ED7071CFC45F}"/>
    <cellStyle name="Note 9 2 2 4 3" xfId="3924" xr:uid="{C5A3C0F9-BA5B-4AAF-8D04-F57BD57A0431}"/>
    <cellStyle name="Note 9 2 2 4 3 2" xfId="35636" xr:uid="{AEC1AA6E-88C9-4921-A638-E74E845E3721}"/>
    <cellStyle name="Note 9 2 2 4 4" xfId="43376" xr:uid="{D2554646-1FD0-4E68-BC38-ED87AA4E7C18}"/>
    <cellStyle name="Note 9 2 2 5" xfId="1430" xr:uid="{9FA51C87-9787-41E7-932A-E6F06BE3E975}"/>
    <cellStyle name="Note 9 2 2 5 2" xfId="5775" xr:uid="{76D81B64-1084-4B18-ADBF-EA91FFB3CE8D}"/>
    <cellStyle name="Note 9 2 2 5 2 2" xfId="8361" xr:uid="{A12153FC-C3FE-45FC-82AE-95AA6D039A06}"/>
    <cellStyle name="Note 9 2 2 5 2 2 2" xfId="12587" xr:uid="{5F7951E9-2AAF-4E1C-97B7-AF8ABDA81082}"/>
    <cellStyle name="Note 9 2 2 5 2 2 2 2" xfId="21576" xr:uid="{040700F6-EC03-4740-92FC-306D2457187F}"/>
    <cellStyle name="Note 9 2 2 5 2 2 2 2 2" xfId="35642" xr:uid="{7A57E648-1F17-4A6F-B8C0-39C34C7545CA}"/>
    <cellStyle name="Note 9 2 2 5 2 2 2 3" xfId="22219" xr:uid="{9B38FEBD-305D-441F-819D-29E3946CFD49}"/>
    <cellStyle name="Note 9 2 2 5 2 2 3" xfId="17350" xr:uid="{A71726FB-6191-462E-AE5E-FF0371962E1C}"/>
    <cellStyle name="Note 9 2 2 5 2 2 3 2" xfId="23266" xr:uid="{3BD4587B-433A-4EDB-AFE7-863EEDFD0669}"/>
    <cellStyle name="Note 9 2 2 5 2 2 4" xfId="41258" xr:uid="{22CF402B-404F-4EF6-9F5C-DDBB7DF607E8}"/>
    <cellStyle name="Note 9 2 2 5 2 3" xfId="10998" xr:uid="{B197DE6A-CDFC-467C-8762-EFCAB586C065}"/>
    <cellStyle name="Note 9 2 2 5 2 3 2" xfId="19987" xr:uid="{C9CF7E19-1ECA-4A53-B8EB-9769E4EEDF54}"/>
    <cellStyle name="Note 9 2 2 5 2 3 2 2" xfId="34243" xr:uid="{49DA4D0B-D709-45D6-B14E-EE9A70995D82}"/>
    <cellStyle name="Note 9 2 2 5 2 3 3" xfId="33392" xr:uid="{70293545-472F-4ADE-A8FA-30B67EA63D88}"/>
    <cellStyle name="Note 9 2 2 5 2 4" xfId="14764" xr:uid="{325CED95-113E-4B2A-A909-682013E24F31}"/>
    <cellStyle name="Note 9 2 2 5 2 4 2" xfId="23803" xr:uid="{87E5BF62-7A33-4F8F-8706-454585C19F11}"/>
    <cellStyle name="Note 9 2 2 5 2 5" xfId="31206" xr:uid="{076A7ACB-BBFC-465D-B321-ED3CA52C164C}"/>
    <cellStyle name="Note 9 2 2 5 3" xfId="3867" xr:uid="{0E47DDC1-9816-4AD9-9DDB-04EAC7E2FFA4}"/>
    <cellStyle name="Note 9 2 2 5 3 2" xfId="35214" xr:uid="{B100F06F-789E-4C76-AC32-4EA31C34ECE2}"/>
    <cellStyle name="Note 9 2 2 5 4" xfId="42980" xr:uid="{E5022A5B-9B1C-4327-9541-A7AA60A56D25}"/>
    <cellStyle name="Note 9 2 2 6" xfId="2106" xr:uid="{8855F3F5-93D0-4345-9383-F7EDDD7E075B}"/>
    <cellStyle name="Note 9 2 2 6 2" xfId="6407" xr:uid="{FC97C16B-00D5-464B-8B9C-CF043B5B99FF}"/>
    <cellStyle name="Note 9 2 2 6 2 2" xfId="8993" xr:uid="{1C7D6A67-4B6B-4FBC-8B5B-5F73DC60D9E2}"/>
    <cellStyle name="Note 9 2 2 6 2 2 2" xfId="12781" xr:uid="{8F3C3987-62DC-4F2E-878E-C53E06A50248}"/>
    <cellStyle name="Note 9 2 2 6 2 2 2 2" xfId="21770" xr:uid="{26255F27-C7B5-4E6F-9F10-20C9C10F465C}"/>
    <cellStyle name="Note 9 2 2 6 2 2 2 2 2" xfId="43866" xr:uid="{01145966-0457-4D45-B03C-2D92291486B3}"/>
    <cellStyle name="Note 9 2 2 6 2 2 2 3" xfId="27291" xr:uid="{96D992AE-64F2-451F-9BA4-9AEBD7B4A150}"/>
    <cellStyle name="Note 9 2 2 6 2 2 3" xfId="17982" xr:uid="{9FA2BCB6-515F-48D8-A10D-47F1EB30AAEC}"/>
    <cellStyle name="Note 9 2 2 6 2 2 3 2" xfId="38393" xr:uid="{8EC27746-AEF3-4D1E-8D51-4F5E328A163F}"/>
    <cellStyle name="Note 9 2 2 6 2 2 4" xfId="39990" xr:uid="{C3FA2509-9C3B-4A59-825D-984B75C8CA10}"/>
    <cellStyle name="Note 9 2 2 6 2 3" xfId="11630" xr:uid="{4186B4F3-15F5-4E9E-90F8-BB17F689920A}"/>
    <cellStyle name="Note 9 2 2 6 2 3 2" xfId="20619" xr:uid="{9E1955E9-4873-448E-A3A8-09E0E0601369}"/>
    <cellStyle name="Note 9 2 2 6 2 3 2 2" xfId="42029" xr:uid="{198D34E6-F305-46F0-B188-EBA77BC38BFC}"/>
    <cellStyle name="Note 9 2 2 6 2 3 3" xfId="32257" xr:uid="{FD6BB8BF-0D39-42CF-8A4B-614D56FC619F}"/>
    <cellStyle name="Note 9 2 2 6 2 4" xfId="15396" xr:uid="{6F25FC23-DA1B-4320-B368-C5F1BD8A7CED}"/>
    <cellStyle name="Note 9 2 2 6 2 4 2" xfId="25472" xr:uid="{300304DD-BC30-46AB-993F-5E1318D31C1F}"/>
    <cellStyle name="Note 9 2 2 6 2 5" xfId="36561" xr:uid="{C7E8F920-6911-4F29-BE95-FBE516110CBB}"/>
    <cellStyle name="Note 9 2 2 6 3" xfId="4543" xr:uid="{BA6D1365-AC84-499E-A3CF-D80E34B2AAE8}"/>
    <cellStyle name="Note 9 2 2 6 3 2" xfId="27388" xr:uid="{10242E79-D757-4ADF-88AD-6A852E02161D}"/>
    <cellStyle name="Note 9 2 2 6 4" xfId="42591" xr:uid="{1DC7335E-6963-4887-9534-4A61D4186410}"/>
    <cellStyle name="Note 9 2 2 7" xfId="2916" xr:uid="{35EF060E-5A50-440D-BCDF-B59600A2A406}"/>
    <cellStyle name="Note 9 2 2 7 2" xfId="7066" xr:uid="{4368AEEF-D854-4973-BCD1-8FEF4C226126}"/>
    <cellStyle name="Note 9 2 2 7 2 2" xfId="12192" xr:uid="{39E4F8EF-A296-4581-8B49-55EB539C3383}"/>
    <cellStyle name="Note 9 2 2 7 2 2 2" xfId="21181" xr:uid="{B0D7AE0C-E667-462D-9152-AFC7922ADE7A}"/>
    <cellStyle name="Note 9 2 2 7 2 2 2 2" xfId="24058" xr:uid="{8E53519E-3EDE-4CDC-842B-CEC12952D883}"/>
    <cellStyle name="Note 9 2 2 7 2 2 3" xfId="39724" xr:uid="{500F3B68-7F36-4BD3-AB73-551B6AF2173C}"/>
    <cellStyle name="Note 9 2 2 7 2 3" xfId="16055" xr:uid="{B1C17A7A-4FE0-4B12-93C5-4CB496D9FBAB}"/>
    <cellStyle name="Note 9 2 2 7 2 3 2" xfId="22439" xr:uid="{2688A2B7-63FF-4DFA-B9D5-C2246EF80140}"/>
    <cellStyle name="Note 9 2 2 7 2 4" xfId="26398" xr:uid="{FC59D83C-1986-491D-91F1-E66B4D2A75F9}"/>
    <cellStyle name="Note 9 2 2 7 3" xfId="9629" xr:uid="{38948EB2-4F8C-463A-9BBE-7CE5FF78F124}"/>
    <cellStyle name="Note 9 2 2 7 3 2" xfId="18618" xr:uid="{72974714-ADDD-4610-A524-18BBD16FBF83}"/>
    <cellStyle name="Note 9 2 2 7 3 2 2" xfId="27823" xr:uid="{718BF38B-4518-4B66-982A-578A4193D401}"/>
    <cellStyle name="Note 9 2 2 7 3 3" xfId="39372" xr:uid="{AD855E4D-6046-4A74-A180-8B799A320D29}"/>
    <cellStyle name="Note 9 2 2 7 4" xfId="30765" xr:uid="{9EBB12DE-EDC6-4535-8CC1-32714F85191D}"/>
    <cellStyle name="Note 9 2 2 8" xfId="4843" xr:uid="{6899FF69-5989-4D74-B39B-BC228816A0BA}"/>
    <cellStyle name="Note 9 2 2 8 2" xfId="7429" xr:uid="{EE3A129D-AAB2-404E-95C0-B55B7CF80F65}"/>
    <cellStyle name="Note 9 2 2 8 2 2" xfId="12302" xr:uid="{CDDC3E36-4ED9-4A84-924D-FF76A4B58B83}"/>
    <cellStyle name="Note 9 2 2 8 2 2 2" xfId="21291" xr:uid="{746E96C1-AE56-4460-BC08-32961F21F881}"/>
    <cellStyle name="Note 9 2 2 8 2 2 2 2" xfId="30660" xr:uid="{61BCF2CF-6E56-456B-A223-901975BB46E7}"/>
    <cellStyle name="Note 9 2 2 8 2 2 3" xfId="38713" xr:uid="{18D04BF5-696C-4FCE-ACCE-7B3B14E26BBA}"/>
    <cellStyle name="Note 9 2 2 8 2 3" xfId="16418" xr:uid="{1BD0893D-7BD4-4B55-A2C9-8CF0073C1C57}"/>
    <cellStyle name="Note 9 2 2 8 2 3 2" xfId="29141" xr:uid="{103CE82A-BE72-411A-867C-E398C961ADA8}"/>
    <cellStyle name="Note 9 2 2 8 2 4" xfId="23708" xr:uid="{E46F98B6-7744-4504-95FB-A67627E6EEE9}"/>
    <cellStyle name="Note 9 2 2 8 3" xfId="10066" xr:uid="{7F360F21-06CA-42DC-A81B-9FE97EDACA03}"/>
    <cellStyle name="Note 9 2 2 8 3 2" xfId="19055" xr:uid="{EC4BD3E4-4F78-479A-A1BA-BF186C2CACDC}"/>
    <cellStyle name="Note 9 2 2 8 3 2 2" xfId="36626" xr:uid="{FE6B94BC-3858-4ADB-96F6-75059C16739D}"/>
    <cellStyle name="Note 9 2 2 8 3 3" xfId="42721" xr:uid="{D4DD65D9-23EE-41D7-8F6A-A0A7721AE4BB}"/>
    <cellStyle name="Note 9 2 2 8 4" xfId="13832" xr:uid="{A9847E8D-C5BC-432C-90DD-CE5A7B3798E2}"/>
    <cellStyle name="Note 9 2 2 8 4 2" xfId="28273" xr:uid="{1A377BBF-4EE1-43AF-B1F6-3DA233925124}"/>
    <cellStyle name="Note 9 2 2 8 5" xfId="26195" xr:uid="{90D6BF92-6F53-4D2D-8906-C25400380DC7}"/>
    <cellStyle name="Note 9 2 2 9" xfId="6751" xr:uid="{37D3F462-AAA6-459E-9858-72EDAFDE9394}"/>
    <cellStyle name="Note 9 2 2 9 2" xfId="11950" xr:uid="{84E1E194-9B84-4F94-8DD2-BC21EA6D3CBA}"/>
    <cellStyle name="Note 9 2 2 9 2 2" xfId="20939" xr:uid="{D0DB41C5-A735-49F5-80F1-29F42BA78B65}"/>
    <cellStyle name="Note 9 2 2 9 2 2 2" xfId="39549" xr:uid="{A6756E9C-D6A2-43F7-8BFF-FF9D61EF00C7}"/>
    <cellStyle name="Note 9 2 2 9 2 3" xfId="24019" xr:uid="{2213C885-5631-4AEF-A424-4E083FFDFF3A}"/>
    <cellStyle name="Note 9 2 2 9 3" xfId="15740" xr:uid="{796C40A9-347C-4BEB-9A01-06FB60660B76}"/>
    <cellStyle name="Note 9 2 2 9 3 2" xfId="22671" xr:uid="{0949F5FA-D144-44A3-AC22-3BFCC7983009}"/>
    <cellStyle name="Note 9 2 2 9 4" xfId="31984" xr:uid="{C47B0A54-B1B7-4887-AD15-3C4CCEE5BA8A}"/>
    <cellStyle name="Note 9 2 3" xfId="666" xr:uid="{88B48512-30C3-4DDF-A55E-19043228E7D8}"/>
    <cellStyle name="Note 9 2 3 2" xfId="5042" xr:uid="{B5305C3E-7589-4EC2-B8F7-EBF002D19215}"/>
    <cellStyle name="Note 9 2 3 2 2" xfId="7628" xr:uid="{7506B49D-EC5A-43C9-A5CF-B926BBAAAF10}"/>
    <cellStyle name="Note 9 2 3 2 2 2" xfId="12362" xr:uid="{798056C5-57F6-4099-A26A-621947A50719}"/>
    <cellStyle name="Note 9 2 3 2 2 2 2" xfId="21351" xr:uid="{FD4C4BD1-B6B3-4D08-83EA-C68E0AC4D5EB}"/>
    <cellStyle name="Note 9 2 3 2 2 2 2 2" xfId="31361" xr:uid="{D83E43EB-CA68-49FD-B124-1A39B029A8B5}"/>
    <cellStyle name="Note 9 2 3 2 2 2 3" xfId="39453" xr:uid="{F5130DCF-657D-49A1-989E-32670F551168}"/>
    <cellStyle name="Note 9 2 3 2 2 3" xfId="16617" xr:uid="{A452913C-2A7E-46A3-B56A-555E1251C816}"/>
    <cellStyle name="Note 9 2 3 2 2 3 2" xfId="35610" xr:uid="{4EAC1B3F-9BE1-4295-91F3-7FF84B880F4C}"/>
    <cellStyle name="Note 9 2 3 2 2 4" xfId="43759" xr:uid="{5B5970F1-880A-48F8-9E1C-382D2DBC9A9A}"/>
    <cellStyle name="Note 9 2 3 2 3" xfId="10265" xr:uid="{CD6DC817-3F80-4C02-9129-C6AC033A36C6}"/>
    <cellStyle name="Note 9 2 3 2 3 2" xfId="19254" xr:uid="{3526C0F9-915F-403D-ADEC-255476667E90}"/>
    <cellStyle name="Note 9 2 3 2 3 2 2" xfId="23407" xr:uid="{AE754F39-BA0B-41D2-A59A-FE3B0929A43C}"/>
    <cellStyle name="Note 9 2 3 2 3 3" xfId="43841" xr:uid="{FF87232C-0071-4895-AF7C-1C62603C8CD0}"/>
    <cellStyle name="Note 9 2 3 2 4" xfId="14031" xr:uid="{DBE9F26E-AABD-4A91-AF38-F846151EF140}"/>
    <cellStyle name="Note 9 2 3 2 4 2" xfId="26891" xr:uid="{39FA0834-BC8F-4108-972F-8C083848E1BC}"/>
    <cellStyle name="Note 9 2 3 2 5" xfId="36022" xr:uid="{6592A4EE-5072-447A-A9F3-DC8550A85471}"/>
    <cellStyle name="Note 9 2 3 3" xfId="3103" xr:uid="{543F8D68-589D-4E3E-90A1-FE8CDDA775AE}"/>
    <cellStyle name="Note 9 2 3 3 2" xfId="22782" xr:uid="{65EDD3D1-432D-43FE-A0BF-1113F3304AF1}"/>
    <cellStyle name="Note 9 2 3 4" xfId="26356" xr:uid="{D633F083-9AF8-45BA-A6F4-ED0F1A918114}"/>
    <cellStyle name="Note 9 2 4" xfId="1011" xr:uid="{FCE1177D-8553-45B1-8B86-E8705756495A}"/>
    <cellStyle name="Note 9 2 4 2" xfId="5363" xr:uid="{1DFC2FB2-4FD0-4625-9240-08B0711AEFC9}"/>
    <cellStyle name="Note 9 2 4 2 2" xfId="7949" xr:uid="{EA0DA7B4-70F8-4E8E-BD84-C489FD271012}"/>
    <cellStyle name="Note 9 2 4 2 2 2" xfId="12463" xr:uid="{7BD0567A-0AF8-4274-A6C4-BF5CB1E92C18}"/>
    <cellStyle name="Note 9 2 4 2 2 2 2" xfId="21452" xr:uid="{14E3B310-318A-430F-BD80-8DC59DC8C221}"/>
    <cellStyle name="Note 9 2 4 2 2 2 2 2" xfId="42673" xr:uid="{7E055782-A0B3-47DB-9E1C-58FC8D3881F8}"/>
    <cellStyle name="Note 9 2 4 2 2 2 3" xfId="33573" xr:uid="{CA098202-2759-4F73-8921-701DCA8D397A}"/>
    <cellStyle name="Note 9 2 4 2 2 3" xfId="16938" xr:uid="{BFD36995-A6C6-4957-A721-9AA53A34CB7F}"/>
    <cellStyle name="Note 9 2 4 2 2 3 2" xfId="24623" xr:uid="{A1E69A9F-CE24-463E-8200-CF392D3CDF82}"/>
    <cellStyle name="Note 9 2 4 2 2 4" xfId="27776" xr:uid="{69FF958E-251B-4FCC-A158-1FE840814FE0}"/>
    <cellStyle name="Note 9 2 4 2 3" xfId="10586" xr:uid="{9C23DA1D-E181-4221-AA20-62AA59B31D1D}"/>
    <cellStyle name="Note 9 2 4 2 3 2" xfId="19575" xr:uid="{93BA6C05-97D6-4D42-8750-4BCF903D2BA8}"/>
    <cellStyle name="Note 9 2 4 2 3 2 2" xfId="31379" xr:uid="{765499FC-EEE9-49F0-B532-57C5B9FF9054}"/>
    <cellStyle name="Note 9 2 4 2 3 3" xfId="44122" xr:uid="{B058ECED-8A19-4EC0-A3B0-387D3E6E64EE}"/>
    <cellStyle name="Note 9 2 4 2 4" xfId="14352" xr:uid="{EA1C1477-CD50-4D93-9582-35F900E8AEDF}"/>
    <cellStyle name="Note 9 2 4 2 4 2" xfId="33013" xr:uid="{DB0CF0F0-1BCF-4F97-A504-01C48A5FC9C0}"/>
    <cellStyle name="Note 9 2 4 2 5" xfId="32553" xr:uid="{E9E84DA3-6B97-4CB1-B4FC-0F02F7C93C25}"/>
    <cellStyle name="Note 9 2 4 3" xfId="3448" xr:uid="{CEB2071F-F211-4B74-A176-4327FCB98FDE}"/>
    <cellStyle name="Note 9 2 4 3 2" xfId="30369" xr:uid="{CD30DC43-A6AE-4713-A5AF-0D219A4AA587}"/>
    <cellStyle name="Note 9 2 4 4" xfId="30214" xr:uid="{882E60EF-B1BC-421D-9EF5-A385B0CA4183}"/>
    <cellStyle name="Note 9 2 5" xfId="1355" xr:uid="{52CDF8FB-0584-455A-862A-AB3EE1E5D190}"/>
    <cellStyle name="Note 9 2 5 2" xfId="5700" xr:uid="{C9826B67-73F1-4A37-AFEA-00902D59ED32}"/>
    <cellStyle name="Note 9 2 5 2 2" xfId="8286" xr:uid="{6966F228-B365-42CF-8575-840B364CA603}"/>
    <cellStyle name="Note 9 2 5 2 2 2" xfId="12563" xr:uid="{B9BEAE8C-079E-4E64-86AA-030A2E7E4150}"/>
    <cellStyle name="Note 9 2 5 2 2 2 2" xfId="21552" xr:uid="{A8354F39-FFC6-4CBE-A63D-8A652C676CCC}"/>
    <cellStyle name="Note 9 2 5 2 2 2 2 2" xfId="41198" xr:uid="{CF099FDD-2A96-44DF-BB34-27A43DD3CD59}"/>
    <cellStyle name="Note 9 2 5 2 2 2 3" xfId="41537" xr:uid="{FB69134F-111E-4982-9FC3-9992625F85F8}"/>
    <cellStyle name="Note 9 2 5 2 2 3" xfId="17275" xr:uid="{28F83610-4EEF-43E2-B5CD-AE54C8070D91}"/>
    <cellStyle name="Note 9 2 5 2 2 3 2" xfId="42189" xr:uid="{E3A8F052-60E3-4EC7-9A73-16D6E4141D20}"/>
    <cellStyle name="Note 9 2 5 2 2 4" xfId="27897" xr:uid="{E5CBEB04-F637-48FC-A7E8-6B4E64FE0AB7}"/>
    <cellStyle name="Note 9 2 5 2 3" xfId="10923" xr:uid="{2703EE67-AE68-41EF-BB2B-45D9BCBEF027}"/>
    <cellStyle name="Note 9 2 5 2 3 2" xfId="19912" xr:uid="{B7AE8940-9E7E-4888-8CD7-D19D2C20B284}"/>
    <cellStyle name="Note 9 2 5 2 3 2 2" xfId="24872" xr:uid="{40FA78B2-85D6-43E6-A2AA-813C02FAD4F4}"/>
    <cellStyle name="Note 9 2 5 2 3 3" xfId="40211" xr:uid="{E5A0305A-9E6F-4C75-A345-E91ACBC941DB}"/>
    <cellStyle name="Note 9 2 5 2 4" xfId="14689" xr:uid="{76B968A2-3A64-4D20-9B89-C93E70CC63AE}"/>
    <cellStyle name="Note 9 2 5 2 4 2" xfId="29834" xr:uid="{D8A54807-3EE4-4520-B714-2CDA7015F7E3}"/>
    <cellStyle name="Note 9 2 5 2 5" xfId="37165" xr:uid="{20F33A6E-52DC-417F-B831-3229F32D48B8}"/>
    <cellStyle name="Note 9 2 5 3" xfId="3792" xr:uid="{B0971114-92CB-4C9B-902F-DF059628017F}"/>
    <cellStyle name="Note 9 2 5 3 2" xfId="30818" xr:uid="{1C66062D-E3C6-4798-BF04-FC39C99B969C}"/>
    <cellStyle name="Note 9 2 5 4" xfId="23143" xr:uid="{69EBEC16-8CD1-4269-9550-1C3F1D5F9B26}"/>
    <cellStyle name="Note 9 2 6" xfId="186" xr:uid="{3FC9B3C3-C360-40BC-A8BF-62E1A341A47B}"/>
    <cellStyle name="Note 9 2 6 2" xfId="2600" xr:uid="{4D37FB5B-5655-415A-A152-6E69FDE2C714}"/>
    <cellStyle name="Note 9 2 6 2 2" xfId="6841" xr:uid="{09E5060C-4E31-4E38-A42D-8E7F79B1D2C7}"/>
    <cellStyle name="Note 9 2 6 2 2 2" xfId="12009" xr:uid="{4A562F87-52EE-4346-92C7-99217C60F058}"/>
    <cellStyle name="Note 9 2 6 2 2 2 2" xfId="20998" xr:uid="{6121910B-21C2-44EA-8B76-D4473D9D74C7}"/>
    <cellStyle name="Note 9 2 6 2 2 2 2 2" xfId="34483" xr:uid="{4843CBDF-341A-4FA4-A9E3-A2F86C2EDD05}"/>
    <cellStyle name="Note 9 2 6 2 2 2 3" xfId="41636" xr:uid="{8CB7AA93-7F97-4385-B066-CD56FD87F662}"/>
    <cellStyle name="Note 9 2 6 2 2 3" xfId="15830" xr:uid="{4BE0CD01-4180-4805-B041-68ECAD51DC14}"/>
    <cellStyle name="Note 9 2 6 2 2 3 2" xfId="28646" xr:uid="{067B216E-F38C-4ACB-90CF-DD2B4DB56E2E}"/>
    <cellStyle name="Note 9 2 6 2 2 4" xfId="36408" xr:uid="{9283B8C5-60DC-4BC0-8F62-7253E196ECBB}"/>
    <cellStyle name="Note 9 2 6 2 3" xfId="9411" xr:uid="{C65FE508-B038-48F1-B354-C9CD81AB81FB}"/>
    <cellStyle name="Note 9 2 6 2 3 2" xfId="18400" xr:uid="{31F51A67-32B0-478F-A5AE-881315FBC512}"/>
    <cellStyle name="Note 9 2 6 2 3 2 2" xfId="28044" xr:uid="{1E4389A2-DFA0-4599-BE5C-8FA6FCA1BCB8}"/>
    <cellStyle name="Note 9 2 6 2 3 3" xfId="40153" xr:uid="{6C769953-6796-451E-839C-7631AF6E8AE1}"/>
    <cellStyle name="Note 9 2 6 2 4" xfId="13454" xr:uid="{04C5BBE6-76E8-4A7E-8AE3-10581F0378BD}"/>
    <cellStyle name="Note 9 2 6 2 4 2" xfId="37563" xr:uid="{7D311E64-76C1-4E82-BDC4-1BEECC7FCCD6}"/>
    <cellStyle name="Note 9 2 6 2 5" xfId="28289" xr:uid="{84AD75DC-18D8-49D7-A015-4E5B4999C5AF}"/>
    <cellStyle name="Note 9 2 6 3" xfId="2654" xr:uid="{454891CE-7435-4BD2-915E-FE4CE6BE197F}"/>
    <cellStyle name="Note 9 2 6 3 2" xfId="42887" xr:uid="{F59C80D0-F251-4840-A4F3-C894794C496F}"/>
    <cellStyle name="Note 9 2 6 4" xfId="34065" xr:uid="{898CA262-E495-4622-A088-E5DE56167953}"/>
    <cellStyle name="Note 9 2 7" xfId="1974" xr:uid="{C34DDC90-B6ED-405E-A509-224A50BEB0ED}"/>
    <cellStyle name="Note 9 2 7 2" xfId="6282" xr:uid="{6DF3510F-5DA9-4785-9141-3E492A135F99}"/>
    <cellStyle name="Note 9 2 7 2 2" xfId="8868" xr:uid="{41AC3292-243E-46C9-ADCA-01A18825217A}"/>
    <cellStyle name="Note 9 2 7 2 2 2" xfId="12743" xr:uid="{D97871CD-5392-4FFE-91A0-9D2A053B6652}"/>
    <cellStyle name="Note 9 2 7 2 2 2 2" xfId="21732" xr:uid="{4BD314F8-3FC5-4866-A5CB-0C7430095292}"/>
    <cellStyle name="Note 9 2 7 2 2 2 2 2" xfId="30144" xr:uid="{4D6A0E5F-BB2B-4573-8495-D9063D4C4B6C}"/>
    <cellStyle name="Note 9 2 7 2 2 2 3" xfId="28562" xr:uid="{034D7136-6DB7-4B76-8C75-63006BA8CE37}"/>
    <cellStyle name="Note 9 2 7 2 2 3" xfId="17857" xr:uid="{1A69A88C-EBC6-429E-8DE6-CCFAE5DEB07E}"/>
    <cellStyle name="Note 9 2 7 2 2 3 2" xfId="28072" xr:uid="{1CAF136D-2236-4497-8DF1-EA3ECD326226}"/>
    <cellStyle name="Note 9 2 7 2 2 4" xfId="31430" xr:uid="{4F17A13D-22A9-49B2-999E-47454F4FF770}"/>
    <cellStyle name="Note 9 2 7 2 3" xfId="11505" xr:uid="{C115A61B-1B12-41BD-9896-3EBF35E87AFB}"/>
    <cellStyle name="Note 9 2 7 2 3 2" xfId="20494" xr:uid="{A6824405-DACC-4FBA-B55F-6F87FF42E47F}"/>
    <cellStyle name="Note 9 2 7 2 3 2 2" xfId="33834" xr:uid="{DDAC2587-70BD-45F6-8318-B7D5B65A5FD0}"/>
    <cellStyle name="Note 9 2 7 2 3 3" xfId="40230" xr:uid="{3FAEF7AC-BD05-4467-B343-6B14B98C7981}"/>
    <cellStyle name="Note 9 2 7 2 4" xfId="15271" xr:uid="{F53F3F95-06E5-4383-8A77-B7947358ECBB}"/>
    <cellStyle name="Note 9 2 7 2 4 2" xfId="40363" xr:uid="{909FEF2E-95EA-4EFF-8815-B920AAEC526D}"/>
    <cellStyle name="Note 9 2 7 2 5" xfId="26309" xr:uid="{5858FF90-9851-45AB-833C-6304213ACB8A}"/>
    <cellStyle name="Note 9 2 7 3" xfId="4411" xr:uid="{16AA41E6-FAFC-40EE-9015-C6787E5B1FAF}"/>
    <cellStyle name="Note 9 2 7 3 2" xfId="41151" xr:uid="{348B710C-275D-4A20-AD23-5FD97E1D3F87}"/>
    <cellStyle name="Note 9 2 7 4" xfId="29857" xr:uid="{31582100-4BAD-49AD-99A1-503B36BB622F}"/>
    <cellStyle name="Note 9 2 8" xfId="2785" xr:uid="{D5AAEC00-65A2-4597-8589-39EF6649D6AB}"/>
    <cellStyle name="Note 9 2 8 2" xfId="6935" xr:uid="{1E72377E-3CC0-4EE2-BAAB-674219FCD17C}"/>
    <cellStyle name="Note 9 2 8 2 2" xfId="12064" xr:uid="{6EF0968F-88BB-4017-BC2F-E0BE325E91DB}"/>
    <cellStyle name="Note 9 2 8 2 2 2" xfId="21053" xr:uid="{9F62488E-513A-414B-8D7D-82A7E3D62BCD}"/>
    <cellStyle name="Note 9 2 8 2 2 2 2" xfId="41921" xr:uid="{19D0CCEA-F693-427B-94E2-7351E0583063}"/>
    <cellStyle name="Note 9 2 8 2 2 3" xfId="25338" xr:uid="{742873AF-3803-4D94-90A5-34D606DDEC89}"/>
    <cellStyle name="Note 9 2 8 2 3" xfId="15924" xr:uid="{863997BC-85BE-4AB6-9EF0-168852CE1AD3}"/>
    <cellStyle name="Note 9 2 8 2 3 2" xfId="32915" xr:uid="{44586A63-60B3-49D9-AE7D-F73DFD6AD9F5}"/>
    <cellStyle name="Note 9 2 8 2 4" xfId="25585" xr:uid="{37B80887-1404-43AA-AFDE-580353E7239A}"/>
    <cellStyle name="Note 9 2 8 3" xfId="9498" xr:uid="{DEC8C609-C911-483F-A259-4A91F913459C}"/>
    <cellStyle name="Note 9 2 8 3 2" xfId="18487" xr:uid="{9299458B-1B8C-4D3E-B31F-A9A97424AD19}"/>
    <cellStyle name="Note 9 2 8 3 2 2" xfId="41769" xr:uid="{C7D36549-4001-4B3E-A883-4EA34EE8B1F5}"/>
    <cellStyle name="Note 9 2 8 3 3" xfId="31658" xr:uid="{482AF064-4F0A-40E2-8129-C90F330B5D57}"/>
    <cellStyle name="Note 9 2 8 4" xfId="22355" xr:uid="{6E740764-5EE9-4185-BAC0-FD60656CF776}"/>
    <cellStyle name="Note 9 2 9" xfId="4718" xr:uid="{86899A99-55E9-4573-9546-09F8D57D5427}"/>
    <cellStyle name="Note 9 2 9 2" xfId="7304" xr:uid="{FADFB1E8-5EDE-4C2D-AB14-F3121DAEB4A3}"/>
    <cellStyle name="Note 9 2 9 2 2" xfId="12263" xr:uid="{4B1532E2-1993-4ADF-B686-2F1872FD2BD1}"/>
    <cellStyle name="Note 9 2 9 2 2 2" xfId="21252" xr:uid="{51CC5CE9-F564-4A58-9937-B991389CD067}"/>
    <cellStyle name="Note 9 2 9 2 2 2 2" xfId="41596" xr:uid="{AEE5E6AA-2911-48C2-A103-F446E86E4839}"/>
    <cellStyle name="Note 9 2 9 2 2 3" xfId="43784" xr:uid="{C4C3C53F-BC4B-475B-993F-2426E747A192}"/>
    <cellStyle name="Note 9 2 9 2 3" xfId="16293" xr:uid="{C7FABB2C-83BC-4240-B225-2F04E2E3F0A5}"/>
    <cellStyle name="Note 9 2 9 2 3 2" xfId="32058" xr:uid="{D1480D8A-30A7-475A-87B2-26131A0565C0}"/>
    <cellStyle name="Note 9 2 9 2 4" xfId="43551" xr:uid="{966DE9E0-D159-4D5D-AC8C-7EAE42F8F2AC}"/>
    <cellStyle name="Note 9 2 9 3" xfId="9941" xr:uid="{0D735A22-FD25-43E8-AF88-8490F0D40237}"/>
    <cellStyle name="Note 9 2 9 3 2" xfId="18930" xr:uid="{40B95322-2603-482A-B682-D311E193E492}"/>
    <cellStyle name="Note 9 2 9 3 2 2" xfId="37732" xr:uid="{E9ACAB90-C774-4850-B15C-26C72DE30FFD}"/>
    <cellStyle name="Note 9 2 9 3 3" xfId="40262" xr:uid="{968CD7B5-0C4F-4E92-9F72-B49145D4A4C0}"/>
    <cellStyle name="Note 9 2 9 4" xfId="13707" xr:uid="{769DBCE8-74B4-4E18-A29E-58E2D4DA3A3A}"/>
    <cellStyle name="Note 9 2 9 4 2" xfId="43938" xr:uid="{86D04A6F-9B6D-4A4B-8644-D8EAB47A1B66}"/>
    <cellStyle name="Note 9 2 9 5" xfId="30510" xr:uid="{234C34EB-B603-41B0-8DF6-CE370CBF3F02}"/>
    <cellStyle name="Note 9 3" xfId="429" xr:uid="{9A099AFE-E025-4184-BCF6-2127E172AE8B}"/>
    <cellStyle name="Note 9 3 10" xfId="9294" xr:uid="{79B2C187-FC59-4076-A23A-F980EEE326BE}"/>
    <cellStyle name="Note 9 3 10 2" xfId="18283" xr:uid="{0EB6EBEF-FD2E-4C25-8E55-BDCC83300DA1}"/>
    <cellStyle name="Note 9 3 10 2 2" xfId="25952" xr:uid="{D901A3D4-A807-40E6-9D12-63C9178B1CD1}"/>
    <cellStyle name="Note 9 3 10 3" xfId="38686" xr:uid="{77FFEC2A-A94E-48E2-AEB2-736A779653B8}"/>
    <cellStyle name="Note 9 3 11" xfId="12343" xr:uid="{B32BB17A-80E5-4047-A05B-F09103C6C91A}"/>
    <cellStyle name="Note 9 3 11 2" xfId="21332" xr:uid="{1A7964AF-6EC5-4025-A714-8529A48469C8}"/>
    <cellStyle name="Note 9 3 11 2 2" xfId="30740" xr:uid="{D611E1BD-EA68-463D-9D23-DDCBB83A9EBE}"/>
    <cellStyle name="Note 9 3 11 3" xfId="39316" xr:uid="{B91753D5-A6F3-4317-948B-6C5B16B332B9}"/>
    <cellStyle name="Note 9 3 12" xfId="2435" xr:uid="{9406F812-4FD0-4F26-89E2-6C12AF5E03D4}"/>
    <cellStyle name="Note 9 3 12 2" xfId="27350" xr:uid="{7DA538FA-FAA9-47F4-A44D-CECFD00BF3D8}"/>
    <cellStyle name="Note 9 3 13" xfId="13344" xr:uid="{FBE5B08D-5B07-4EB8-B6B0-2EEB2572433E}"/>
    <cellStyle name="Note 9 3 13 2" xfId="31473" xr:uid="{631DDB95-A0F7-4646-9293-7312CB665807}"/>
    <cellStyle name="Note 9 3 14" xfId="33532" xr:uid="{E3BCCFEE-482B-4229-BE8D-AC2B557D32A9}"/>
    <cellStyle name="Note 9 3 15" xfId="51539" xr:uid="{7CB716CA-D17E-4DFE-B386-4F40E1DF3F7C}"/>
    <cellStyle name="Note 9 3 2" xfId="778" xr:uid="{997A2DA4-4B89-4083-B228-3258FE2A96FC}"/>
    <cellStyle name="Note 9 3 2 2" xfId="5148" xr:uid="{7811FD7C-AD1F-40BC-B6D9-3E784DEBBD22}"/>
    <cellStyle name="Note 9 3 2 2 2" xfId="7734" xr:uid="{F9C00B1A-B711-40AB-9AC3-580BD145EEDC}"/>
    <cellStyle name="Note 9 3 2 2 2 2" xfId="12395" xr:uid="{BB391CBF-E92E-4E4C-9896-A1E5B99C3E9A}"/>
    <cellStyle name="Note 9 3 2 2 2 2 2" xfId="21384" xr:uid="{228150D7-BACA-4AC6-A961-52E48D7A2ED1}"/>
    <cellStyle name="Note 9 3 2 2 2 2 2 2" xfId="25884" xr:uid="{3378E919-14FE-44CE-8B96-888BB9DC1367}"/>
    <cellStyle name="Note 9 3 2 2 2 2 3" xfId="38581" xr:uid="{1C4864D2-5DD4-4FCA-876B-5A98DE571648}"/>
    <cellStyle name="Note 9 3 2 2 2 3" xfId="16723" xr:uid="{2A695D4E-DD73-4BEF-9E8B-0AFBAB1EE909}"/>
    <cellStyle name="Note 9 3 2 2 2 3 2" xfId="23038" xr:uid="{B763A7D0-8DB6-4545-B856-215E7C4B3629}"/>
    <cellStyle name="Note 9 3 2 2 2 4" xfId="38438" xr:uid="{BFDB02C8-7609-401C-955B-6E3406FAA149}"/>
    <cellStyle name="Note 9 3 2 2 3" xfId="10371" xr:uid="{AAB53229-379A-4B7D-9C68-5F216D0684F5}"/>
    <cellStyle name="Note 9 3 2 2 3 2" xfId="19360" xr:uid="{BCBB8146-0E08-4FC8-BD7E-DA8829341CD8}"/>
    <cellStyle name="Note 9 3 2 2 3 2 2" xfId="40674" xr:uid="{60770862-49D3-456F-B67A-F981D51890DC}"/>
    <cellStyle name="Note 9 3 2 2 3 3" xfId="26291" xr:uid="{A09B7A8B-B8AF-420D-BE92-1DE2A426E429}"/>
    <cellStyle name="Note 9 3 2 2 4" xfId="14137" xr:uid="{9D4E3C7E-E765-4BA4-89A4-7AD578F3E307}"/>
    <cellStyle name="Note 9 3 2 2 4 2" xfId="37628" xr:uid="{121FDFCE-7A73-4A24-AB37-5774B34E0B76}"/>
    <cellStyle name="Note 9 3 2 2 5" xfId="25429" xr:uid="{3BCB9407-2EA6-4C09-A2C5-9FF41DFCDB79}"/>
    <cellStyle name="Note 9 3 2 3" xfId="3215" xr:uid="{A54BD7C0-CC4C-4D72-A921-72D866B5FB52}"/>
    <cellStyle name="Note 9 3 2 3 2" xfId="43810" xr:uid="{C40EE014-9043-43B6-8FBB-07866D18A52C}"/>
    <cellStyle name="Note 9 3 2 4" xfId="43446" xr:uid="{A8AC9E6B-0AD6-4A65-8A2C-1C2D6B3B6D69}"/>
    <cellStyle name="Note 9 3 2 5" xfId="58321" xr:uid="{B23DE8BA-5ABB-4726-894E-6BE9E4491AC8}"/>
    <cellStyle name="Note 9 3 3" xfId="1123" xr:uid="{AB76145B-9DBB-4BA4-8D64-2B1A8EB8CF96}"/>
    <cellStyle name="Note 9 3 3 2" xfId="5469" xr:uid="{7107CBF8-D498-4071-B071-FC65861A29BF}"/>
    <cellStyle name="Note 9 3 3 2 2" xfId="8055" xr:uid="{C84E4FC5-1E66-46CF-95B6-808D86BE03F6}"/>
    <cellStyle name="Note 9 3 3 2 2 2" xfId="12496" xr:uid="{E88C3AAE-F8B8-4200-8F89-A2313F98EAA0}"/>
    <cellStyle name="Note 9 3 3 2 2 2 2" xfId="21485" xr:uid="{C3C5AFBF-E274-475C-BB6A-C0D048D82FE2}"/>
    <cellStyle name="Note 9 3 3 2 2 2 2 2" xfId="32530" xr:uid="{DC3F96CF-CA47-4C9E-81E6-C9349BA56ABA}"/>
    <cellStyle name="Note 9 3 3 2 2 2 3" xfId="32727" xr:uid="{2412433A-0BC3-4AC2-8261-E7753A090AF3}"/>
    <cellStyle name="Note 9 3 3 2 2 3" xfId="17044" xr:uid="{1AD76B7F-703C-4507-8C9B-77A3715FE333}"/>
    <cellStyle name="Note 9 3 3 2 2 3 2" xfId="39025" xr:uid="{0842C6B8-CCC5-490F-88DC-5D684B94B6E3}"/>
    <cellStyle name="Note 9 3 3 2 2 4" xfId="36702" xr:uid="{0177FD35-2828-41B9-AAA3-D49243DA0E30}"/>
    <cellStyle name="Note 9 3 3 2 3" xfId="10692" xr:uid="{E33A8B08-D12E-4FE2-920C-ACE177BA93F7}"/>
    <cellStyle name="Note 9 3 3 2 3 2" xfId="19681" xr:uid="{050F3590-6647-4F85-AD2D-952ABDB92326}"/>
    <cellStyle name="Note 9 3 3 2 3 2 2" xfId="24395" xr:uid="{5F621812-922D-4FBC-87A5-702BFF34005A}"/>
    <cellStyle name="Note 9 3 3 2 3 3" xfId="44115" xr:uid="{F20468A3-AAA9-48A9-93E2-B30FC74FF15E}"/>
    <cellStyle name="Note 9 3 3 2 4" xfId="14458" xr:uid="{713FEC69-C9A6-4E09-B54E-7F07D2FBE640}"/>
    <cellStyle name="Note 9 3 3 2 4 2" xfId="29145" xr:uid="{9E970000-99AE-4460-9BAE-744D51F3AC39}"/>
    <cellStyle name="Note 9 3 3 2 5" xfId="31163" xr:uid="{A7054FDD-C37F-4AE4-8CD1-D85B8CF936F2}"/>
    <cellStyle name="Note 9 3 3 3" xfId="3560" xr:uid="{9CCEC200-EA4B-473A-92C2-491CCC7A65FA}"/>
    <cellStyle name="Note 9 3 3 3 2" xfId="31414" xr:uid="{0703B2AE-8B4B-4188-BE07-DC4062C386E7}"/>
    <cellStyle name="Note 9 3 3 4" xfId="34945" xr:uid="{670B06C2-B296-41F0-80AA-30AF65176F99}"/>
    <cellStyle name="Note 9 3 4" xfId="1467" xr:uid="{559B73DA-C5BB-4F49-87C4-CF71D4910389}"/>
    <cellStyle name="Note 9 3 4 2" xfId="5812" xr:uid="{667CA874-6B96-41EA-BF1F-9ECDE2958C3F}"/>
    <cellStyle name="Note 9 3 4 2 2" xfId="8398" xr:uid="{614866FF-D8E4-42E9-9699-EC0E9FE71620}"/>
    <cellStyle name="Note 9 3 4 2 2 2" xfId="12600" xr:uid="{9D3D5952-1E40-44B7-BF35-1BB330DF5DC6}"/>
    <cellStyle name="Note 9 3 4 2 2 2 2" xfId="21589" xr:uid="{A540EDDB-0F8A-449D-AC9A-9511B4B75204}"/>
    <cellStyle name="Note 9 3 4 2 2 2 2 2" xfId="40679" xr:uid="{85FCBC3E-4A2E-4A14-A214-30C16C3025B7}"/>
    <cellStyle name="Note 9 3 4 2 2 2 3" xfId="30983" xr:uid="{59C3D832-6FC3-4E77-90B1-75DF1912A0A7}"/>
    <cellStyle name="Note 9 3 4 2 2 3" xfId="17387" xr:uid="{FD682ABD-6276-4400-AF4A-AEDABDF08EC2}"/>
    <cellStyle name="Note 9 3 4 2 2 3 2" xfId="31332" xr:uid="{088DA724-7F7E-4159-BF65-C7DFC1452DE0}"/>
    <cellStyle name="Note 9 3 4 2 2 4" xfId="29813" xr:uid="{B2FF9625-DFA5-4726-AD33-5A3D9D4D83CA}"/>
    <cellStyle name="Note 9 3 4 2 3" xfId="11035" xr:uid="{49F874BF-8EA2-44DD-ADE9-70CD40DD58B2}"/>
    <cellStyle name="Note 9 3 4 2 3 2" xfId="20024" xr:uid="{E201C375-1730-4321-84B0-A1FA079CBCA2}"/>
    <cellStyle name="Note 9 3 4 2 3 2 2" xfId="43182" xr:uid="{D8A60E33-4294-47A9-95DB-AB6B3B39BEB4}"/>
    <cellStyle name="Note 9 3 4 2 3 3" xfId="43844" xr:uid="{E68F2899-2E17-4CA1-84BF-136183C7C353}"/>
    <cellStyle name="Note 9 3 4 2 4" xfId="14801" xr:uid="{1AA16D03-6AEB-486A-95DB-B7C46268699D}"/>
    <cellStyle name="Note 9 3 4 2 4 2" xfId="23284" xr:uid="{87C9F7F5-25FE-4FD0-B88E-62C6D00DCA64}"/>
    <cellStyle name="Note 9 3 4 2 5" xfId="32650" xr:uid="{8FF4F4FB-C86F-439C-884E-A83DA94E410F}"/>
    <cellStyle name="Note 9 3 4 3" xfId="3904" xr:uid="{8979B02A-4339-4EE4-9164-7ED453E6F7D4}"/>
    <cellStyle name="Note 9 3 4 3 2" xfId="36575" xr:uid="{0EDC6A5B-3504-4E61-871F-6BDDD274AE42}"/>
    <cellStyle name="Note 9 3 4 4" xfId="33837" xr:uid="{C0CD6077-3CB4-4FB7-816A-13B151810D97}"/>
    <cellStyle name="Note 9 3 5" xfId="547" xr:uid="{BC2BE68D-6821-45C6-815D-FB59A5A9110F}"/>
    <cellStyle name="Note 9 3 5 2" xfId="4940" xr:uid="{F8942CF4-8365-48EC-8621-8BE9C3467798}"/>
    <cellStyle name="Note 9 3 5 2 2" xfId="7526" xr:uid="{39B61515-802E-4883-87DA-0FC2CC08E46A}"/>
    <cellStyle name="Note 9 3 5 2 2 2" xfId="12332" xr:uid="{8B7D0A78-84FF-4403-9824-78F3535097EF}"/>
    <cellStyle name="Note 9 3 5 2 2 2 2" xfId="21321" xr:uid="{DF134C13-8F9C-4EBD-9098-DA2A28E1A5B7}"/>
    <cellStyle name="Note 9 3 5 2 2 2 2 2" xfId="27758" xr:uid="{5C0F3AE9-C3E8-4320-8657-ED651E260163}"/>
    <cellStyle name="Note 9 3 5 2 2 2 3" xfId="22725" xr:uid="{6CFD1378-AE2F-4EF8-A3CA-7796727B6485}"/>
    <cellStyle name="Note 9 3 5 2 2 3" xfId="16515" xr:uid="{E45EA39C-5274-4C4A-B971-42AE81D196A5}"/>
    <cellStyle name="Note 9 3 5 2 2 3 2" xfId="42757" xr:uid="{DF139668-07CB-41B0-9B7F-D2FDE98C49C4}"/>
    <cellStyle name="Note 9 3 5 2 2 4" xfId="30989" xr:uid="{B995E585-C1A6-4D28-8C86-629280AD8319}"/>
    <cellStyle name="Note 9 3 5 2 3" xfId="10163" xr:uid="{8A794929-B078-4E17-9B50-AAEC26DFF027}"/>
    <cellStyle name="Note 9 3 5 2 3 2" xfId="19152" xr:uid="{DB883B7A-CAEE-4FA3-8333-391616E2F960}"/>
    <cellStyle name="Note 9 3 5 2 3 2 2" xfId="42163" xr:uid="{618AED46-2D17-47BA-A764-DB1391478BFB}"/>
    <cellStyle name="Note 9 3 5 2 3 3" xfId="35492" xr:uid="{78391891-6C53-4CFB-B93C-A07CF70D0A4D}"/>
    <cellStyle name="Note 9 3 5 2 4" xfId="13929" xr:uid="{E2BF8CA7-467C-4F53-81C0-078364977F11}"/>
    <cellStyle name="Note 9 3 5 2 4 2" xfId="38208" xr:uid="{F2659290-2569-4584-8646-C4DADB62DFBD}"/>
    <cellStyle name="Note 9 3 5 2 5" xfId="22946" xr:uid="{A74C425B-7868-4261-AA94-7A770787199E}"/>
    <cellStyle name="Note 9 3 5 3" xfId="2984" xr:uid="{FBAFBE50-B9F3-48C6-95BA-2FF6C7F276A6}"/>
    <cellStyle name="Note 9 3 5 3 2" xfId="42260" xr:uid="{141425F3-6CE6-4C2B-885E-F217DFE4005D}"/>
    <cellStyle name="Note 9 3 5 4" xfId="29761" xr:uid="{DD15B875-7F46-4960-9804-B2B69F382BE0}"/>
    <cellStyle name="Note 9 3 6" xfId="2086" xr:uid="{EE86FFF2-10FF-4E93-875D-94562A598F05}"/>
    <cellStyle name="Note 9 3 6 2" xfId="6388" xr:uid="{CE13EB7F-E837-4A06-A76A-68776442A01F}"/>
    <cellStyle name="Note 9 3 6 2 2" xfId="8974" xr:uid="{B2F4E24E-C58F-4246-9F78-847F1A940D67}"/>
    <cellStyle name="Note 9 3 6 2 2 2" xfId="12775" xr:uid="{44B6A3AC-5595-40B6-A784-68D91DAF142C}"/>
    <cellStyle name="Note 9 3 6 2 2 2 2" xfId="21764" xr:uid="{73749C1E-4671-4442-B42C-513EF7C559C7}"/>
    <cellStyle name="Note 9 3 6 2 2 2 2 2" xfId="34753" xr:uid="{FBAFA679-5496-4CA6-91A8-05830555F472}"/>
    <cellStyle name="Note 9 3 6 2 2 2 3" xfId="30135" xr:uid="{1912B2A3-7890-41DE-B869-A8CC8D8E65F3}"/>
    <cellStyle name="Note 9 3 6 2 2 3" xfId="17963" xr:uid="{98666E83-E4B3-4473-9CF3-69F00A860506}"/>
    <cellStyle name="Note 9 3 6 2 2 3 2" xfId="25539" xr:uid="{3D60F874-DA82-4AA5-BBCA-5B8959020F47}"/>
    <cellStyle name="Note 9 3 6 2 2 4" xfId="23989" xr:uid="{98736878-4019-4092-BF5E-008A62A858F9}"/>
    <cellStyle name="Note 9 3 6 2 3" xfId="11611" xr:uid="{CA2881C8-A014-4A34-950E-823C2727D60B}"/>
    <cellStyle name="Note 9 3 6 2 3 2" xfId="20600" xr:uid="{97DE9903-C9D7-4AFD-9EFC-9DB45D3824C8}"/>
    <cellStyle name="Note 9 3 6 2 3 2 2" xfId="41899" xr:uid="{3E9DB309-F02E-42E2-AC9F-62FD0A33CB97}"/>
    <cellStyle name="Note 9 3 6 2 3 3" xfId="40222" xr:uid="{B5C48CAB-0CDE-4272-B44C-8D4AAB18CA3D}"/>
    <cellStyle name="Note 9 3 6 2 4" xfId="15377" xr:uid="{60AED739-33FA-4D1E-B3FF-25B48D04E71E}"/>
    <cellStyle name="Note 9 3 6 2 4 2" xfId="43991" xr:uid="{3A8292BD-D65A-442F-A916-4E4E311CECD2}"/>
    <cellStyle name="Note 9 3 6 2 5" xfId="36384" xr:uid="{05AF5537-C082-4B7E-9C56-8612B5BBBBD7}"/>
    <cellStyle name="Note 9 3 6 3" xfId="4523" xr:uid="{E1CA049F-1670-41C0-8D88-C4F7E3DF7693}"/>
    <cellStyle name="Note 9 3 6 3 2" xfId="37057" xr:uid="{0819B91D-9F04-4D09-9F58-BC8140FFAD61}"/>
    <cellStyle name="Note 9 3 6 4" xfId="26063" xr:uid="{06715A5E-A058-41AE-B66A-84532BF93B08}"/>
    <cellStyle name="Note 9 3 7" xfId="2896" xr:uid="{76DF3C75-B795-424F-A6DB-943CCD254221}"/>
    <cellStyle name="Note 9 3 7 2" xfId="7046" xr:uid="{7B13BE45-6663-4460-B38D-9668DD99EA19}"/>
    <cellStyle name="Note 9 3 7 2 2" xfId="12172" xr:uid="{84CDF01B-48BA-4FBA-8A82-03678FCD511E}"/>
    <cellStyle name="Note 9 3 7 2 2 2" xfId="21161" xr:uid="{6E64A6AA-2F7A-4E31-8CD7-9F2714D3FECF}"/>
    <cellStyle name="Note 9 3 7 2 2 2 2" xfId="33283" xr:uid="{1969DE6F-374F-415E-815B-3E4CE8147321}"/>
    <cellStyle name="Note 9 3 7 2 2 3" xfId="22438" xr:uid="{82D57062-1B6C-4571-98C2-4027DEA6DC5B}"/>
    <cellStyle name="Note 9 3 7 2 3" xfId="16035" xr:uid="{EE272985-52E7-4BF8-B51B-1939AC61D648}"/>
    <cellStyle name="Note 9 3 7 2 3 2" xfId="22757" xr:uid="{B2BA2852-99C0-40DD-87DC-1E29FB60088E}"/>
    <cellStyle name="Note 9 3 7 2 4" xfId="24344" xr:uid="{42A75572-5481-4167-A2F6-BF0ECC5A01EB}"/>
    <cellStyle name="Note 9 3 7 3" xfId="9609" xr:uid="{EB78A609-D04F-42FE-BEB2-AC3DD8BE8E86}"/>
    <cellStyle name="Note 9 3 7 3 2" xfId="18598" xr:uid="{FEDA07DA-97D5-4238-B087-9BC51734091D}"/>
    <cellStyle name="Note 9 3 7 3 2 2" xfId="31904" xr:uid="{EC7CDFD0-4F30-43B4-B635-55F4A5612336}"/>
    <cellStyle name="Note 9 3 7 3 3" xfId="30034" xr:uid="{9AEBA753-34C5-4376-99A8-101B8297072E}"/>
    <cellStyle name="Note 9 3 7 4" xfId="38636" xr:uid="{610DCED7-7BC1-4701-A8BC-8C4B2E9A3B11}"/>
    <cellStyle name="Note 9 3 8" xfId="4824" xr:uid="{99F9A7AD-5ACC-4805-8D03-D2BDF1E3B8ED}"/>
    <cellStyle name="Note 9 3 8 2" xfId="7410" xr:uid="{0E23A676-CACE-495E-B676-D74B7BF43013}"/>
    <cellStyle name="Note 9 3 8 2 2" xfId="12297" xr:uid="{9DD56BB9-50E8-497E-B8A4-32D249D91686}"/>
    <cellStyle name="Note 9 3 8 2 2 2" xfId="21286" xr:uid="{3F50FA76-EBBC-4DAB-AD2E-BEB7DD644884}"/>
    <cellStyle name="Note 9 3 8 2 2 2 2" xfId="22375" xr:uid="{65F85B60-2059-473F-96FC-879497158987}"/>
    <cellStyle name="Note 9 3 8 2 2 3" xfId="22233" xr:uid="{6FB11A68-CA6A-4139-A71F-1AD910B0D9F6}"/>
    <cellStyle name="Note 9 3 8 2 3" xfId="16399" xr:uid="{633F16F4-F49B-42DE-9DE9-946A98A34B7F}"/>
    <cellStyle name="Note 9 3 8 2 3 2" xfId="29004" xr:uid="{C0B1C470-D5C5-495A-A320-8F6EEE890520}"/>
    <cellStyle name="Note 9 3 8 2 4" xfId="24896" xr:uid="{7AD72A05-749C-4F0D-A17E-22D4AA9D7463}"/>
    <cellStyle name="Note 9 3 8 3" xfId="10047" xr:uid="{2AA1E9F5-B248-469F-8626-AF8B4C1A44F9}"/>
    <cellStyle name="Note 9 3 8 3 2" xfId="19036" xr:uid="{E2CCBEEC-4F13-4313-9521-D69DED41A5A1}"/>
    <cellStyle name="Note 9 3 8 3 2 2" xfId="36303" xr:uid="{F8CC7BDC-264F-4CD2-A6C0-7E0E64BF64AC}"/>
    <cellStyle name="Note 9 3 8 3 3" xfId="26475" xr:uid="{325E681C-DC23-4F80-86D3-56D6F97BBA11}"/>
    <cellStyle name="Note 9 3 8 4" xfId="13813" xr:uid="{B621C036-A40D-40D9-8EFE-49CDBB557985}"/>
    <cellStyle name="Note 9 3 8 4 2" xfId="28160" xr:uid="{3EEEF007-8D8F-473B-988A-FDD6F91E1AE2}"/>
    <cellStyle name="Note 9 3 8 5" xfId="32871" xr:uid="{FD124364-AC1F-4086-A759-BF2F44A8EA78}"/>
    <cellStyle name="Note 9 3 9" xfId="6731" xr:uid="{3C578921-3F22-47DB-A11E-252CF33BF6C9}"/>
    <cellStyle name="Note 9 3 9 2" xfId="11931" xr:uid="{C0F2E1FF-1578-4D00-8287-244C4E55E687}"/>
    <cellStyle name="Note 9 3 9 2 2" xfId="20920" xr:uid="{E0CE106A-30C6-4155-9E4A-B6F3EA171DF8}"/>
    <cellStyle name="Note 9 3 9 2 2 2" xfId="39381" xr:uid="{35A07A9F-E880-4AF4-BC03-B1D636A9C487}"/>
    <cellStyle name="Note 9 3 9 2 3" xfId="35446" xr:uid="{9E1C5395-5E34-48BE-9550-6BBC44B609D0}"/>
    <cellStyle name="Note 9 3 9 3" xfId="15720" xr:uid="{FDFD781B-EB28-48D8-807D-FBDD9D702F1F}"/>
    <cellStyle name="Note 9 3 9 3 2" xfId="34839" xr:uid="{BFF7E8A4-0DD4-43F2-AE89-7F0B3BB25966}"/>
    <cellStyle name="Note 9 3 9 4" xfId="42480" xr:uid="{CCA400DA-5422-40C0-8BD3-7B30B46431AB}"/>
    <cellStyle name="Note 9 4" xfId="527" xr:uid="{E0B93F31-82B1-47B8-BB30-5C0CFCEBE48D}"/>
    <cellStyle name="Note 9 4 10" xfId="47560" xr:uid="{EABBDCE9-C10B-4F25-9646-3FA5FBB19646}"/>
    <cellStyle name="Note 9 4 2" xfId="876" xr:uid="{2F33413A-4D24-4D8F-BB3C-7CF43107374E}"/>
    <cellStyle name="Note 9 4 2 2" xfId="5245" xr:uid="{A64B8D06-17C2-4C75-95E5-EA54603458E6}"/>
    <cellStyle name="Note 9 4 2 2 2" xfId="7831" xr:uid="{0E60F7DF-202D-4551-88E8-AB27F72A1C93}"/>
    <cellStyle name="Note 9 4 2 2 2 2" xfId="12430" xr:uid="{98E86B83-8A39-46FA-9AD5-ADAC5F7D3D99}"/>
    <cellStyle name="Note 9 4 2 2 2 2 2" xfId="21419" xr:uid="{2DB73D07-240B-4305-B8C6-206F98ADF0D1}"/>
    <cellStyle name="Note 9 4 2 2 2 2 2 2" xfId="42409" xr:uid="{580B6AB2-165A-492F-AAE4-9A233B606B90}"/>
    <cellStyle name="Note 9 4 2 2 2 2 3" xfId="23264" xr:uid="{A651FC56-9C6F-4F27-AACA-7110EAB19692}"/>
    <cellStyle name="Note 9 4 2 2 2 3" xfId="16820" xr:uid="{00647615-212E-40E4-93D7-50743F28B538}"/>
    <cellStyle name="Note 9 4 2 2 2 3 2" xfId="32578" xr:uid="{7AC9FCFD-A416-4C74-A272-D065E3DA6080}"/>
    <cellStyle name="Note 9 4 2 2 2 4" xfId="31349" xr:uid="{296216F6-8907-42A7-81E4-C9EB515068F8}"/>
    <cellStyle name="Note 9 4 2 2 3" xfId="10468" xr:uid="{BC3DA735-987A-4FE5-AF8A-F569F143803C}"/>
    <cellStyle name="Note 9 4 2 2 3 2" xfId="19457" xr:uid="{6615A936-7ECF-48E6-B600-24B931717F48}"/>
    <cellStyle name="Note 9 4 2 2 3 2 2" xfId="37312" xr:uid="{9A8A609A-4203-4B4E-8A66-A18F64BC503A}"/>
    <cellStyle name="Note 9 4 2 2 3 3" xfId="40533" xr:uid="{25FF6B36-0880-40B3-B478-B23939A9E27F}"/>
    <cellStyle name="Note 9 4 2 2 4" xfId="14234" xr:uid="{F72E492C-B445-4700-8944-80DCE286E007}"/>
    <cellStyle name="Note 9 4 2 2 4 2" xfId="34207" xr:uid="{2B558CA9-ED77-4BA8-9FC1-82863DF35274}"/>
    <cellStyle name="Note 9 4 2 2 5" xfId="33852" xr:uid="{113AC8B8-8FEE-4C14-83AA-DACE521A5B61}"/>
    <cellStyle name="Note 9 4 2 3" xfId="3313" xr:uid="{B91E7981-3973-4E19-B8AC-4440DA581CCE}"/>
    <cellStyle name="Note 9 4 2 3 2" xfId="36345" xr:uid="{A73650A1-942C-48E2-ACCF-F0D8F3526B84}"/>
    <cellStyle name="Note 9 4 2 4" xfId="40854" xr:uid="{0C1AD3B8-53FD-45E6-A9DB-D45B96632AD2}"/>
    <cellStyle name="Note 9 4 2 5" xfId="54373" xr:uid="{C4009F6D-9B48-4C2B-8AFE-3D68BE57CBA2}"/>
    <cellStyle name="Note 9 4 3" xfId="1221" xr:uid="{AE8247BF-C7D7-41C9-A528-6EC8AD975D88}"/>
    <cellStyle name="Note 9 4 3 2" xfId="5566" xr:uid="{DFF50C93-465D-46DD-8ABF-F9A9211669BC}"/>
    <cellStyle name="Note 9 4 3 2 2" xfId="8152" xr:uid="{BB5E3890-4180-4D99-8077-8AD9BE67B584}"/>
    <cellStyle name="Note 9 4 3 2 2 2" xfId="12526" xr:uid="{AC1D2578-942C-49D2-8AE5-93F2B003F783}"/>
    <cellStyle name="Note 9 4 3 2 2 2 2" xfId="21515" xr:uid="{49866C31-9B46-478F-9C64-73F2AA00DDA6}"/>
    <cellStyle name="Note 9 4 3 2 2 2 2 2" xfId="28085" xr:uid="{EE8522ED-FAE8-4992-A0F1-C29EBFB1E174}"/>
    <cellStyle name="Note 9 4 3 2 2 2 3" xfId="28260" xr:uid="{779BCD6C-6EB8-4AE5-8215-89D90DEB25E5}"/>
    <cellStyle name="Note 9 4 3 2 2 3" xfId="17141" xr:uid="{14158357-1F6F-4E8C-9800-33C7857616D1}"/>
    <cellStyle name="Note 9 4 3 2 2 3 2" xfId="38418" xr:uid="{640CB243-EE0B-49C7-92F5-E2C206789EB2}"/>
    <cellStyle name="Note 9 4 3 2 2 4" xfId="23694" xr:uid="{14BF2469-B7FE-4ED2-B01E-54507BA98C8D}"/>
    <cellStyle name="Note 9 4 3 2 3" xfId="10789" xr:uid="{1A05644D-4B5B-4999-A36D-ADE9C11C4D67}"/>
    <cellStyle name="Note 9 4 3 2 3 2" xfId="19778" xr:uid="{CB88C4FA-4B2C-4992-88D6-179ABA8C7FD1}"/>
    <cellStyle name="Note 9 4 3 2 3 2 2" xfId="27446" xr:uid="{5123A50E-B778-4145-B6D1-307FFAC54B80}"/>
    <cellStyle name="Note 9 4 3 2 3 3" xfId="43803" xr:uid="{63EB4D09-689D-411E-A6FD-9309913A3533}"/>
    <cellStyle name="Note 9 4 3 2 4" xfId="14555" xr:uid="{3DD19452-ECF2-4187-B522-CB54BFBCBE10}"/>
    <cellStyle name="Note 9 4 3 2 4 2" xfId="43785" xr:uid="{AB4055A9-DC75-461A-8CE7-487D580A6B12}"/>
    <cellStyle name="Note 9 4 3 2 5" xfId="23772" xr:uid="{6F2FD0CC-7673-4D95-948E-5367CD018CE0}"/>
    <cellStyle name="Note 9 4 3 3" xfId="3658" xr:uid="{78DCE83B-6925-4EDB-9621-FBD86DFCCD57}"/>
    <cellStyle name="Note 9 4 3 3 2" xfId="40413" xr:uid="{FDCCC408-30D0-4670-9BF5-74F86172D973}"/>
    <cellStyle name="Note 9 4 3 4" xfId="35877" xr:uid="{DA4848FC-61B2-4C13-AD3F-1D40E85E05B7}"/>
    <cellStyle name="Note 9 4 4" xfId="1565" xr:uid="{F7CEC08E-9A09-47E2-B4A3-CFB24B800452}"/>
    <cellStyle name="Note 9 4 4 2" xfId="5910" xr:uid="{A719AB87-DBFF-4466-962F-37E10FEBD13B}"/>
    <cellStyle name="Note 9 4 4 2 2" xfId="8496" xr:uid="{B3E0515E-DC6E-42AC-BFCD-056BBED414A6}"/>
    <cellStyle name="Note 9 4 4 2 2 2" xfId="12635" xr:uid="{AA8CA2EE-E963-445E-AC09-A21F10859970}"/>
    <cellStyle name="Note 9 4 4 2 2 2 2" xfId="21624" xr:uid="{506AF10C-6CC2-4C60-B7A2-D668707CCD0D}"/>
    <cellStyle name="Note 9 4 4 2 2 2 2 2" xfId="29912" xr:uid="{831562BB-C626-45C7-99EB-0A59D4C4FB26}"/>
    <cellStyle name="Note 9 4 4 2 2 2 3" xfId="40905" xr:uid="{DC76023D-DF3A-459D-847D-8E880CE7BE18}"/>
    <cellStyle name="Note 9 4 4 2 2 3" xfId="17485" xr:uid="{09B71184-7E2E-41C0-9D83-71696C062F1E}"/>
    <cellStyle name="Note 9 4 4 2 2 3 2" xfId="37693" xr:uid="{EB1D3972-F4DB-463E-B7EF-13E77A3AF4C3}"/>
    <cellStyle name="Note 9 4 4 2 2 4" xfId="38451" xr:uid="{D6B26700-0688-448B-84B1-BEC83BE48668}"/>
    <cellStyle name="Note 9 4 4 2 3" xfId="11133" xr:uid="{BABD5E66-961B-477D-9687-2851170F12F2}"/>
    <cellStyle name="Note 9 4 4 2 3 2" xfId="20122" xr:uid="{95E32841-F9A4-4949-9654-F77763DFB1BC}"/>
    <cellStyle name="Note 9 4 4 2 3 2 2" xfId="40590" xr:uid="{43FA2A37-9B33-463D-A18F-25A6020C0429}"/>
    <cellStyle name="Note 9 4 4 2 3 3" xfId="42795" xr:uid="{2B991C41-720D-4067-B6E8-2BAE972107FF}"/>
    <cellStyle name="Note 9 4 4 2 4" xfId="14899" xr:uid="{5278F4EB-B79B-48C6-A9D7-27FBD9A87984}"/>
    <cellStyle name="Note 9 4 4 2 4 2" xfId="42301" xr:uid="{BF382FFE-6477-47EE-B31D-6613321C1B05}"/>
    <cellStyle name="Note 9 4 4 2 5" xfId="25180" xr:uid="{0F25E9EB-FCBC-445E-B4E3-8342094B596A}"/>
    <cellStyle name="Note 9 4 4 3" xfId="4002" xr:uid="{FA272EC7-DEEB-44AA-859D-B55F94BE7E78}"/>
    <cellStyle name="Note 9 4 4 3 2" xfId="23551" xr:uid="{268303DA-90B9-4DA2-9CDD-E0521281ABCD}"/>
    <cellStyle name="Note 9 4 4 4" xfId="35663" xr:uid="{217F44E6-CA19-4D2E-88A5-127861998F63}"/>
    <cellStyle name="Note 9 4 5" xfId="1877" xr:uid="{34B5EDB1-DE74-47DC-8F8F-DE60D7389E89}"/>
    <cellStyle name="Note 9 4 5 2" xfId="6193" xr:uid="{C0FA0AA7-1697-4665-966E-81BA5BF9629C}"/>
    <cellStyle name="Note 9 4 5 2 2" xfId="8779" xr:uid="{754EE20E-9BFB-4A13-8BCF-27FA55E1BDFC}"/>
    <cellStyle name="Note 9 4 5 2 2 2" xfId="12716" xr:uid="{E35D4E57-71B5-4C67-9DBD-3522B3F462CB}"/>
    <cellStyle name="Note 9 4 5 2 2 2 2" xfId="21705" xr:uid="{6D82D741-ADEC-4D8B-A8DF-BA006FC1A8CD}"/>
    <cellStyle name="Note 9 4 5 2 2 2 2 2" xfId="25669" xr:uid="{5D9767B0-0239-4662-8C3B-92D333C0327D}"/>
    <cellStyle name="Note 9 4 5 2 2 2 3" xfId="42678" xr:uid="{F7962E7D-4477-4CEA-B20D-8384E0EB7344}"/>
    <cellStyle name="Note 9 4 5 2 2 3" xfId="17768" xr:uid="{05115A31-21CB-418E-82DE-32BD4A5D6E88}"/>
    <cellStyle name="Note 9 4 5 2 2 3 2" xfId="39652" xr:uid="{1B37C81F-3B9D-4D32-BBA2-E43B120330FC}"/>
    <cellStyle name="Note 9 4 5 2 2 4" xfId="36570" xr:uid="{DDE1C825-2236-4281-8286-32DD893B96EA}"/>
    <cellStyle name="Note 9 4 5 2 3" xfId="11416" xr:uid="{35800FC0-414B-4379-889F-736A190C5554}"/>
    <cellStyle name="Note 9 4 5 2 3 2" xfId="20405" xr:uid="{B6D46AB9-2607-4B5F-9578-AAD65BF7BE87}"/>
    <cellStyle name="Note 9 4 5 2 3 2 2" xfId="43761" xr:uid="{FE7E254F-1F0E-4845-B4F1-70DC60AF47FB}"/>
    <cellStyle name="Note 9 4 5 2 3 3" xfId="37796" xr:uid="{DED7D6AB-2AF7-43D1-99F3-4BDAB43EC920}"/>
    <cellStyle name="Note 9 4 5 2 4" xfId="15182" xr:uid="{30685DC0-4F23-443E-9A70-1FD9E4C09A4F}"/>
    <cellStyle name="Note 9 4 5 2 4 2" xfId="26018" xr:uid="{08CF7DF3-44A3-4F85-B9F8-9CB5BA5E4187}"/>
    <cellStyle name="Note 9 4 5 2 5" xfId="33562" xr:uid="{CE0878AC-562A-458D-A2E3-AF216BB00DA3}"/>
    <cellStyle name="Note 9 4 5 3" xfId="4314" xr:uid="{635E4EC8-3D2B-4170-9058-C9FB73CF15D1}"/>
    <cellStyle name="Note 9 4 5 3 2" xfId="38802" xr:uid="{792172D2-2D36-4E3D-98DE-F8D61A08EBE2}"/>
    <cellStyle name="Note 9 4 5 4" xfId="25642" xr:uid="{1E95B7DA-820B-40F9-9A9E-130A23E5D2FA}"/>
    <cellStyle name="Note 9 4 6" xfId="2184" xr:uid="{35B9D667-F495-47F3-B021-9C690E47E956}"/>
    <cellStyle name="Note 9 4 6 2" xfId="6485" xr:uid="{68E27529-11CD-43A8-9C09-102F87CF0AD7}"/>
    <cellStyle name="Note 9 4 6 2 2" xfId="9071" xr:uid="{C7C24B2A-8552-4827-923D-E4C2070067B8}"/>
    <cellStyle name="Note 9 4 6 2 2 2" xfId="12807" xr:uid="{08E88574-09D5-4F2C-BE94-7ED3DEDB40C7}"/>
    <cellStyle name="Note 9 4 6 2 2 2 2" xfId="21796" xr:uid="{425F3597-1FCE-425A-977A-E04B940C620E}"/>
    <cellStyle name="Note 9 4 6 2 2 2 2 2" xfId="32063" xr:uid="{D7C119DF-F16D-4636-9356-FED0F7578B65}"/>
    <cellStyle name="Note 9 4 6 2 2 2 3" xfId="42334" xr:uid="{B7AE9D5D-06FE-45C0-8125-D32647944DD9}"/>
    <cellStyle name="Note 9 4 6 2 2 3" xfId="18060" xr:uid="{FD7D5078-45F5-4C52-89ED-481D68C2DA70}"/>
    <cellStyle name="Note 9 4 6 2 2 3 2" xfId="34828" xr:uid="{DDEC86E6-42EB-4077-9CAC-43A30B3AB849}"/>
    <cellStyle name="Note 9 4 6 2 2 4" xfId="35328" xr:uid="{CD5DDC75-D102-419D-BE5B-E536B8F2540D}"/>
    <cellStyle name="Note 9 4 6 2 3" xfId="11708" xr:uid="{713BA459-6184-4329-841E-DFD025CC2D2A}"/>
    <cellStyle name="Note 9 4 6 2 3 2" xfId="20697" xr:uid="{BAB606F5-F079-40D4-B54D-16FA32B7CA4F}"/>
    <cellStyle name="Note 9 4 6 2 3 2 2" xfId="39899" xr:uid="{046DD752-BD3F-480E-B62E-880427181E58}"/>
    <cellStyle name="Note 9 4 6 2 3 3" xfId="34436" xr:uid="{A1AF6778-35A3-4644-946E-CDE5CB3A00A0}"/>
    <cellStyle name="Note 9 4 6 2 4" xfId="15474" xr:uid="{39D0A09A-C9AC-4575-A7EA-ABBB2C495519}"/>
    <cellStyle name="Note 9 4 6 2 4 2" xfId="24817" xr:uid="{D86A2AFF-93E8-4A72-ADB9-0D06A69B63B3}"/>
    <cellStyle name="Note 9 4 6 2 5" xfId="43045" xr:uid="{8B9DED0A-45A9-4BB0-9E0A-B1824153FBC6}"/>
    <cellStyle name="Note 9 4 6 3" xfId="4621" xr:uid="{C36F2A14-94CB-4F84-A472-5A32C8B5DB41}"/>
    <cellStyle name="Note 9 4 6 3 2" xfId="24040" xr:uid="{9B5317FA-C648-4A02-A3BA-399C51565BD8}"/>
    <cellStyle name="Note 9 4 6 4" xfId="42491" xr:uid="{8CE0E0C4-0892-4566-8E8F-56E21F1F30DB}"/>
    <cellStyle name="Note 9 4 7" xfId="4921" xr:uid="{341CBB9D-3881-43CD-B589-35372568CC7E}"/>
    <cellStyle name="Note 9 4 7 2" xfId="7507" xr:uid="{5B713B78-F1EE-4427-8EDE-D89651CF664F}"/>
    <cellStyle name="Note 9 4 7 2 2" xfId="12326" xr:uid="{E6E5E066-99EF-4FDB-A22C-5EB45D9AE282}"/>
    <cellStyle name="Note 9 4 7 2 2 2" xfId="21315" xr:uid="{BA53408E-7A97-44DC-AB8D-09466C41DF87}"/>
    <cellStyle name="Note 9 4 7 2 2 2 2" xfId="33445" xr:uid="{B43B472B-ECFF-423E-97B2-8A2E6A19E7CD}"/>
    <cellStyle name="Note 9 4 7 2 2 3" xfId="40789" xr:uid="{45CE742C-7368-4984-82BC-49D7EE110CBB}"/>
    <cellStyle name="Note 9 4 7 2 3" xfId="16496" xr:uid="{0EA7B883-78F9-48D9-B4DC-AF90D53B0742}"/>
    <cellStyle name="Note 9 4 7 2 3 2" xfId="28745" xr:uid="{BA83D696-2C95-4A4D-AF66-75F003900F6D}"/>
    <cellStyle name="Note 9 4 7 2 4" xfId="38930" xr:uid="{992E2292-094C-4801-87BD-3EB16686FEA6}"/>
    <cellStyle name="Note 9 4 7 3" xfId="10144" xr:uid="{4606AE9A-9FA4-4BEC-A753-A1303A632739}"/>
    <cellStyle name="Note 9 4 7 3 2" xfId="19133" xr:uid="{4129C2E8-391A-4F85-92D1-8E2D3FA309B1}"/>
    <cellStyle name="Note 9 4 7 3 2 2" xfId="42026" xr:uid="{29586FED-6578-4379-918F-875541907949}"/>
    <cellStyle name="Note 9 4 7 3 3" xfId="40529" xr:uid="{25F77973-0A4F-4575-B521-B2EB999B093B}"/>
    <cellStyle name="Note 9 4 7 4" xfId="13910" xr:uid="{9221455F-EE54-4FAB-8992-BF6D5B329CD7}"/>
    <cellStyle name="Note 9 4 7 4 2" xfId="38078" xr:uid="{F50C5ABD-2008-43BE-A00E-AAF460A589B9}"/>
    <cellStyle name="Note 9 4 7 5" xfId="22832" xr:uid="{98515241-7EB1-43F4-80B9-D0BAD7F96E31}"/>
    <cellStyle name="Note 9 4 8" xfId="2533" xr:uid="{B3AF3D62-63FA-4935-82EF-06FB66ACB278}"/>
    <cellStyle name="Note 9 4 8 2" xfId="41903" xr:uid="{52932192-6D8D-4830-B5C3-82EBAD7950B5}"/>
    <cellStyle name="Note 9 4 9" xfId="40093" xr:uid="{E9A87632-43F5-4AEC-A2D8-A9288402F27F}"/>
    <cellStyle name="Note 9 5" xfId="296" xr:uid="{BFE8EA43-E4F3-45AD-A27F-D0E2DD860012}"/>
    <cellStyle name="Note 9 5 2" xfId="4699" xr:uid="{66A171F9-0152-47FB-9332-329D47AB31D4}"/>
    <cellStyle name="Note 9 5 2 2" xfId="7285" xr:uid="{12501A31-DD9D-410F-BC38-7B9548826886}"/>
    <cellStyle name="Note 9 5 2 2 2" xfId="12257" xr:uid="{9BD56A8D-0F6B-42F4-BFA0-6D873DF658B2}"/>
    <cellStyle name="Note 9 5 2 2 2 2" xfId="21246" xr:uid="{093A5573-A8A2-4F22-B232-B9B0AA1F6CD1}"/>
    <cellStyle name="Note 9 5 2 2 2 2 2" xfId="36361" xr:uid="{35C0B2BE-DF70-426A-AF99-68614B951CAE}"/>
    <cellStyle name="Note 9 5 2 2 2 3" xfId="33084" xr:uid="{B162C64F-D55D-43DF-9D1A-21B2EFF0F9A7}"/>
    <cellStyle name="Note 9 5 2 2 3" xfId="16274" xr:uid="{04175DA8-2FF4-4D68-8809-6AE593258FB9}"/>
    <cellStyle name="Note 9 5 2 2 3 2" xfId="32768" xr:uid="{3220EDB3-E5ED-4A32-B35B-49E096C0E725}"/>
    <cellStyle name="Note 9 5 2 2 4" xfId="43433" xr:uid="{76409ABC-10F0-4CC0-816B-8C2C37C349CC}"/>
    <cellStyle name="Note 9 5 2 3" xfId="9922" xr:uid="{2D5157A0-EE19-44A0-AF0F-42D784794638}"/>
    <cellStyle name="Note 9 5 2 3 2" xfId="18911" xr:uid="{BF0F8FFC-F9B6-46B9-98F5-2C972D6B7ACF}"/>
    <cellStyle name="Note 9 5 2 3 2 2" xfId="37439" xr:uid="{CA744962-87FA-4BB2-A5F1-EC2418E1CB4D}"/>
    <cellStyle name="Note 9 5 2 3 3" xfId="43929" xr:uid="{B504FBDD-F034-410C-9457-F45F6BED01F1}"/>
    <cellStyle name="Note 9 5 2 4" xfId="13688" xr:uid="{FAC46A16-ABB3-4C59-84E4-DF4054570DB1}"/>
    <cellStyle name="Note 9 5 2 4 2" xfId="43368" xr:uid="{37FE1FDE-FCF0-4634-B53D-1B1A6F88F9B3}"/>
    <cellStyle name="Note 9 5 2 5" xfId="30392" xr:uid="{75A81945-78BD-48FB-851A-0E1E9D47D5C8}"/>
    <cellStyle name="Note 9 5 3" xfId="2764" xr:uid="{5BE3697B-26DE-4BC9-AC5E-78ADB669DAC8}"/>
    <cellStyle name="Note 9 5 3 2" xfId="27710" xr:uid="{00DA14CC-9A66-4F9C-92A7-22590848C37C}"/>
    <cellStyle name="Note 9 5 4" xfId="36071" xr:uid="{9DE08C06-69FB-4A4A-B6E8-09A766ABB0A1}"/>
    <cellStyle name="Note 9 5 5" xfId="52857" xr:uid="{0BF21AD5-FDF8-469E-89B7-957EC3D6EA75}"/>
    <cellStyle name="Note 9 6" xfId="645" xr:uid="{1CC4DAA2-A775-4332-8115-81B0FD424A40}"/>
    <cellStyle name="Note 9 6 2" xfId="5023" xr:uid="{3603B3CC-2D08-4AB7-92F2-63E4BD6C5AEF}"/>
    <cellStyle name="Note 9 6 2 2" xfId="7609" xr:uid="{DBF9385A-0ED7-45A3-A9CD-1C7BE840CB5A}"/>
    <cellStyle name="Note 9 6 2 2 2" xfId="12357" xr:uid="{9D9A12A9-CDA5-4E5B-A109-063D6AFDF903}"/>
    <cellStyle name="Note 9 6 2 2 2 2" xfId="21346" xr:uid="{37421D4C-AFA5-4292-B77C-3FDE57AEAE4F}"/>
    <cellStyle name="Note 9 6 2 2 2 2 2" xfId="25618" xr:uid="{25E05104-37B0-451A-9324-B7957AA890C3}"/>
    <cellStyle name="Note 9 6 2 2 2 3" xfId="38340" xr:uid="{BBA9891D-6E27-496C-B984-BA5AD49FE686}"/>
    <cellStyle name="Note 9 6 2 2 3" xfId="16598" xr:uid="{FFA96160-8848-4FF3-B7F0-ACD1494CED0C}"/>
    <cellStyle name="Note 9 6 2 2 3 2" xfId="35408" xr:uid="{53F8DD91-7DF2-445A-B907-D878841E7BAE}"/>
    <cellStyle name="Note 9 6 2 2 4" xfId="42420" xr:uid="{B8DB505F-AC05-46F6-9459-EAA661FBCE23}"/>
    <cellStyle name="Note 9 6 2 3" xfId="10246" xr:uid="{E16412A2-884F-431D-8CF8-256DDD9F3088}"/>
    <cellStyle name="Note 9 6 2 3 2" xfId="19235" xr:uid="{61C54530-F5BC-425F-B16C-3E6ACAB68644}"/>
    <cellStyle name="Note 9 6 2 3 2 2" xfId="42880" xr:uid="{C0D2CC16-D736-4613-9894-283A49AC1920}"/>
    <cellStyle name="Note 9 6 2 3 3" xfId="34396" xr:uid="{21840FA8-B76F-43FB-9F48-9B7C22B15740}"/>
    <cellStyle name="Note 9 6 2 4" xfId="14012" xr:uid="{82C7DAA1-2038-4802-8F80-9C44D444A508}"/>
    <cellStyle name="Note 9 6 2 4 2" xfId="27811" xr:uid="{D8D78DCD-14BD-4773-B5FC-20E4490D6E30}"/>
    <cellStyle name="Note 9 6 2 5" xfId="28547" xr:uid="{A04E57B5-D87C-4D14-AB20-EE98953C1B7B}"/>
    <cellStyle name="Note 9 6 3" xfId="3082" xr:uid="{27D140ED-F43D-4DD5-9A59-9C49BF4311B1}"/>
    <cellStyle name="Note 9 6 3 2" xfId="36026" xr:uid="{6F6499B9-1DC1-42DD-A046-468371B3D9A0}"/>
    <cellStyle name="Note 9 6 4" xfId="23130" xr:uid="{BD32870A-6248-437D-AB29-6C925240EE00}"/>
    <cellStyle name="Note 9 7" xfId="990" xr:uid="{19E7DF11-9F94-45EC-8DB7-E409AAA689FF}"/>
    <cellStyle name="Note 9 7 2" xfId="5344" xr:uid="{9700DF5A-C969-4F4E-A4AA-1EDF0B20F918}"/>
    <cellStyle name="Note 9 7 2 2" xfId="7930" xr:uid="{FEDCC1B3-7E1B-4101-967C-3EC790086214}"/>
    <cellStyle name="Note 9 7 2 2 2" xfId="12458" xr:uid="{14A9C4A4-08E0-4536-9DF1-6D0035611D42}"/>
    <cellStyle name="Note 9 7 2 2 2 2" xfId="21447" xr:uid="{B6B2E9C2-1F53-4450-AC7D-E672F28656FE}"/>
    <cellStyle name="Note 9 7 2 2 2 2 2" xfId="41571" xr:uid="{ECE869AE-B83F-41AA-9A06-B1696BF1C10B}"/>
    <cellStyle name="Note 9 7 2 2 2 3" xfId="32461" xr:uid="{D5A27845-EDC2-4916-9EA5-13B6C093C928}"/>
    <cellStyle name="Note 9 7 2 2 3" xfId="16919" xr:uid="{D6890F32-0C25-425F-880F-7F93CC924AD4}"/>
    <cellStyle name="Note 9 7 2 2 3 2" xfId="24493" xr:uid="{63627EBE-3ADD-4441-87F3-CF70CF71D920}"/>
    <cellStyle name="Note 9 7 2 2 4" xfId="25263" xr:uid="{80ED444A-3681-4722-90CE-01E6234F7D52}"/>
    <cellStyle name="Note 9 7 2 3" xfId="10567" xr:uid="{2D457F9D-CA93-4BCC-986E-0A095B5F9E89}"/>
    <cellStyle name="Note 9 7 2 3 2" xfId="19556" xr:uid="{BEEFD082-956C-4AB2-83B7-AF6E0E966500}"/>
    <cellStyle name="Note 9 7 2 3 2 2" xfId="30739" xr:uid="{5445F809-7A07-4779-936E-CCFB08BEA74E}"/>
    <cellStyle name="Note 9 7 2 3 3" xfId="34696" xr:uid="{0CC1494D-D5D9-4DF6-BD06-8B2F586B03AE}"/>
    <cellStyle name="Note 9 7 2 4" xfId="14333" xr:uid="{725AB2E8-27EE-444D-AAAC-5970939E7F6B}"/>
    <cellStyle name="Note 9 7 2 4 2" xfId="32928" xr:uid="{EEDD8840-D1AB-4BFE-A0A6-AE05180F8075}"/>
    <cellStyle name="Note 9 7 2 5" xfId="32423" xr:uid="{EE68A8BE-ECEA-4EB8-AB3D-30A56840B6F7}"/>
    <cellStyle name="Note 9 7 3" xfId="3427" xr:uid="{6C103461-7670-4035-A54C-14231141CDFF}"/>
    <cellStyle name="Note 9 7 3 2" xfId="33801" xr:uid="{CFC73F4B-A07F-4BC2-B8C4-9A57ADD2F112}"/>
    <cellStyle name="Note 9 7 4" xfId="33720" xr:uid="{2DBF378F-9DC1-4850-85BC-5598F23FCF16}"/>
    <cellStyle name="Note 9 8" xfId="1334" xr:uid="{2BEF3DED-30CA-4D1C-BC27-07695C5D6C54}"/>
    <cellStyle name="Note 9 8 2" xfId="5679" xr:uid="{AE503996-40CF-4243-8D2B-2D9ABA31DA3A}"/>
    <cellStyle name="Note 9 8 2 2" xfId="8265" xr:uid="{639A84AE-48C2-4A4B-82DA-BA060482481C}"/>
    <cellStyle name="Note 9 8 2 2 2" xfId="12558" xr:uid="{17C29119-ED97-4418-906D-E2DEE1BC3C95}"/>
    <cellStyle name="Note 9 8 2 2 2 2" xfId="21547" xr:uid="{3AEFEBC3-6AC7-4804-85A1-7A25F1D60BCB}"/>
    <cellStyle name="Note 9 8 2 2 2 2 2" xfId="34032" xr:uid="{A2EB04C7-567C-41D4-888C-5AB3E4A1F4F2}"/>
    <cellStyle name="Note 9 8 2 2 2 3" xfId="34567" xr:uid="{647C41CE-C5BA-42EA-91E6-CF18E53B6E68}"/>
    <cellStyle name="Note 9 8 2 2 3" xfId="17254" xr:uid="{DF3028C6-B0DC-4EB9-9628-70D686DF37DA}"/>
    <cellStyle name="Note 9 8 2 2 3 2" xfId="24657" xr:uid="{3973E45E-53B0-4ACA-B216-72710A49DFB8}"/>
    <cellStyle name="Note 9 8 2 2 4" xfId="29755" xr:uid="{0019D77E-D668-4177-A182-50BA78B4C32D}"/>
    <cellStyle name="Note 9 8 2 3" xfId="10902" xr:uid="{A71C9736-328E-4489-8005-E79C08986080}"/>
    <cellStyle name="Note 9 8 2 3 2" xfId="19891" xr:uid="{AA06BCDD-725E-4E8D-A21D-85151D7A247F}"/>
    <cellStyle name="Note 9 8 2 3 2 2" xfId="22841" xr:uid="{FC8BBF26-A51A-4459-BF37-4494EC556039}"/>
    <cellStyle name="Note 9 8 2 3 3" xfId="26638" xr:uid="{89AAA3CF-CC14-4DD0-9367-7F59745E2121}"/>
    <cellStyle name="Note 9 8 2 4" xfId="14668" xr:uid="{68C01B86-6457-4B45-A636-AA4A7D2DF121}"/>
    <cellStyle name="Note 9 8 2 4 2" xfId="30846" xr:uid="{83C720E4-F7BA-4635-8AEA-8E492683090E}"/>
    <cellStyle name="Note 9 8 2 5" xfId="40874" xr:uid="{2365B41E-EF1B-47BF-B0CB-63A0EBFB9FC5}"/>
    <cellStyle name="Note 9 8 3" xfId="3771" xr:uid="{BD8243BD-0486-4071-855B-6D6FC4B488F3}"/>
    <cellStyle name="Note 9 8 3 2" xfId="34085" xr:uid="{A05EDCEE-6958-447A-A227-D65EB25081F2}"/>
    <cellStyle name="Note 9 8 4" xfId="36407" xr:uid="{7FF826C9-8F8E-4564-A3FA-0A7AD284D62D}"/>
    <cellStyle name="Note 9 9" xfId="1722" xr:uid="{2C0FF44F-93D1-4F79-BDCB-C66C001E6FF2}"/>
    <cellStyle name="Note 9 9 2" xfId="6048" xr:uid="{1270ABD7-23C9-493F-BDE9-743BB76CCDEC}"/>
    <cellStyle name="Note 9 9 2 2" xfId="8634" xr:uid="{3CEF4677-730D-4CC2-8A15-E25351186CDE}"/>
    <cellStyle name="Note 9 9 2 2 2" xfId="12673" xr:uid="{96265774-AFCC-4659-9A47-E57A8CB424A1}"/>
    <cellStyle name="Note 9 9 2 2 2 2" xfId="21662" xr:uid="{4B4C778C-8BAD-4CC1-8A00-7F18357D4170}"/>
    <cellStyle name="Note 9 9 2 2 2 2 2" xfId="30177" xr:uid="{ACBB9AE5-89C7-423D-9AC0-BB355080A752}"/>
    <cellStyle name="Note 9 9 2 2 2 3" xfId="41085" xr:uid="{37A980BA-243A-4CAC-B07E-B46F2F4C80C1}"/>
    <cellStyle name="Note 9 9 2 2 3" xfId="17623" xr:uid="{1C351A15-E03D-480E-9028-FE0F60E40780}"/>
    <cellStyle name="Note 9 9 2 2 3 2" xfId="30633" xr:uid="{EF65E1E8-BBFA-48D2-9F41-9A2269EBA80E}"/>
    <cellStyle name="Note 9 9 2 2 4" xfId="37326" xr:uid="{C1149B51-3036-4ED5-BB56-E1B722FCD793}"/>
    <cellStyle name="Note 9 9 2 3" xfId="11271" xr:uid="{4ECE7042-4C1E-44E4-AEE5-F94E14EE227B}"/>
    <cellStyle name="Note 9 9 2 3 2" xfId="20260" xr:uid="{CB21457D-BED9-4850-B3E9-6E30128C4788}"/>
    <cellStyle name="Note 9 9 2 3 2 2" xfId="35698" xr:uid="{D1A84291-3C69-4853-B27D-C24A00ECABD7}"/>
    <cellStyle name="Note 9 9 2 3 3" xfId="37518" xr:uid="{6C670461-7B53-4CFA-97A9-14FFE1F9AEFC}"/>
    <cellStyle name="Note 9 9 2 4" xfId="15037" xr:uid="{E75507A4-75BC-4E67-BAAB-622A57825C3A}"/>
    <cellStyle name="Note 9 9 2 4 2" xfId="42405" xr:uid="{26A822F4-8E3B-48FE-87C3-6C323F367A5D}"/>
    <cellStyle name="Note 9 9 2 5" xfId="28922" xr:uid="{69375130-43C3-47D3-911A-1F89DFA8FDDD}"/>
    <cellStyle name="Note 9 9 3" xfId="4159" xr:uid="{A5C30BC8-5542-4DB1-BBF0-59136D9C15CE}"/>
    <cellStyle name="Note 9 9 3 2" xfId="26184" xr:uid="{43186072-B42A-49D1-8377-24DA7BBA6E6B}"/>
    <cellStyle name="Note 9 9 4" xfId="26808" xr:uid="{B0F100F1-FE82-4066-9A02-463097F5A876}"/>
    <cellStyle name="Output 10" xfId="2204" xr:uid="{AC0AD625-3FD3-44C9-B8BA-6368B59284D9}"/>
    <cellStyle name="Output 10 2" xfId="31982" xr:uid="{B01CC472-B46A-4712-826E-FC2F8821CFC9}"/>
    <cellStyle name="Output 10 2 2" xfId="56282" xr:uid="{5E67AA62-7773-4CEE-B7D9-D9D9AAA8EB4D}"/>
    <cellStyle name="Output 10 2 3" xfId="49500" xr:uid="{ABA9651C-49EF-4538-AF97-FBC81D86822C}"/>
    <cellStyle name="Output 10 3" xfId="51488" xr:uid="{F3709A81-4B70-4FE6-85DD-1520B1EB3746}"/>
    <cellStyle name="Output 10 3 2" xfId="58270" xr:uid="{426B21BB-9919-4577-86E6-FF894ED5D9A8}"/>
    <cellStyle name="Output 10 4" xfId="47617" xr:uid="{7DCB62C6-F6E7-4CA1-9D03-DC8DB804301E}"/>
    <cellStyle name="Output 10 4 2" xfId="54428" xr:uid="{C5BFEB6A-4168-4F59-B7F7-E30456818D23}"/>
    <cellStyle name="Output 10 5" xfId="46009" xr:uid="{446B1BE0-5F24-4F33-BB02-6C9BD8C38021}"/>
    <cellStyle name="Output 11" xfId="29092" xr:uid="{519C1C76-87AA-4F2A-B030-3E228E0E5B4E}"/>
    <cellStyle name="Output 11 2" xfId="50352" xr:uid="{6A755E42-5751-47A3-BA36-142AA82DE7E5}"/>
    <cellStyle name="Output 11 2 2" xfId="57134" xr:uid="{660B0D5E-BDE3-4C25-9DA1-3F0CA5D31BE4}"/>
    <cellStyle name="Output 11 3" xfId="51955" xr:uid="{CD37D09A-338D-44F5-BB0B-F80A931A8C39}"/>
    <cellStyle name="Output 11 3 2" xfId="58736" xr:uid="{02DA625E-A75A-4BE5-B453-DA7905C6F870}"/>
    <cellStyle name="Output 11 4" xfId="51717" xr:uid="{BBA29E49-B3C8-47E7-BF4A-C4F243F76A43}"/>
    <cellStyle name="Output 11 4 2" xfId="58498" xr:uid="{7EA482D5-B416-4B13-ACBB-004F1398D70D}"/>
    <cellStyle name="Output 11 5" xfId="48469" xr:uid="{FFA686CC-3B35-4ADC-B387-8F5CF168B3F4}"/>
    <cellStyle name="Output 11 5 2" xfId="55261" xr:uid="{2B8F81A7-AE1D-4615-BF35-4A6BBE73E35C}"/>
    <cellStyle name="Output 11 6" xfId="53547" xr:uid="{5FFBCDDE-B2EE-4C3E-8D14-5A6A4F7EB6EA}"/>
    <cellStyle name="Output 11 7" xfId="46855" xr:uid="{D2DA9A82-0E21-4A65-B754-D8C6EE92A884}"/>
    <cellStyle name="Output 12" xfId="87" xr:uid="{A4E3A356-2615-4953-9DA7-7184F668243F}"/>
    <cellStyle name="Output 12 2" xfId="50321" xr:uid="{76C2FCD4-4FC7-4151-919D-7C91C8716DF5}"/>
    <cellStyle name="Output 12 2 2" xfId="57103" xr:uid="{51A9E29E-C99D-48DC-AC69-D36805A6C267}"/>
    <cellStyle name="Output 12 3" xfId="51925" xr:uid="{9A336D80-1C7A-480D-BC70-8FE3F0AA58E4}"/>
    <cellStyle name="Output 12 3 2" xfId="58706" xr:uid="{14F8E6C9-1F22-4A1E-9070-DBF64A3CEEAC}"/>
    <cellStyle name="Output 12 4" xfId="51876" xr:uid="{753A1D60-4120-4521-9B74-D77BFC47106A}"/>
    <cellStyle name="Output 12 4 2" xfId="58657" xr:uid="{2B6DFCB0-DDAF-427B-92D6-AD0F18BE5762}"/>
    <cellStyle name="Output 12 5" xfId="48438" xr:uid="{A07F5DAA-BB8F-430D-8E46-BF6CF2A8E0E7}"/>
    <cellStyle name="Output 12 5 2" xfId="55230" xr:uid="{FC9140F1-FB43-4A69-B7DD-C9EDF87E71F6}"/>
    <cellStyle name="Output 12 6" xfId="53516" xr:uid="{BC509346-9576-4099-A0FB-1E902D9AED71}"/>
    <cellStyle name="Output 12 7" xfId="46824" xr:uid="{B6A5EE72-4554-479F-AA7C-7C534B880D6F}"/>
    <cellStyle name="Output 13" xfId="44129" xr:uid="{DE462639-7B32-4EED-9A2A-FE95EC265550}"/>
    <cellStyle name="Output 13 2" xfId="53980" xr:uid="{911E21D2-F8D4-420C-8A73-D65DA5092888}"/>
    <cellStyle name="Output 13 3" xfId="47305" xr:uid="{9422C4D7-9AB7-49E8-9146-CA1931599663}"/>
    <cellStyle name="Output 14" xfId="45456" xr:uid="{8DBBE410-A3CD-43D0-99C2-25229487DDC8}"/>
    <cellStyle name="Output 14 2" xfId="55692" xr:uid="{40465CEC-1D65-4E84-9E68-2EDFF9AB5006}"/>
    <cellStyle name="Output 15" xfId="43" xr:uid="{30AC84DC-A1E9-469F-9E95-A72C39F516A7}"/>
    <cellStyle name="Output 15 2" xfId="45855" xr:uid="{FD09D2C4-3658-4816-BD92-DB36603F46C7}"/>
    <cellStyle name="Output 2" xfId="93" xr:uid="{96E7FCB5-35F7-4EC7-8976-AFC7E2B734B6}"/>
    <cellStyle name="Output 2 10" xfId="903" xr:uid="{396166F6-6BA8-4935-8AD3-51D6E2B6C0C8}"/>
    <cellStyle name="Output 2 10 2" xfId="5270" xr:uid="{D86C8CAF-5C76-47F3-9F1E-1A3506BE78EC}"/>
    <cellStyle name="Output 2 10 2 2" xfId="7856" xr:uid="{F7C32059-A576-4065-A4FA-5C36B2162DF0}"/>
    <cellStyle name="Output 2 10 2 2 2" xfId="16845" xr:uid="{02959322-2BB2-4B1F-9AE0-863412E3479B}"/>
    <cellStyle name="Output 2 10 2 2 2 2" xfId="43237" xr:uid="{E1F04019-5DC0-421A-A2E7-0BB01881D67F}"/>
    <cellStyle name="Output 2 10 2 2 2 3" xfId="56483" xr:uid="{4465B03D-F964-448C-BAD6-168F4D8DA82E}"/>
    <cellStyle name="Output 2 10 2 2 3" xfId="35165" xr:uid="{5586A90A-DD54-4813-AF31-C7965C35D3AF}"/>
    <cellStyle name="Output 2 10 2 2 4" xfId="49701" xr:uid="{C6915591-C10F-4E04-9841-6F1281851DAB}"/>
    <cellStyle name="Output 2 10 2 3" xfId="10493" xr:uid="{D605F4B7-80E0-4CE0-8340-5FD8BC487076}"/>
    <cellStyle name="Output 2 10 2 3 2" xfId="19482" xr:uid="{45F6BE1C-A705-4B1D-89E2-58D8FC5CDB4A}"/>
    <cellStyle name="Output 2 10 2 3 2 2" xfId="24209" xr:uid="{96D52C52-4B0D-46C7-88EA-2D226C55A404}"/>
    <cellStyle name="Output 2 10 2 3 2 3" xfId="58255" xr:uid="{B68FCE5D-3379-40CD-94BE-9E27DA51E94B}"/>
    <cellStyle name="Output 2 10 2 3 3" xfId="31959" xr:uid="{51581EB6-398D-4EC4-88D1-BB4958BAFA2E}"/>
    <cellStyle name="Output 2 10 2 3 4" xfId="51473" xr:uid="{EA1163E9-1BDE-416D-95A1-F8C1C47D0CD0}"/>
    <cellStyle name="Output 2 10 2 4" xfId="14259" xr:uid="{5F2FBA45-DB77-46AE-89AA-83C0D30E19E6}"/>
    <cellStyle name="Output 2 10 2 4 2" xfId="33145" xr:uid="{A9D8C695-C7AA-4B9C-B50E-D4CFB79CA0C4}"/>
    <cellStyle name="Output 2 10 2 4 2 2" xfId="54622" xr:uid="{50FABA0C-3117-43E3-9967-B5B7BBA5FDB4}"/>
    <cellStyle name="Output 2 10 2 4 3" xfId="47818" xr:uid="{D06DFED7-0A3C-42BE-8F69-92B41FFE715C}"/>
    <cellStyle name="Output 2 10 2 5" xfId="28130" xr:uid="{C14CCDB5-7EC3-40B7-B70A-0A17BA683760}"/>
    <cellStyle name="Output 2 10 2 6" xfId="46204" xr:uid="{5B44B7A6-F963-4564-9136-5CC0AF789431}"/>
    <cellStyle name="Output 2 10 3" xfId="3340" xr:uid="{1B0D3609-137D-4150-B269-59A576E888FF}"/>
    <cellStyle name="Output 2 10 3 2" xfId="39884" xr:uid="{9CDAC9B3-1C96-4A8B-99C7-710EC24720D6}"/>
    <cellStyle name="Output 2 10 3 2 2" xfId="56885" xr:uid="{8A687B49-8F01-4EE3-962E-8FBBB1B3A795}"/>
    <cellStyle name="Output 2 10 3 2 3" xfId="50103" xr:uid="{F884A1E2-6249-438D-86CF-0B3FF9E246B7}"/>
    <cellStyle name="Output 2 10 3 3" xfId="51144" xr:uid="{AB70D924-3A32-473C-AB7D-AC0817D0BBAE}"/>
    <cellStyle name="Output 2 10 3 3 2" xfId="57926" xr:uid="{B7E2B8CE-87A6-425F-A646-B3FBC4D43EB4}"/>
    <cellStyle name="Output 2 10 3 4" xfId="48220" xr:uid="{1FB0BE5E-6E73-4ECD-ABD6-780DAF04FE35}"/>
    <cellStyle name="Output 2 10 3 4 2" xfId="55012" xr:uid="{1B4400E2-B1B3-4776-8F3E-551C2803845D}"/>
    <cellStyle name="Output 2 10 3 5" xfId="53312" xr:uid="{03CBAA20-13EE-4869-8B8E-C3352A15EA26}"/>
    <cellStyle name="Output 2 10 3 6" xfId="46606" xr:uid="{33C86F3F-0F88-4155-B3BC-4339343FC226}"/>
    <cellStyle name="Output 2 10 4" xfId="24836" xr:uid="{F21E498A-E31D-4A98-A909-69749F6195AC}"/>
    <cellStyle name="Output 2 10 4 2" xfId="56011" xr:uid="{E9343602-0572-404E-965F-561B59F7825A}"/>
    <cellStyle name="Output 2 10 4 3" xfId="49229" xr:uid="{B68FA752-DEB7-4DEC-8D59-281044366892}"/>
    <cellStyle name="Output 2 10 5" xfId="44462" xr:uid="{25CC44AE-4414-45E9-B381-EB3EF11E6539}"/>
    <cellStyle name="Output 2 10 5 2" xfId="58183" xr:uid="{E7A733FE-5FD9-4A40-B93B-4F887FEAC68C}"/>
    <cellStyle name="Output 2 10 5 3" xfId="51401" xr:uid="{D496F02C-3DE1-4A0B-8136-9D157CBB0557}"/>
    <cellStyle name="Output 2 10 6" xfId="45696" xr:uid="{6EBAC2CF-45B5-4514-8A2E-4A5E05F56F9F}"/>
    <cellStyle name="Output 2 10 6 2" xfId="54174" xr:uid="{3C8A8BC4-9D68-4C2D-B9F0-40DEE60EEA13}"/>
    <cellStyle name="Output 2 11" xfId="1247" xr:uid="{9EAC15CA-169A-4AA1-9759-618CBDA78E13}"/>
    <cellStyle name="Output 2 11 2" xfId="5592" xr:uid="{CAB212E4-86FF-4395-B8DB-1C31A2737E6D}"/>
    <cellStyle name="Output 2 11 2 2" xfId="8178" xr:uid="{0255455C-B392-4B08-B079-EFE8BBCCBF3C}"/>
    <cellStyle name="Output 2 11 2 2 2" xfId="17167" xr:uid="{5B777502-3F12-4D30-8AB9-53CC6D82A6E4}"/>
    <cellStyle name="Output 2 11 2 2 2 2" xfId="41510" xr:uid="{F8993EA0-17BB-4E66-86EA-E053831657A7}"/>
    <cellStyle name="Output 2 11 2 2 2 3" xfId="56530" xr:uid="{14164311-124B-4D08-BCAA-312B9DA6DEC0}"/>
    <cellStyle name="Output 2 11 2 2 3" xfId="25936" xr:uid="{E78D7B6B-D9E3-4EE4-98B8-281D2642F6C5}"/>
    <cellStyle name="Output 2 11 2 2 4" xfId="49748" xr:uid="{1621E133-C28A-421E-A0DB-859AB4C8D7DE}"/>
    <cellStyle name="Output 2 11 2 3" xfId="10815" xr:uid="{F7884960-C2E3-4DEF-BEFA-71F7F811FCC1}"/>
    <cellStyle name="Output 2 11 2 3 2" xfId="19804" xr:uid="{B4DE816B-B6B4-4374-8CDB-21173AFA9CA9}"/>
    <cellStyle name="Output 2 11 2 3 2 2" xfId="43715" xr:uid="{914424EE-7B51-4CDB-B349-B3C6A82D7FDA}"/>
    <cellStyle name="Output 2 11 2 3 2 3" xfId="57751" xr:uid="{76EBE250-79E9-4767-87DE-E42BA398A301}"/>
    <cellStyle name="Output 2 11 2 3 3" xfId="34625" xr:uid="{0F5F429F-03CD-47B4-956B-DC0A0903CD4B}"/>
    <cellStyle name="Output 2 11 2 3 4" xfId="50969" xr:uid="{9C3F51C7-3ECF-43AC-B7C2-03068098A742}"/>
    <cellStyle name="Output 2 11 2 4" xfId="14581" xr:uid="{E6C0FB0B-3259-4E47-9150-CAA788701EC6}"/>
    <cellStyle name="Output 2 11 2 4 2" xfId="35028" xr:uid="{1BE00557-AB6E-4835-8271-A678F0F043C7}"/>
    <cellStyle name="Output 2 11 2 4 2 2" xfId="54666" xr:uid="{A83CD4BA-21A8-4BC3-B911-3915DF749A33}"/>
    <cellStyle name="Output 2 11 2 4 3" xfId="47865" xr:uid="{A6E3117B-01D8-4870-9891-7591ED0F553B}"/>
    <cellStyle name="Output 2 11 2 5" xfId="34526" xr:uid="{8CAC0CBB-9405-4C09-AE17-AC4EEBDB4CB2}"/>
    <cellStyle name="Output 2 11 2 6" xfId="46251" xr:uid="{F4978C6D-3A6A-417B-8AA9-C86A71915D58}"/>
    <cellStyle name="Output 2 11 3" xfId="3684" xr:uid="{BD586AB6-E2B6-4B4E-933A-A234082BFB5E}"/>
    <cellStyle name="Output 2 11 3 2" xfId="30944" xr:uid="{846DA89E-53BE-49C0-9C7D-DFEE663652E4}"/>
    <cellStyle name="Output 2 11 3 2 2" xfId="56929" xr:uid="{61E784B4-F425-437E-950F-C78B65595DF7}"/>
    <cellStyle name="Output 2 11 3 2 3" xfId="50147" xr:uid="{E43DCC19-090E-4D16-B4F9-EBBDE84539E0}"/>
    <cellStyle name="Output 2 11 3 3" xfId="51268" xr:uid="{4D7CFB52-5EA2-4592-A5E7-42A1C20A900B}"/>
    <cellStyle name="Output 2 11 3 3 2" xfId="58050" xr:uid="{B98FE528-D3C8-4A51-B74D-C1BC74D7EC6A}"/>
    <cellStyle name="Output 2 11 3 4" xfId="48264" xr:uid="{D0107F3E-41B6-4047-B9DA-3BFCE96A55D6}"/>
    <cellStyle name="Output 2 11 3 4 2" xfId="55056" xr:uid="{1A05B8F4-E6FA-4F5A-83A3-60AB05987EC2}"/>
    <cellStyle name="Output 2 11 3 5" xfId="53356" xr:uid="{0DD9D286-F25F-43DD-88F3-F7AB7AE397CA}"/>
    <cellStyle name="Output 2 11 3 6" xfId="46650" xr:uid="{6633CB82-7BA2-40DB-BBF1-39AA5D6E419D}"/>
    <cellStyle name="Output 2 11 4" xfId="37546" xr:uid="{B82FA95F-38D0-42DD-87DA-0D310293E4A2}"/>
    <cellStyle name="Output 2 11 4 2" xfId="56058" xr:uid="{74E1C82F-FA16-4100-8C03-9A2A22E51F27}"/>
    <cellStyle name="Output 2 11 4 3" xfId="49276" xr:uid="{9A8A8F6A-F3B6-4CD6-AE84-073D28DE7BAA}"/>
    <cellStyle name="Output 2 11 5" xfId="44451" xr:uid="{B2A8F22F-3FC2-4D19-AD76-7A0849EF6698}"/>
    <cellStyle name="Output 2 11 5 2" xfId="58199" xr:uid="{60D96813-637E-4937-9793-2E0B984F74B0}"/>
    <cellStyle name="Output 2 11 5 3" xfId="51417" xr:uid="{C2761131-B6C0-44DA-9160-7827C1D66697}"/>
    <cellStyle name="Output 2 11 6" xfId="45743" xr:uid="{40D0320F-12E1-4E27-9319-1C820F067DAD}"/>
    <cellStyle name="Output 2 11 6 2" xfId="54218" xr:uid="{1B3DDDA4-2CB0-4DC0-BD6C-3D5E5C11CDDF}"/>
    <cellStyle name="Output 2 12" xfId="172" xr:uid="{C7527D23-9EBA-4470-B54C-5335A5D0929B}"/>
    <cellStyle name="Output 2 12 2" xfId="2576" xr:uid="{A84D1D7D-226C-4B93-BF65-AF7932B75B9C}"/>
    <cellStyle name="Output 2 12 2 2" xfId="6817" xr:uid="{EF3119DA-63AA-4D12-BC10-535CB41FFC1E}"/>
    <cellStyle name="Output 2 12 2 2 2" xfId="15806" xr:uid="{56DC2A44-AE4C-49A3-B936-A1FAF51D69FF}"/>
    <cellStyle name="Output 2 12 2 2 2 2" xfId="43494" xr:uid="{DE2B8C44-AF1D-4A35-ADE3-1ED65915544C}"/>
    <cellStyle name="Output 2 12 2 2 2 3" xfId="56571" xr:uid="{F2CF098B-0042-4B9B-B4AF-60162C79C622}"/>
    <cellStyle name="Output 2 12 2 2 3" xfId="31508" xr:uid="{5FFCDAB5-77DF-4D58-BDEB-E9CCDA74EEB1}"/>
    <cellStyle name="Output 2 12 2 2 4" xfId="49789" xr:uid="{294BAB83-0FAB-4BC7-BC36-9B281B95EC37}"/>
    <cellStyle name="Output 2 12 2 3" xfId="9387" xr:uid="{F016C20C-5EEE-4042-9F40-C32E2673F0E1}"/>
    <cellStyle name="Output 2 12 2 3 2" xfId="18376" xr:uid="{33105BF0-7E10-4841-9308-9243C5D02660}"/>
    <cellStyle name="Output 2 12 2 3 2 2" xfId="43011" xr:uid="{40FF5107-4500-4CA1-87D6-4286D94631F2}"/>
    <cellStyle name="Output 2 12 2 3 2 3" xfId="58562" xr:uid="{C56A1BAB-4FB3-457C-9F87-4E214327CA00}"/>
    <cellStyle name="Output 2 12 2 3 3" xfId="38554" xr:uid="{ABD4D5E7-886C-4399-87A5-9BBD6FE49F8C}"/>
    <cellStyle name="Output 2 12 2 3 4" xfId="51781" xr:uid="{54AB2A29-490E-4C63-9F61-4E803DD45E62}"/>
    <cellStyle name="Output 2 12 2 4" xfId="13430" xr:uid="{5CA58782-BCC2-49F2-AF82-7C1A7D63DBC8}"/>
    <cellStyle name="Output 2 12 2 4 2" xfId="23227" xr:uid="{3BE71FC4-8365-46DF-92C5-0EAE2F2487D5}"/>
    <cellStyle name="Output 2 12 2 4 2 2" xfId="54704" xr:uid="{F95C08C1-8034-4E28-8CF0-79DA609AE6B0}"/>
    <cellStyle name="Output 2 12 2 4 3" xfId="47906" xr:uid="{1B92B6B7-A387-4689-8761-D2AED4B9850B}"/>
    <cellStyle name="Output 2 12 2 5" xfId="43283" xr:uid="{2F3FC7C3-9AD7-4B48-B88D-DF9CEFE3EC35}"/>
    <cellStyle name="Output 2 12 2 6" xfId="46292" xr:uid="{292C6ABB-34AB-4DC4-80C0-7241DDA00C85}"/>
    <cellStyle name="Output 2 12 3" xfId="2640" xr:uid="{E4BBBAEF-AE97-4CD7-9633-F926049C97DE}"/>
    <cellStyle name="Output 2 12 3 2" xfId="25279" xr:uid="{167B0AF6-3B56-4595-9F73-CAB25C9D0697}"/>
    <cellStyle name="Output 2 12 3 2 2" xfId="56967" xr:uid="{1BA9B938-4EAE-443A-95EC-D16EB216F15A}"/>
    <cellStyle name="Output 2 12 3 2 3" xfId="50185" xr:uid="{14F34A02-5D37-4A6E-8E00-394C8F679D10}"/>
    <cellStyle name="Output 2 12 3 3" xfId="52287" xr:uid="{B4627D80-1517-4FBA-A448-21EEC9D9B5BB}"/>
    <cellStyle name="Output 2 12 3 3 2" xfId="59068" xr:uid="{8D1F95CF-1668-4E3B-B321-9629AB570F2F}"/>
    <cellStyle name="Output 2 12 3 4" xfId="48302" xr:uid="{34AAA184-BFD7-42B1-8E33-735E0F017A2F}"/>
    <cellStyle name="Output 2 12 3 4 2" xfId="55094" xr:uid="{7AD20D29-BE51-4A70-ABF3-FC4EF4C7154F}"/>
    <cellStyle name="Output 2 12 3 5" xfId="53394" xr:uid="{1761A615-D166-4FF0-A9AF-479108C0DD7B}"/>
    <cellStyle name="Output 2 12 3 6" xfId="46688" xr:uid="{E9F12FB0-ECA6-4B5C-B13D-15485419C54E}"/>
    <cellStyle name="Output 2 12 4" xfId="38944" xr:uid="{BAFC0762-7E07-4A65-B828-3D662C3D6C53}"/>
    <cellStyle name="Output 2 12 4 2" xfId="56099" xr:uid="{FF948F02-B890-4F21-A16B-9F970C6AFCEC}"/>
    <cellStyle name="Output 2 12 4 3" xfId="49317" xr:uid="{A32B6DF3-E3A6-434E-B3EC-E0970B7B117C}"/>
    <cellStyle name="Output 2 12 5" xfId="44526" xr:uid="{B685D9F0-16F1-4FE5-863D-303AA8C658F7}"/>
    <cellStyle name="Output 2 12 5 2" xfId="57780" xr:uid="{B86EDB35-A75C-4260-B70B-4EEF54CEEF73}"/>
    <cellStyle name="Output 2 12 5 3" xfId="50998" xr:uid="{F6DD9793-BE6A-4EE3-AE69-22EFA706CADD}"/>
    <cellStyle name="Output 2 12 6" xfId="45784" xr:uid="{467439B7-2856-48EA-8C4A-ED7871824BD1}"/>
    <cellStyle name="Output 2 12 6 2" xfId="54256" xr:uid="{971E4CA0-BACD-4855-80F1-6A0562BF5EE6}"/>
    <cellStyle name="Output 2 13" xfId="1723" xr:uid="{AB474EB5-0ED5-4CF5-9E49-A242F720A02C}"/>
    <cellStyle name="Output 2 13 2" xfId="6049" xr:uid="{59B52FB5-318D-4835-AC91-895C1A754E2B}"/>
    <cellStyle name="Output 2 13 2 2" xfId="8635" xr:uid="{91F200EF-7932-41C6-8398-56BF176DEAE7}"/>
    <cellStyle name="Output 2 13 2 2 2" xfId="17624" xr:uid="{88090270-451C-4EB6-AE54-8519A5079A0F}"/>
    <cellStyle name="Output 2 13 2 2 2 2" xfId="39842" xr:uid="{BEF1A8E9-C2B1-4F49-8375-D908ED86128C}"/>
    <cellStyle name="Output 2 13 2 2 2 3" xfId="56610" xr:uid="{0F0250AA-7223-4A65-9688-FCE9C3C83BE5}"/>
    <cellStyle name="Output 2 13 2 2 3" xfId="27548" xr:uid="{767BB2BD-6214-4CC5-A7FD-770811DD90A3}"/>
    <cellStyle name="Output 2 13 2 2 4" xfId="49828" xr:uid="{ED2A2703-C5D8-4A3A-BC98-5CA349118F90}"/>
    <cellStyle name="Output 2 13 2 3" xfId="11272" xr:uid="{281EDA83-108A-4025-9A42-2EA527D581C0}"/>
    <cellStyle name="Output 2 13 2 3 2" xfId="20261" xr:uid="{D69213A5-0A1E-4EB8-B59B-CE55A4780923}"/>
    <cellStyle name="Output 2 13 2 3 2 2" xfId="30914" xr:uid="{F3668E5A-86A7-46C6-AC23-A833AD08B16F}"/>
    <cellStyle name="Output 2 13 2 3 2 3" xfId="57950" xr:uid="{ECCDBDA8-9909-4FCF-9D05-BA75839F2F55}"/>
    <cellStyle name="Output 2 13 2 3 3" xfId="26375" xr:uid="{CDBB02BF-114E-4D62-B266-ABC08C9D6803}"/>
    <cellStyle name="Output 2 13 2 3 4" xfId="51168" xr:uid="{61CCDFBC-144E-4E74-8603-62EEFA0D77E5}"/>
    <cellStyle name="Output 2 13 2 4" xfId="15038" xr:uid="{7BA9BDF3-2815-42BF-A9EE-4F6B4C9B39B8}"/>
    <cellStyle name="Output 2 13 2 4 2" xfId="29418" xr:uid="{C73351E1-9C6B-4DF0-9C75-AD2ABC4244BD}"/>
    <cellStyle name="Output 2 13 2 4 2 2" xfId="54743" xr:uid="{0A1298C0-91A1-4E90-82D2-1405602E4984}"/>
    <cellStyle name="Output 2 13 2 4 3" xfId="47945" xr:uid="{8D9FAC34-478D-4042-B093-2EC3EA411ACE}"/>
    <cellStyle name="Output 2 13 2 5" xfId="38063" xr:uid="{6DEE5032-04A9-4342-AEC1-7B56E79696A4}"/>
    <cellStyle name="Output 2 13 2 6" xfId="46331" xr:uid="{6556B76D-5F02-4EE9-8DC5-2318B31E3C6C}"/>
    <cellStyle name="Output 2 13 3" xfId="4160" xr:uid="{62862361-53EF-45A3-BAE4-C113CC51AEAF}"/>
    <cellStyle name="Output 2 13 3 2" xfId="34171" xr:uid="{2AFC0AE6-5730-4729-80FC-D2C0A075B3AA}"/>
    <cellStyle name="Output 2 13 3 2 2" xfId="57006" xr:uid="{75D095AC-8397-40AD-B61F-BC67A5A73061}"/>
    <cellStyle name="Output 2 13 3 2 3" xfId="50224" xr:uid="{7368349D-4ACA-4F5F-A4BF-0DA47CCA5F73}"/>
    <cellStyle name="Output 2 13 3 3" xfId="51316" xr:uid="{10EF0ABE-13D0-4CA5-B35E-BE81A29A1028}"/>
    <cellStyle name="Output 2 13 3 3 2" xfId="58098" xr:uid="{EBB50739-F653-4436-B537-B7DF63EDCD8D}"/>
    <cellStyle name="Output 2 13 3 4" xfId="48341" xr:uid="{3968D6F4-BBD3-470E-9E6F-3CED451889F5}"/>
    <cellStyle name="Output 2 13 3 4 2" xfId="55133" xr:uid="{1778F454-4378-4916-A86C-12A3AF9E7EF8}"/>
    <cellStyle name="Output 2 13 3 5" xfId="53431" xr:uid="{C4E639AB-809E-4984-AC2D-CDAC0543B17C}"/>
    <cellStyle name="Output 2 13 3 6" xfId="46727" xr:uid="{8B99B757-00E5-4BFF-BCFF-3B1425C3FEE4}"/>
    <cellStyle name="Output 2 13 4" xfId="35730" xr:uid="{112836A1-6F2E-49C5-B34F-7F937EE98BA9}"/>
    <cellStyle name="Output 2 13 4 2" xfId="56138" xr:uid="{64C0C010-953B-42CE-9112-2D77B551A8F3}"/>
    <cellStyle name="Output 2 13 4 3" xfId="49356" xr:uid="{F5F1F6DA-65E9-4B40-BE12-B5784A4EE844}"/>
    <cellStyle name="Output 2 13 5" xfId="44579" xr:uid="{B1B34AB9-9B58-44E3-8800-F8E34FD743CD}"/>
    <cellStyle name="Output 2 13 5 2" xfId="58058" xr:uid="{ACAC8FCA-9FD1-4D59-A7F9-946FAA5BCC03}"/>
    <cellStyle name="Output 2 13 5 3" xfId="51276" xr:uid="{E1BB46E0-5441-4B02-A30F-13890E91354A}"/>
    <cellStyle name="Output 2 13 6" xfId="47476" xr:uid="{24F7142B-8A95-463C-952A-7C38C160C99D}"/>
    <cellStyle name="Output 2 13 6 2" xfId="54295" xr:uid="{750CDD03-9B9D-468C-B4D1-CC77BA500A49}"/>
    <cellStyle name="Output 2 13 7" xfId="45868" xr:uid="{DAB947A9-3A9F-465D-A452-3F0C088BED6B}"/>
    <cellStyle name="Output 2 14" xfId="2588" xr:uid="{58843F59-976B-46DD-834C-B9593EBB5A38}"/>
    <cellStyle name="Output 2 14 2" xfId="6829" xr:uid="{D56F6197-F092-4E61-83B5-F555603601DF}"/>
    <cellStyle name="Output 2 14 2 2" xfId="15818" xr:uid="{1AB93573-1BE3-4B36-BE8E-E04390959E5E}"/>
    <cellStyle name="Output 2 14 2 2 2" xfId="26323" xr:uid="{DFE95A92-0D4F-4385-9C0B-B27D14A21DBB}"/>
    <cellStyle name="Output 2 14 2 2 2 2" xfId="56649" xr:uid="{5359D2E3-029A-4A87-99C2-4900E5C97DF7}"/>
    <cellStyle name="Output 2 14 2 2 3" xfId="49867" xr:uid="{A34F9CE8-1A17-49F3-8181-ACA16E0727E9}"/>
    <cellStyle name="Output 2 14 2 3" xfId="29198" xr:uid="{9B994C0B-B332-4E18-B3B2-10C5AEFCB431}"/>
    <cellStyle name="Output 2 14 2 3 2" xfId="55763" xr:uid="{9FC037F3-E154-4872-B9E2-FA627B486CA0}"/>
    <cellStyle name="Output 2 14 2 3 3" xfId="48980" xr:uid="{3B7C3BA6-33F0-4E36-B754-F92CD6851095}"/>
    <cellStyle name="Output 2 14 2 4" xfId="47984" xr:uid="{AF5C0E45-A3CA-4027-AED2-BABBCE4887B3}"/>
    <cellStyle name="Output 2 14 2 4 2" xfId="54779" xr:uid="{6027AACF-F1B7-4E27-9184-D788F3945C48}"/>
    <cellStyle name="Output 2 14 2 5" xfId="46370" xr:uid="{A55D33CE-0939-4AF3-8C07-C8B98B8AA601}"/>
    <cellStyle name="Output 2 14 3" xfId="9399" xr:uid="{5D43D851-1CA9-42CB-A15B-4DB74FE58757}"/>
    <cellStyle name="Output 2 14 3 2" xfId="18388" xr:uid="{C96E860F-690B-451E-9EFE-415E172CBFA3}"/>
    <cellStyle name="Output 2 14 3 2 2" xfId="24633" xr:uid="{9D5F84D0-59F9-4B80-A447-9E88B624E271}"/>
    <cellStyle name="Output 2 14 3 2 2 2" xfId="57042" xr:uid="{5024415C-D7DC-4925-AC19-C75426D0B9A1}"/>
    <cellStyle name="Output 2 14 3 2 3" xfId="50260" xr:uid="{9E230C63-A05E-4FAB-B31F-4420C64D79C3}"/>
    <cellStyle name="Output 2 14 3 3" xfId="35591" xr:uid="{D3C8ECCC-D5CD-4F6E-AD71-927BD85F0539}"/>
    <cellStyle name="Output 2 14 3 3 2" xfId="58410" xr:uid="{F3C0625D-6825-4632-9188-67C1DBB5360C}"/>
    <cellStyle name="Output 2 14 3 3 3" xfId="51629" xr:uid="{FBB88ED0-43A2-4EEF-8677-5CA3086493AA}"/>
    <cellStyle name="Output 2 14 3 4" xfId="48377" xr:uid="{ADFA48FB-427F-40AA-8D21-1EB0FAE8417F}"/>
    <cellStyle name="Output 2 14 3 4 2" xfId="55169" xr:uid="{0964A089-FB26-4F8F-8DAE-6483ECC00401}"/>
    <cellStyle name="Output 2 14 3 5" xfId="46763" xr:uid="{CB2C12AC-6AF1-41EF-B40E-EE6C43D54F71}"/>
    <cellStyle name="Output 2 14 4" xfId="13442" xr:uid="{32A96B45-226F-4D0E-AA6F-0F5B51087EB9}"/>
    <cellStyle name="Output 2 14 4 2" xfId="40623" xr:uid="{EAC0B525-8B4E-4DE2-9212-0383DC7C233B}"/>
    <cellStyle name="Output 2 14 4 2 2" xfId="56177" xr:uid="{BFA2AB88-A8EE-40C0-94FE-46D2EF7E4A64}"/>
    <cellStyle name="Output 2 14 4 3" xfId="49395" xr:uid="{A1F9DBAD-229C-4E1D-8A17-11CDFAF2D143}"/>
    <cellStyle name="Output 2 14 5" xfId="24877" xr:uid="{799FD6B8-C246-4EF1-9D56-DF9FE78C6F06}"/>
    <cellStyle name="Output 2 14 5 2" xfId="57990" xr:uid="{C0D22D39-BA25-46B8-8366-2E0C71071269}"/>
    <cellStyle name="Output 2 14 5 3" xfId="51208" xr:uid="{5003456A-053A-4356-9D01-61E0A960FD6E}"/>
    <cellStyle name="Output 2 14 6" xfId="44605" xr:uid="{ED73BF6A-8142-4DFC-BF44-669E01734C37}"/>
    <cellStyle name="Output 2 14 6 2" xfId="54331" xr:uid="{43542744-7508-405F-B16C-9138F6BE704B}"/>
    <cellStyle name="Output 2 14 6 3" xfId="47515" xr:uid="{5C94DAEA-FBD0-4C23-93C8-06E1A218ACB8}"/>
    <cellStyle name="Output 2 14 7" xfId="45904" xr:uid="{674D2AC4-F058-4C5A-851C-335EDEF3DA6A}"/>
    <cellStyle name="Output 2 15" xfId="6511" xr:uid="{067A26F6-9725-4187-83D3-6059A5AE9493}"/>
    <cellStyle name="Output 2 15 2" xfId="11732" xr:uid="{5FE4366C-FDB9-4204-9057-F4C8BE7AA534}"/>
    <cellStyle name="Output 2 15 2 2" xfId="20721" xr:uid="{00005FAF-CA3F-4736-AC33-AD1AD6DABEE0}"/>
    <cellStyle name="Output 2 15 2 2 2" xfId="42883" xr:uid="{9F6DDE53-1127-4012-A71C-36F43D70238B}"/>
    <cellStyle name="Output 2 15 2 2 3" xfId="56259" xr:uid="{51368F25-5CBD-42BA-8302-BC0C41B6B829}"/>
    <cellStyle name="Output 2 15 2 3" xfId="40545" xr:uid="{B56287B5-AD9D-4148-A34A-AD793408822A}"/>
    <cellStyle name="Output 2 15 2 4" xfId="49477" xr:uid="{1A473FEA-7A59-4649-9E63-EA4D4321956F}"/>
    <cellStyle name="Output 2 15 3" xfId="15500" xr:uid="{EB7B21FC-16B1-43FF-A6FA-785D6558C3B3}"/>
    <cellStyle name="Output 2 15 3 2" xfId="43462" xr:uid="{F59D6F0D-0435-44E6-95AF-0BBBF7875B9A}"/>
    <cellStyle name="Output 2 15 3 2 2" xfId="59035" xr:uid="{FDF0F417-0AAC-4747-BE92-9CDBA441BDFD}"/>
    <cellStyle name="Output 2 15 3 3" xfId="52254" xr:uid="{AAFA20FE-9123-4E00-83D9-8DD8963E9753}"/>
    <cellStyle name="Output 2 15 4" xfId="27279" xr:uid="{E258BA7B-87F2-49E9-9403-39C1F7D44400}"/>
    <cellStyle name="Output 2 15 4 2" xfId="54407" xr:uid="{F6717C22-E668-472D-89FA-FF527CE23D83}"/>
    <cellStyle name="Output 2 15 4 3" xfId="47595" xr:uid="{29F0031A-26F0-474C-85E3-228173DAE421}"/>
    <cellStyle name="Output 2 15 5" xfId="44664" xr:uid="{A0168099-E4F6-42F7-A63D-16AA6D033FA3}"/>
    <cellStyle name="Output 2 15 6" xfId="45986" xr:uid="{651EF7E0-95B7-4DDB-9863-1AB97C706789}"/>
    <cellStyle name="Output 2 16" xfId="9095" xr:uid="{07DCB097-50EA-4219-B265-9788AB345451}"/>
    <cellStyle name="Output 2 16 2" xfId="18084" xr:uid="{13840148-D5AC-4EC2-B9AA-C1107BF304EB}"/>
    <cellStyle name="Output 2 16 2 2" xfId="25630" xr:uid="{BFB5F6F1-2A01-4427-8C2D-B11DF9503CDF}"/>
    <cellStyle name="Output 2 16 2 2 2" xfId="56209" xr:uid="{F1C0722A-3BF7-49C0-BD03-A33B9A977EC1}"/>
    <cellStyle name="Output 2 16 2 3" xfId="49427" xr:uid="{5C269AF2-3D2B-43A1-A38B-C5DF33654BDA}"/>
    <cellStyle name="Output 2 16 3" xfId="42418" xr:uid="{D8600D3C-E27B-48B8-882E-41ABA7E4497D}"/>
    <cellStyle name="Output 2 16 3 2" xfId="57623" xr:uid="{DD43974C-AD73-4FBB-A64F-3319808E4D7E}"/>
    <cellStyle name="Output 2 16 3 3" xfId="50841" xr:uid="{C85B642D-E9F6-4194-A813-2E02C3C13326}"/>
    <cellStyle name="Output 2 16 4" xfId="44625" xr:uid="{A4F68F7D-F971-434F-B598-7B18357EB1BB}"/>
    <cellStyle name="Output 2 16 4 2" xfId="54360" xr:uid="{745EA05D-0E65-4D00-AE25-482FA1744D4A}"/>
    <cellStyle name="Output 2 16 4 3" xfId="47547" xr:uid="{A94A9673-4648-4D2D-9299-D94A7439B137}"/>
    <cellStyle name="Output 2 16 5" xfId="45936" xr:uid="{0EC0636F-5BB9-40E6-806C-095AAAD3B058}"/>
    <cellStyle name="Output 2 17" xfId="9719" xr:uid="{0E1612A9-B748-4000-93D3-0E6713278580}"/>
    <cellStyle name="Output 2 17 2" xfId="18708" xr:uid="{E66E40E3-064B-4ECD-A8FB-0831A046CC9E}"/>
    <cellStyle name="Output 2 17 2 2" xfId="43350" xr:uid="{E2A36311-20DF-411A-AE90-605DB94D01D0}"/>
    <cellStyle name="Output 2 17 2 2 2" xfId="57175" xr:uid="{BFABBF5A-1563-43C6-A8B4-1F95D1C29271}"/>
    <cellStyle name="Output 2 17 2 3" xfId="50393" xr:uid="{012385D0-D851-4AAA-B8E6-FA0C1DAA3733}"/>
    <cellStyle name="Output 2 17 3" xfId="27194" xr:uid="{BF17951B-0D27-4BFD-A9AB-98A457A3C8FE}"/>
    <cellStyle name="Output 2 17 3 2" xfId="58138" xr:uid="{45468F9E-DAE6-47CE-A589-B130EAC82EEB}"/>
    <cellStyle name="Output 2 17 3 3" xfId="51356" xr:uid="{D8D9A0E6-8A3F-48DF-A615-36B10DC3CCDD}"/>
    <cellStyle name="Output 2 17 4" xfId="44729" xr:uid="{F376A7F3-6D00-4DB4-BAD3-E3BDF12F29D5}"/>
    <cellStyle name="Output 2 17 4 2" xfId="55302" xr:uid="{1A973EF2-B013-4F46-AED3-55D183C99308}"/>
    <cellStyle name="Output 2 17 4 3" xfId="48510" xr:uid="{C765C2A5-6CF5-4979-9828-DA524A53F8CC}"/>
    <cellStyle name="Output 2 17 5" xfId="53588" xr:uid="{2949D883-AC72-4165-AF0D-6118EB20116D}"/>
    <cellStyle name="Output 2 17 6" xfId="46896" xr:uid="{5EC0C11D-84EC-42D4-9C1B-AA664AF3E911}"/>
    <cellStyle name="Output 2 18" xfId="2215" xr:uid="{938B5731-5E56-4072-97BA-CF3CCEFE8168}"/>
    <cellStyle name="Output 2 18 2" xfId="43877" xr:uid="{BFD652FE-F038-479C-A596-64BE9BABC033}"/>
    <cellStyle name="Output 2 18 2 2" xfId="57131" xr:uid="{83A9A29C-DD7B-4B0A-8ED6-29E8196EEBAB}"/>
    <cellStyle name="Output 2 18 2 3" xfId="50349" xr:uid="{37C31D7D-5AB3-40D9-A5F5-4C3DC79786B7}"/>
    <cellStyle name="Output 2 18 3" xfId="44750" xr:uid="{079E39D9-5BDB-497B-9645-3FCD62736FA3}"/>
    <cellStyle name="Output 2 18 3 2" xfId="58733" xr:uid="{15B53971-6D4A-45FE-959B-3E5AD4DA9D2A}"/>
    <cellStyle name="Output 2 18 3 3" xfId="51952" xr:uid="{E7C80231-FA50-41B1-8122-B2B1FC21CC32}"/>
    <cellStyle name="Output 2 18 4" xfId="51748" xr:uid="{89B38842-65BA-4E0A-A678-BF75EB93FD25}"/>
    <cellStyle name="Output 2 18 4 2" xfId="58529" xr:uid="{E0AE84BD-8CA7-4DFD-B68C-CA948DA46F74}"/>
    <cellStyle name="Output 2 18 5" xfId="48466" xr:uid="{BA224BDE-D29E-4883-94BD-F7E9E2940448}"/>
    <cellStyle name="Output 2 18 5 2" xfId="55258" xr:uid="{ADC99937-75E7-4B07-8DD9-E6CF80516F1D}"/>
    <cellStyle name="Output 2 18 6" xfId="53544" xr:uid="{35106482-1438-4B8C-B802-3EA4CB952D4F}"/>
    <cellStyle name="Output 2 18 7" xfId="46852" xr:uid="{39B6BEE9-26A1-4802-A399-BB68B85A22AC}"/>
    <cellStyle name="Output 2 19" xfId="13124" xr:uid="{BE83C104-B300-4B77-8097-A06E587D0CF5}"/>
    <cellStyle name="Output 2 19 2" xfId="39023" xr:uid="{1FE36E0E-153F-4DF6-8E09-865965BE1A58}"/>
    <cellStyle name="Output 2 19 2 2" xfId="57072" xr:uid="{DB10D103-F950-4611-BFDC-51CA5FB1D83D}"/>
    <cellStyle name="Output 2 19 2 3" xfId="50290" xr:uid="{39502D82-F052-4504-8672-E4EC81965521}"/>
    <cellStyle name="Output 2 19 3" xfId="44815" xr:uid="{60C1D520-BFBC-4EE4-8BA1-1E547E8EE6CC}"/>
    <cellStyle name="Output 2 19 3 2" xfId="58678" xr:uid="{3C39E6FE-80BE-42DC-BDCD-06F9C07378E0}"/>
    <cellStyle name="Output 2 19 3 3" xfId="51897" xr:uid="{CB9C0FA5-B267-4B69-9A9A-2954792F41AA}"/>
    <cellStyle name="Output 2 19 4" xfId="51040" xr:uid="{940C7478-3158-4934-BF69-17088F06DA93}"/>
    <cellStyle name="Output 2 19 4 2" xfId="57822" xr:uid="{C40B7394-F42E-4F04-B157-6B1272DA7077}"/>
    <cellStyle name="Output 2 19 5" xfId="48407" xr:uid="{39D348CC-AAF9-4BDA-BADB-C6FD1B64E130}"/>
    <cellStyle name="Output 2 19 5 2" xfId="55199" xr:uid="{B58C7BDA-15D6-46C7-A274-70ED9DF4EBB1}"/>
    <cellStyle name="Output 2 19 6" xfId="53485" xr:uid="{D3D21723-FCFB-4641-994B-EA2706431B94}"/>
    <cellStyle name="Output 2 19 7" xfId="46793" xr:uid="{63B32089-0EE3-41FC-9419-191C1750169D}"/>
    <cellStyle name="Output 2 2" xfId="153" xr:uid="{8A3CABBD-03E6-45A7-AF63-894D82157146}"/>
    <cellStyle name="Output 2 2 10" xfId="1964" xr:uid="{67507E08-4C12-455B-8417-36CA55532466}"/>
    <cellStyle name="Output 2 2 10 2" xfId="6272" xr:uid="{EB76077D-923E-4BA4-BD62-B56511BC0809}"/>
    <cellStyle name="Output 2 2 10 2 2" xfId="8858" xr:uid="{21E2B0A1-A0A6-4884-88A6-8BF1F3888BAA}"/>
    <cellStyle name="Output 2 2 10 2 2 2" xfId="17847" xr:uid="{BC0F4DF3-A1CA-4EC5-97D9-FB6B5FCDC880}"/>
    <cellStyle name="Output 2 2 10 2 2 2 2" xfId="42056" xr:uid="{74EA6442-8052-408F-9754-8DBB98FE286D}"/>
    <cellStyle name="Output 2 2 10 2 2 2 3" xfId="56625" xr:uid="{22613018-8E8C-42A7-80B8-CF940B8D8D9F}"/>
    <cellStyle name="Output 2 2 10 2 2 3" xfId="24575" xr:uid="{FCD94DF8-A3B8-4EB3-A9DD-C6E2DF962DFF}"/>
    <cellStyle name="Output 2 2 10 2 2 4" xfId="49843" xr:uid="{E3B72B14-B24A-4342-9D5F-135195FFEB55}"/>
    <cellStyle name="Output 2 2 10 2 3" xfId="11495" xr:uid="{EEDE3D5B-9712-4863-A0B7-C9B27A4DFAEE}"/>
    <cellStyle name="Output 2 2 10 2 3 2" xfId="20484" xr:uid="{1F089B0F-1545-4FD0-92AA-EFA04FB5DD06}"/>
    <cellStyle name="Output 2 2 10 2 3 2 2" xfId="36210" xr:uid="{6F03D019-74E0-4D48-A47B-CBA13CB344F8}"/>
    <cellStyle name="Output 2 2 10 2 3 2 3" xfId="57732" xr:uid="{C4E4F11C-B5D8-4925-8147-0EB33E394AB2}"/>
    <cellStyle name="Output 2 2 10 2 3 3" xfId="27091" xr:uid="{6F1A1580-C912-4A73-9F78-F103F76A58C4}"/>
    <cellStyle name="Output 2 2 10 2 3 4" xfId="50950" xr:uid="{C938E338-1BA8-4E6C-8AFE-E40418E19767}"/>
    <cellStyle name="Output 2 2 10 2 4" xfId="15261" xr:uid="{71B9A37E-66E1-45FA-B12E-FFAEA3A86057}"/>
    <cellStyle name="Output 2 2 10 2 4 2" xfId="29537" xr:uid="{A33E1769-5E72-4649-9ABF-69091B6F0494}"/>
    <cellStyle name="Output 2 2 10 2 4 2 2" xfId="54758" xr:uid="{C7E4C588-4ABC-4255-A87D-EA799E385514}"/>
    <cellStyle name="Output 2 2 10 2 4 3" xfId="47960" xr:uid="{D48DBC48-7BE5-4805-BFF4-3D017829B7D5}"/>
    <cellStyle name="Output 2 2 10 2 5" xfId="39633" xr:uid="{6BDBCFCF-A9E9-4296-B6C6-02F2B4A884B9}"/>
    <cellStyle name="Output 2 2 10 2 6" xfId="46346" xr:uid="{1F51A533-DD00-4859-8C41-E88F07482EC6}"/>
    <cellStyle name="Output 2 2 10 3" xfId="4401" xr:uid="{DA70EDFF-00C9-4829-9FD8-B7090AB434CD}"/>
    <cellStyle name="Output 2 2 10 3 2" xfId="32872" xr:uid="{1CB35605-F41E-45F4-877F-536998B225AB}"/>
    <cellStyle name="Output 2 2 10 3 2 2" xfId="57021" xr:uid="{D768BE34-436B-4EF1-B5FB-6452661E531F}"/>
    <cellStyle name="Output 2 2 10 3 2 3" xfId="50239" xr:uid="{53EA835E-8ACC-4830-8C25-2D5878763486}"/>
    <cellStyle name="Output 2 2 10 3 3" xfId="51135" xr:uid="{F64053B1-70B4-4A76-9A01-140E9A6B9F4F}"/>
    <cellStyle name="Output 2 2 10 3 3 2" xfId="57917" xr:uid="{9667EBA0-4A21-4C35-A495-40D685836946}"/>
    <cellStyle name="Output 2 2 10 3 4" xfId="48356" xr:uid="{9A1C7EBA-B8E8-46DC-8827-A80B84CB11BC}"/>
    <cellStyle name="Output 2 2 10 3 4 2" xfId="55148" xr:uid="{E5EC50B0-CE8B-4E9B-B17C-2AEA0300D3AF}"/>
    <cellStyle name="Output 2 2 10 3 5" xfId="53446" xr:uid="{889735EC-92EA-4CA5-A8B6-7FE203AB0F42}"/>
    <cellStyle name="Output 2 2 10 3 6" xfId="46742" xr:uid="{9FCBA57F-EAB3-4875-B5BC-4BF0CA386AE3}"/>
    <cellStyle name="Output 2 2 10 4" xfId="35628" xr:uid="{5086B268-EBFD-4C65-B9ED-446FEFF2C3BC}"/>
    <cellStyle name="Output 2 2 10 4 2" xfId="56153" xr:uid="{8BA4D7E5-0F83-47D4-A5CF-77D15518D956}"/>
    <cellStyle name="Output 2 2 10 4 3" xfId="49371" xr:uid="{8835DE24-056F-4606-ABD3-D8436204BE30}"/>
    <cellStyle name="Output 2 2 10 5" xfId="44555" xr:uid="{8F55B491-A1B4-491E-8421-FABAFBBACEBF}"/>
    <cellStyle name="Output 2 2 10 5 2" xfId="58220" xr:uid="{4DB27F71-3B6D-4224-BFAE-159C5EEB2272}"/>
    <cellStyle name="Output 2 2 10 5 3" xfId="51438" xr:uid="{DE3862AF-EA9D-422F-8A5D-8E812E105F36}"/>
    <cellStyle name="Output 2 2 10 6" xfId="47491" xr:uid="{9F06D660-7D18-4CA0-8BFC-708370C449F3}"/>
    <cellStyle name="Output 2 2 10 6 2" xfId="54310" xr:uid="{1F7BFDC1-A1FB-42F5-B8A1-6735CDAC8A9C}"/>
    <cellStyle name="Output 2 2 10 7" xfId="45883" xr:uid="{CF444BDE-92B2-4E47-9AA3-D9291EE35EEC}"/>
    <cellStyle name="Output 2 2 11" xfId="2607" xr:uid="{C892669E-F34E-40FD-A1C4-B2CB1B558D00}"/>
    <cellStyle name="Output 2 2 11 2" xfId="6848" xr:uid="{D616C9F9-FBF8-4AD6-9E5A-BDD801588ABB}"/>
    <cellStyle name="Output 2 2 11 2 2" xfId="15837" xr:uid="{A5639E39-B5C3-47DF-8E0A-AACD1162B7BF}"/>
    <cellStyle name="Output 2 2 11 2 2 2" xfId="35925" xr:uid="{98048B43-5770-4DEA-B610-D01E64063200}"/>
    <cellStyle name="Output 2 2 11 2 2 2 2" xfId="56664" xr:uid="{F8EB5DAD-AE26-4D2E-AA93-305402C3D338}"/>
    <cellStyle name="Output 2 2 11 2 2 3" xfId="49882" xr:uid="{DA1DB00D-C958-495B-88B4-05DCA3B78FB4}"/>
    <cellStyle name="Output 2 2 11 2 3" xfId="29354" xr:uid="{E5D946BC-C868-4605-A1C1-5F6501889C5C}"/>
    <cellStyle name="Output 2 2 11 2 3 2" xfId="59096" xr:uid="{ADF9C455-907C-4A87-BC80-CAC966C0273E}"/>
    <cellStyle name="Output 2 2 11 2 3 3" xfId="52315" xr:uid="{1F81BA89-5E95-46C0-AD5A-03B8C76CED9C}"/>
    <cellStyle name="Output 2 2 11 2 4" xfId="47999" xr:uid="{75B7FC43-87AC-4403-AB9F-BF37DE98F1C6}"/>
    <cellStyle name="Output 2 2 11 2 4 2" xfId="54794" xr:uid="{1DA301C1-3B2E-486B-9906-8D8C87B2533B}"/>
    <cellStyle name="Output 2 2 11 2 5" xfId="46385" xr:uid="{43681D1E-2D8C-4406-A3B9-924B47C6F1F7}"/>
    <cellStyle name="Output 2 2 11 3" xfId="9418" xr:uid="{C094718B-5B9C-4DC0-A746-5E772F038ABA}"/>
    <cellStyle name="Output 2 2 11 3 2" xfId="18407" xr:uid="{EA4F9829-38EB-4C0B-AA94-6469B30668B4}"/>
    <cellStyle name="Output 2 2 11 3 2 2" xfId="24769" xr:uid="{1AF37066-CA2F-47B5-9C87-B758F84412A8}"/>
    <cellStyle name="Output 2 2 11 3 2 2 2" xfId="57057" xr:uid="{E3992F21-2178-41AD-A04E-385BA4806997}"/>
    <cellStyle name="Output 2 2 11 3 2 3" xfId="50275" xr:uid="{D17A9C73-D0F4-418D-89A7-223A2CF4A307}"/>
    <cellStyle name="Output 2 2 11 3 3" xfId="42663" xr:uid="{C946F70B-F156-4B1F-AFED-185D732FCC1E}"/>
    <cellStyle name="Output 2 2 11 3 3 2" xfId="58365" xr:uid="{FD747BFF-95F1-40DA-9699-21762C36EF65}"/>
    <cellStyle name="Output 2 2 11 3 3 3" xfId="51583" xr:uid="{86AFC952-2B35-4FC8-8545-541DDCA66732}"/>
    <cellStyle name="Output 2 2 11 3 4" xfId="48392" xr:uid="{ECDCA4C1-C42D-44F3-9E2D-B60EEBB56321}"/>
    <cellStyle name="Output 2 2 11 3 4 2" xfId="55184" xr:uid="{221BE50C-B5CD-408E-B3C3-D2CF08F51F45}"/>
    <cellStyle name="Output 2 2 11 3 5" xfId="46778" xr:uid="{5F0E31BD-6C61-41E0-834D-AB061E96AE19}"/>
    <cellStyle name="Output 2 2 11 4" xfId="13461" xr:uid="{7BF2F8EB-EEA8-4555-9034-93B0F0D6C6D5}"/>
    <cellStyle name="Output 2 2 11 4 2" xfId="37987" xr:uid="{38865034-2378-4400-8689-F2A16299CF20}"/>
    <cellStyle name="Output 2 2 11 4 2 2" xfId="56192" xr:uid="{E9944690-68DB-4921-97F1-0F83821AE3C0}"/>
    <cellStyle name="Output 2 2 11 4 3" xfId="49410" xr:uid="{B67D6E75-027B-42EF-A37F-74432186122D}"/>
    <cellStyle name="Output 2 2 11 5" xfId="25015" xr:uid="{E03D3610-3CE7-4DA1-B25C-7185613054F3}"/>
    <cellStyle name="Output 2 2 11 5 2" xfId="58567" xr:uid="{98D5B426-E53F-4801-8D62-212F5875ACC5}"/>
    <cellStyle name="Output 2 2 11 5 3" xfId="51786" xr:uid="{98031167-507C-49DE-99AF-08C232ADC868}"/>
    <cellStyle name="Output 2 2 11 6" xfId="44599" xr:uid="{C58C8E4C-0DC6-4952-AA9F-5046140133A6}"/>
    <cellStyle name="Output 2 2 11 6 2" xfId="54346" xr:uid="{6987882F-D412-44EA-9A3F-AEF988D51F12}"/>
    <cellStyle name="Output 2 2 11 6 3" xfId="47530" xr:uid="{E7A0E346-F62B-431A-BFF0-0C8D29977CBC}"/>
    <cellStyle name="Output 2 2 11 7" xfId="45919" xr:uid="{B63A7092-1B97-4605-AABC-87449CC91148}"/>
    <cellStyle name="Output 2 2 12" xfId="6609" xr:uid="{93DB1BAC-299A-464D-ADD0-9D814690A888}"/>
    <cellStyle name="Output 2 2 12 2" xfId="11815" xr:uid="{A901CF64-2640-4E59-B749-15D2ED0D14E8}"/>
    <cellStyle name="Output 2 2 12 2 2" xfId="20804" xr:uid="{ACE36CE6-C197-4798-BED2-8AF4C58C6278}"/>
    <cellStyle name="Output 2 2 12 2 2 2" xfId="34030" xr:uid="{0B68C6B9-85AC-41C8-AFB7-5F2D5A6A3187}"/>
    <cellStyle name="Output 2 2 12 2 2 3" xfId="56261" xr:uid="{BC453AF7-C2C5-4465-AEA9-CA0CA94A0421}"/>
    <cellStyle name="Output 2 2 12 2 3" xfId="42766" xr:uid="{A8CBE4C7-51DF-43E7-B798-4DBEB35DBA6E}"/>
    <cellStyle name="Output 2 2 12 2 4" xfId="49479" xr:uid="{8B701C91-A236-49FA-8F6C-27C7AF325AC7}"/>
    <cellStyle name="Output 2 2 12 3" xfId="15598" xr:uid="{E79E7121-0334-48B9-8A3A-3193D2F9B34F}"/>
    <cellStyle name="Output 2 2 12 3 2" xfId="27148" xr:uid="{8E956663-9A1B-4153-949B-BFA58EE5681B}"/>
    <cellStyle name="Output 2 2 12 3 2 2" xfId="58988" xr:uid="{ED91D0D9-F991-4E9F-B142-BABE019439CD}"/>
    <cellStyle name="Output 2 2 12 3 3" xfId="52207" xr:uid="{81539452-D304-42A0-ADEB-FF1CC33A20B4}"/>
    <cellStyle name="Output 2 2 12 4" xfId="23317" xr:uid="{58FF31D1-1E45-45F0-AB75-8B50EB888F8F}"/>
    <cellStyle name="Output 2 2 12 4 2" xfId="54408" xr:uid="{ECBBC31D-0518-44CE-9625-5482D3985779}"/>
    <cellStyle name="Output 2 2 12 4 3" xfId="47597" xr:uid="{69C16B5A-D9FD-4219-9B9D-F4CA8B9CAF56}"/>
    <cellStyle name="Output 2 2 12 5" xfId="44656" xr:uid="{8E5039FF-EA27-453F-B35B-F9B79C00CEA0}"/>
    <cellStyle name="Output 2 2 12 6" xfId="45988" xr:uid="{8E0AB1E2-4ADD-4EEB-A597-AF41270256C7}"/>
    <cellStyle name="Output 2 2 13" xfId="9178" xr:uid="{12BCEF3A-2BAE-42E2-84FE-96E4A7F2A833}"/>
    <cellStyle name="Output 2 2 13 2" xfId="18167" xr:uid="{F65322BF-6856-4BC9-9DD7-2F96FD571314}"/>
    <cellStyle name="Output 2 2 13 2 2" xfId="28437" xr:uid="{FC2D2A81-B614-4E2D-9C99-860A358741CC}"/>
    <cellStyle name="Output 2 2 13 2 2 2" xfId="56681" xr:uid="{B4C31958-CD3E-4B95-8B36-3592359C460A}"/>
    <cellStyle name="Output 2 2 13 2 3" xfId="49899" xr:uid="{84EAA5F5-7057-4236-AD97-87E133D22982}"/>
    <cellStyle name="Output 2 2 13 3" xfId="24595" xr:uid="{C26F7727-6409-490F-920B-93455DEB058D}"/>
    <cellStyle name="Output 2 2 13 3 2" xfId="58577" xr:uid="{9598B664-2A06-4F6C-9C9F-298B3EDC760E}"/>
    <cellStyle name="Output 2 2 13 3 3" xfId="51796" xr:uid="{606E969C-9FD1-478F-B361-4C27BADC6967}"/>
    <cellStyle name="Output 2 2 13 4" xfId="44661" xr:uid="{7AA0F5FB-6DC4-4811-86E1-5F70B89ABC0C}"/>
    <cellStyle name="Output 2 2 13 4 2" xfId="54808" xr:uid="{69A74C36-9053-4119-968A-A1E44800BF02}"/>
    <cellStyle name="Output 2 2 13 4 3" xfId="48016" xr:uid="{B478A372-ED09-4D41-A5D9-EF9DA5D1481A}"/>
    <cellStyle name="Output 2 2 13 5" xfId="46402" xr:uid="{889485BC-722A-4A84-9310-E308FE65E107}"/>
    <cellStyle name="Output 2 2 14" xfId="12668" xr:uid="{5F9CAE92-6720-42C7-B684-C9388F81DDAE}"/>
    <cellStyle name="Output 2 2 14 2" xfId="21657" xr:uid="{CBC325CB-A77F-4E77-AC1A-B0D226A0FDCD}"/>
    <cellStyle name="Output 2 2 14 2 2" xfId="29130" xr:uid="{750A717D-3C2A-4B50-B004-AF383FECD0C7}"/>
    <cellStyle name="Output 2 2 14 2 2 2" xfId="57141" xr:uid="{9323F9C8-B9E6-4CC5-97AB-616084DDF56F}"/>
    <cellStyle name="Output 2 2 14 2 3" xfId="50359" xr:uid="{0BA9A848-E1CA-411B-94FA-C8F276ABFD16}"/>
    <cellStyle name="Output 2 2 14 3" xfId="33919" xr:uid="{564AE233-1C3F-41F6-8C98-D7A29ED21B2F}"/>
    <cellStyle name="Output 2 2 14 3 2" xfId="58095" xr:uid="{F67997B9-695C-460D-B650-C298887E7556}"/>
    <cellStyle name="Output 2 2 14 3 3" xfId="51313" xr:uid="{DFAB548C-7214-48A2-87F7-8DAFA78CB45F}"/>
    <cellStyle name="Output 2 2 14 4" xfId="44721" xr:uid="{1B98FF7C-1BC0-4A2C-BC6A-DAD386A4A8FF}"/>
    <cellStyle name="Output 2 2 14 4 2" xfId="55268" xr:uid="{27C2DC86-932D-4A1E-838B-9B47C8BA5E73}"/>
    <cellStyle name="Output 2 2 14 4 3" xfId="48476" xr:uid="{D42CB9FB-02F8-412E-BE3E-5AFF775D1CA4}"/>
    <cellStyle name="Output 2 2 14 5" xfId="53554" xr:uid="{B4A7A7FB-51D2-4919-9C56-D70A5BA79E45}"/>
    <cellStyle name="Output 2 2 14 6" xfId="46862" xr:uid="{D123D1DF-1CA7-4737-AA47-06C5C2A9F967}"/>
    <cellStyle name="Output 2 2 15" xfId="2313" xr:uid="{8641C2BF-1943-4C0D-980F-5496CF558A91}"/>
    <cellStyle name="Output 2 2 15 2" xfId="36591" xr:uid="{3219619E-FFCF-4793-A488-F1D257EC07A6}"/>
    <cellStyle name="Output 2 2 15 2 2" xfId="57198" xr:uid="{9C310B93-82DA-40A9-97F8-CDB8469CE72E}"/>
    <cellStyle name="Output 2 2 15 2 3" xfId="50416" xr:uid="{08EDD0FE-E8B0-4B9E-ACB8-F922AE8B3A8B}"/>
    <cellStyle name="Output 2 2 15 3" xfId="44747" xr:uid="{B5295710-43B4-461C-B809-2CA915CEC8FB}"/>
    <cellStyle name="Output 2 2 15 3 2" xfId="58799" xr:uid="{7A04C3E0-C3EF-4266-B390-0DB98C3F0FB5}"/>
    <cellStyle name="Output 2 2 15 3 3" xfId="52018" xr:uid="{2875A45F-B2EE-4BAD-BE82-8760CE9A867C}"/>
    <cellStyle name="Output 2 2 15 4" xfId="51884" xr:uid="{4970DF89-2CE7-4267-A839-89B43DE93CCF}"/>
    <cellStyle name="Output 2 2 15 4 2" xfId="58665" xr:uid="{80D599A1-26EA-4299-8400-D5BE6A44C052}"/>
    <cellStyle name="Output 2 2 15 5" xfId="48533" xr:uid="{147712F9-9A72-4FC9-A14D-973F49F99743}"/>
    <cellStyle name="Output 2 2 15 5 2" xfId="55322" xr:uid="{1D83A50F-E457-4271-8210-07D5DFCA6011}"/>
    <cellStyle name="Output 2 2 15 6" xfId="53608" xr:uid="{C9881CBA-FA55-4827-A9A0-7B7C4D78528D}"/>
    <cellStyle name="Output 2 2 15 7" xfId="46919" xr:uid="{68E97ED5-3BB4-4150-9594-3AB1B00A1650}"/>
    <cellStyle name="Output 2 2 16" xfId="13222" xr:uid="{B6635B61-618A-4241-B946-118C2A8572C4}"/>
    <cellStyle name="Output 2 2 16 2" xfId="26066" xr:uid="{F7ABF424-9B6E-4926-8794-83CCE9885D13}"/>
    <cellStyle name="Output 2 2 16 2 2" xfId="57231" xr:uid="{43169CC8-B0D7-457E-AB65-26DACAB6CDC7}"/>
    <cellStyle name="Output 2 2 16 2 3" xfId="50449" xr:uid="{6A175EE8-312C-470C-B243-5E039DEA2C9E}"/>
    <cellStyle name="Output 2 2 16 3" xfId="44814" xr:uid="{BB2460CB-9CE8-4B5B-AFA1-585AD37AF434}"/>
    <cellStyle name="Output 2 2 16 3 2" xfId="58832" xr:uid="{ACDD1228-B215-4A3C-82DA-5DA88CCC3475}"/>
    <cellStyle name="Output 2 2 16 3 3" xfId="52051" xr:uid="{ACD7C15F-6D57-4B53-9959-9494A30895C4}"/>
    <cellStyle name="Output 2 2 16 4" xfId="50835" xr:uid="{4C0F9A78-75EE-4B42-8B61-5B29DBAF15F6}"/>
    <cellStyle name="Output 2 2 16 4 2" xfId="57617" xr:uid="{EE879AED-1480-4080-BB03-A39DCA9D17E3}"/>
    <cellStyle name="Output 2 2 16 5" xfId="48566" xr:uid="{41EC8B60-9824-4AD2-BA78-E5D643097FFF}"/>
    <cellStyle name="Output 2 2 16 5 2" xfId="55355" xr:uid="{AADA2FFC-515E-4E16-8556-03F68E4282F1}"/>
    <cellStyle name="Output 2 2 16 6" xfId="53641" xr:uid="{B059641D-1686-4867-8240-D6499B9012BE}"/>
    <cellStyle name="Output 2 2 16 7" xfId="46952" xr:uid="{8523ED94-4CCF-476B-A24F-D02FC6766E30}"/>
    <cellStyle name="Output 2 2 17" xfId="23930" xr:uid="{05C69322-5B97-4205-9EFC-44FFB80F93D6}"/>
    <cellStyle name="Output 2 2 17 2" xfId="44855" xr:uid="{9860D130-D94E-4D1F-85A6-1168F0EED43F}"/>
    <cellStyle name="Output 2 2 17 2 2" xfId="57260" xr:uid="{38D0E9E5-683F-4669-9DE9-E20862A3BB71}"/>
    <cellStyle name="Output 2 2 17 2 3" xfId="50478" xr:uid="{EBF1D5BB-5113-4FC2-BF01-BD5FB5A20CBB}"/>
    <cellStyle name="Output 2 2 17 3" xfId="52080" xr:uid="{9B5B71CF-1691-4A80-A2AC-A9C2AB889991}"/>
    <cellStyle name="Output 2 2 17 3 2" xfId="58861" xr:uid="{A5D35295-ABB4-464D-A029-1703706D9C9D}"/>
    <cellStyle name="Output 2 2 17 4" xfId="51801" xr:uid="{0D227F61-6E3D-4409-9679-2C1001731A1E}"/>
    <cellStyle name="Output 2 2 17 4 2" xfId="58582" xr:uid="{F23DB2C4-5081-4168-AD97-F1CFDFDEABE6}"/>
    <cellStyle name="Output 2 2 17 5" xfId="48595" xr:uid="{30026343-4019-451B-924E-8AAFD7024F02}"/>
    <cellStyle name="Output 2 2 17 5 2" xfId="55384" xr:uid="{59503CBC-3965-4C36-941B-EBDFBBD4C055}"/>
    <cellStyle name="Output 2 2 17 6" xfId="53670" xr:uid="{4349AB70-2443-4862-AF6E-850E98D91BB7}"/>
    <cellStyle name="Output 2 2 17 7" xfId="46981" xr:uid="{1C83CECC-7D2E-4984-8AA5-41C0B7C4488D}"/>
    <cellStyle name="Output 2 2 18" xfId="44887" xr:uid="{1A953702-67A2-41F8-A279-9707CE1CD50F}"/>
    <cellStyle name="Output 2 2 18 2" xfId="50409" xr:uid="{85CD9F92-0B05-4F8A-88FD-44E7C10B2DD3}"/>
    <cellStyle name="Output 2 2 18 2 2" xfId="57191" xr:uid="{4DFAC0A7-31BC-444E-96D3-A6178DDFA7E1}"/>
    <cellStyle name="Output 2 2 18 3" xfId="52011" xr:uid="{C2973675-6973-4179-98C5-4B3B62720A5D}"/>
    <cellStyle name="Output 2 2 18 3 2" xfId="58792" xr:uid="{F14767F9-D8B2-4547-92A1-24D2195EB917}"/>
    <cellStyle name="Output 2 2 18 4" xfId="52206" xr:uid="{BE8CDAB9-68F5-4AD8-949C-4A4A2AA359F6}"/>
    <cellStyle name="Output 2 2 18 4 2" xfId="58987" xr:uid="{AF63701E-5752-47AF-AB6C-3A3FACE5EE03}"/>
    <cellStyle name="Output 2 2 18 5" xfId="48526" xr:uid="{CCB0F32A-18A7-41EA-96E5-A7170A4154E0}"/>
    <cellStyle name="Output 2 2 18 5 2" xfId="55315" xr:uid="{D929F981-880F-4474-9663-BD8FC6D74535}"/>
    <cellStyle name="Output 2 2 18 6" xfId="53601" xr:uid="{C45FD13F-8978-4EF8-99BD-B2BD8AD88144}"/>
    <cellStyle name="Output 2 2 18 7" xfId="46912" xr:uid="{BA15D84F-1909-414A-B892-25CA28AAFC3B}"/>
    <cellStyle name="Output 2 2 19" xfId="44921" xr:uid="{22ECEBAA-CB43-40A9-B55F-79FA3874D77B}"/>
    <cellStyle name="Output 2 2 19 2" xfId="50527" xr:uid="{2DEB18D4-E655-464C-AF5E-C75B9F910CB6}"/>
    <cellStyle name="Output 2 2 19 2 2" xfId="57309" xr:uid="{B012C62D-5EB2-48D2-8F7E-4CF982DAEDC8}"/>
    <cellStyle name="Output 2 2 19 3" xfId="52129" xr:uid="{776E95C8-BC3E-4BF5-9211-39E59094319A}"/>
    <cellStyle name="Output 2 2 19 3 2" xfId="58910" xr:uid="{B74CD19A-DA3D-4D64-B58C-1948E0D4EE56}"/>
    <cellStyle name="Output 2 2 19 4" xfId="49478" xr:uid="{BA9644E0-15B0-4227-B3A9-3EB918A08AA6}"/>
    <cellStyle name="Output 2 2 19 4 2" xfId="56260" xr:uid="{32C8095F-AA6A-4914-A930-28CB6C54E96C}"/>
    <cellStyle name="Output 2 2 19 5" xfId="48644" xr:uid="{6C678301-2EC0-4A6B-AE45-104DB2C00954}"/>
    <cellStyle name="Output 2 2 19 5 2" xfId="55433" xr:uid="{517F79E6-F0A3-4AAC-895A-B462E01005D7}"/>
    <cellStyle name="Output 2 2 19 6" xfId="53719" xr:uid="{51EEF62A-8B1F-41FA-88C7-9937855C16F1}"/>
    <cellStyle name="Output 2 2 19 7" xfId="47030" xr:uid="{87FEF0E4-C65D-4494-A5B8-61F7CB74C847}"/>
    <cellStyle name="Output 2 2 2" xfId="331" xr:uid="{F3223445-0C97-4A87-8415-DEEDCB707E14}"/>
    <cellStyle name="Output 2 2 2 10" xfId="6633" xr:uid="{5AC94917-7E7E-4176-9DA7-AA7ED2105A68}"/>
    <cellStyle name="Output 2 2 2 10 2" xfId="11839" xr:uid="{8C87F32C-AFC4-4E86-AC8A-9E546DC307E9}"/>
    <cellStyle name="Output 2 2 2 10 2 2" xfId="20828" xr:uid="{9A006167-0AFC-4762-A0A3-11556DA2E7D5}"/>
    <cellStyle name="Output 2 2 2 10 2 2 2" xfId="41314" xr:uid="{67608E46-3D97-4E9E-AC05-A782224AD12B}"/>
    <cellStyle name="Output 2 2 2 10 2 3" xfId="35385" xr:uid="{90E05AA0-8ADD-4E41-93DF-0311EAFAAF39}"/>
    <cellStyle name="Output 2 2 2 10 3" xfId="15622" xr:uid="{9BD21E23-A303-4284-831F-50B040CE0C76}"/>
    <cellStyle name="Output 2 2 2 10 3 2" xfId="24853" xr:uid="{3F44D420-B126-40B2-96E7-CAC6E5957AFE}"/>
    <cellStyle name="Output 2 2 2 10 4" xfId="38128" xr:uid="{F73CC5A2-15F2-4995-9581-F9039EFA178C}"/>
    <cellStyle name="Output 2 2 2 11" xfId="9202" xr:uid="{FB9578DA-D584-41EB-BB2E-4483A224F301}"/>
    <cellStyle name="Output 2 2 2 11 2" xfId="18191" xr:uid="{4A4792BE-7A11-402B-BD5B-E0076FA9D8B1}"/>
    <cellStyle name="Output 2 2 2 11 2 2" xfId="29691" xr:uid="{EB2C18BC-C2D0-40DE-9B41-7E687629204D}"/>
    <cellStyle name="Output 2 2 2 11 3" xfId="25843" xr:uid="{187E117B-5703-45EA-8DEC-9F1DCA29291F}"/>
    <cellStyle name="Output 2 2 2 12" xfId="12551" xr:uid="{76B66764-AF62-4633-AD2F-68D6D85F055A}"/>
    <cellStyle name="Output 2 2 2 12 2" xfId="21540" xr:uid="{760EB2C7-01EE-4780-8A1A-53E67F491C56}"/>
    <cellStyle name="Output 2 2 2 12 2 2" xfId="23802" xr:uid="{AC374BA0-1987-4DA7-B352-60C8FF3E1143}"/>
    <cellStyle name="Output 2 2 2 12 3" xfId="24142" xr:uid="{7F73AF95-68AB-414F-879A-621298B5A375}"/>
    <cellStyle name="Output 2 2 2 13" xfId="2337" xr:uid="{F65D3B65-EFDE-4322-937E-9E68E270339B}"/>
    <cellStyle name="Output 2 2 2 13 2" xfId="34353" xr:uid="{C2619930-DA1A-472D-AB46-A6F8AA4FAF4D}"/>
    <cellStyle name="Output 2 2 2 14" xfId="13246" xr:uid="{6B7C004F-5A4D-4FD0-83F9-096F080F45FC}"/>
    <cellStyle name="Output 2 2 2 14 2" xfId="32098" xr:uid="{B5B79F6D-FB57-4A81-A7D7-E0AB809DA160}"/>
    <cellStyle name="Output 2 2 2 15" xfId="28162" xr:uid="{2A9336FD-FB13-47DE-81A7-D60735A0336B}"/>
    <cellStyle name="Output 2 2 2 16" xfId="44318" xr:uid="{148168B6-B76E-4DBB-B5F5-1EA9D6519D59}"/>
    <cellStyle name="Output 2 2 2 17" xfId="45516" xr:uid="{2AF4A683-E590-4AD2-9AB6-63CAEB2B9F67}"/>
    <cellStyle name="Output 2 2 2 2" xfId="463" xr:uid="{439FA5AB-54EE-4895-AED5-017868657C31}"/>
    <cellStyle name="Output 2 2 2 2 10" xfId="9327" xr:uid="{1F14AF0A-0C2D-4F80-976A-8600231CC2C2}"/>
    <cellStyle name="Output 2 2 2 2 10 2" xfId="18316" xr:uid="{F59A0DAA-78CD-4EE7-88B4-003E634D4770}"/>
    <cellStyle name="Output 2 2 2 2 10 2 2" xfId="26313" xr:uid="{4B1F2333-ACE9-43DC-99AC-F6F22F4C3F38}"/>
    <cellStyle name="Output 2 2 2 2 10 3" xfId="32614" xr:uid="{B35046E8-0240-4624-B138-146978B7AD6A}"/>
    <cellStyle name="Output 2 2 2 2 11" xfId="9838" xr:uid="{7336C2B4-D9D9-49FB-BDA4-C0FE051E57E8}"/>
    <cellStyle name="Output 2 2 2 2 11 2" xfId="18827" xr:uid="{293B88D4-BDA7-4E66-AD8D-95749F07A34A}"/>
    <cellStyle name="Output 2 2 2 2 11 2 2" xfId="25625" xr:uid="{E47A3FA1-086A-4610-AB4F-821B6B906D86}"/>
    <cellStyle name="Output 2 2 2 2 11 3" xfId="37821" xr:uid="{9D35760A-13B0-432E-8C11-46E1891278EB}"/>
    <cellStyle name="Output 2 2 2 2 12" xfId="2469" xr:uid="{64CA9AB1-F460-4701-9BA0-FA8B2B6CF5A0}"/>
    <cellStyle name="Output 2 2 2 2 12 2" xfId="31834" xr:uid="{6A22AE32-15FF-4680-AC4D-F14EF344413E}"/>
    <cellStyle name="Output 2 2 2 2 13" xfId="13378" xr:uid="{C9A67C5E-7122-4228-8AF0-C20E4D927C13}"/>
    <cellStyle name="Output 2 2 2 2 13 2" xfId="33816" xr:uid="{0A41ABF6-27A2-4639-915A-FB2EC48561C3}"/>
    <cellStyle name="Output 2 2 2 2 14" xfId="42092" xr:uid="{7F67A66D-06BF-4D03-9011-F233C27CA949}"/>
    <cellStyle name="Output 2 2 2 2 15" xfId="46030" xr:uid="{181154F0-AE76-4187-BA13-F6E249BFA0F5}"/>
    <cellStyle name="Output 2 2 2 2 2" xfId="812" xr:uid="{20BF65BA-2513-41B7-ABB6-E1C4E762D130}"/>
    <cellStyle name="Output 2 2 2 2 2 2" xfId="5181" xr:uid="{42CFA27D-17A6-4F47-99DD-B9FF689BCD90}"/>
    <cellStyle name="Output 2 2 2 2 2 2 2" xfId="7767" xr:uid="{3E99C1A0-F517-47AA-B08F-EF398CBA803D}"/>
    <cellStyle name="Output 2 2 2 2 2 2 2 2" xfId="16756" xr:uid="{55D4E7DE-F32D-442F-B5C7-5109263873A0}"/>
    <cellStyle name="Output 2 2 2 2 2 2 2 2 2" xfId="28469" xr:uid="{7B2A2B80-AFB4-4AC2-B35A-F4D6B8E9D84B}"/>
    <cellStyle name="Output 2 2 2 2 2 2 2 3" xfId="24134" xr:uid="{EAF8BC0C-9F62-4EC0-AAD6-3DF0FB7B6B98}"/>
    <cellStyle name="Output 2 2 2 2 2 2 3" xfId="10404" xr:uid="{2FB5FEA8-84E2-47AD-A1DA-CBA6E1E7A4EA}"/>
    <cellStyle name="Output 2 2 2 2 2 2 3 2" xfId="19393" xr:uid="{0EA4BFA9-A40F-4A47-9F65-B006F58271E9}"/>
    <cellStyle name="Output 2 2 2 2 2 2 3 2 2" xfId="33549" xr:uid="{2F63F139-85E1-4C4F-8254-1F2C778E605B}"/>
    <cellStyle name="Output 2 2 2 2 2 2 3 3" xfId="32111" xr:uid="{51FE8FCA-C9E9-4416-B147-3C5382D5FCE9}"/>
    <cellStyle name="Output 2 2 2 2 2 2 4" xfId="14170" xr:uid="{CE105E7F-B535-437A-9107-71479A081579}"/>
    <cellStyle name="Output 2 2 2 2 2 2 4 2" xfId="40276" xr:uid="{607EEB76-62AB-4CC0-A324-F84A65CA02E7}"/>
    <cellStyle name="Output 2 2 2 2 2 2 5" xfId="40296" xr:uid="{CDD1B012-8EBB-47CA-8197-794FF3C2359F}"/>
    <cellStyle name="Output 2 2 2 2 2 2 6" xfId="56303" xr:uid="{F42576A0-7188-4F5E-8B97-E8D108F0ABDB}"/>
    <cellStyle name="Output 2 2 2 2 2 3" xfId="3249" xr:uid="{3A7D18B5-77DB-4568-B4EC-7F468119C049}"/>
    <cellStyle name="Output 2 2 2 2 2 3 2" xfId="29946" xr:uid="{80F4EACB-7448-40B1-B13E-B4C303072E8B}"/>
    <cellStyle name="Output 2 2 2 2 2 4" xfId="37968" xr:uid="{BF7DE064-D678-4FA7-92C9-934139BCD6EF}"/>
    <cellStyle name="Output 2 2 2 2 2 5" xfId="49521" xr:uid="{5929BDAF-5F64-4EF7-A41A-D16D53175A83}"/>
    <cellStyle name="Output 2 2 2 2 3" xfId="1157" xr:uid="{CD1DB3A0-B512-481E-9574-F95154214062}"/>
    <cellStyle name="Output 2 2 2 2 3 2" xfId="5502" xr:uid="{AC727DC2-BD32-4186-9524-553D01470619}"/>
    <cellStyle name="Output 2 2 2 2 3 2 2" xfId="8088" xr:uid="{1DE4F461-57CF-4988-9488-CEAE246F41DF}"/>
    <cellStyle name="Output 2 2 2 2 3 2 2 2" xfId="17077" xr:uid="{FE79EB3C-209D-4FA0-8205-EAB84A97EE1A}"/>
    <cellStyle name="Output 2 2 2 2 3 2 2 2 2" xfId="34947" xr:uid="{6C706F72-6D96-4336-8B17-D8356954065A}"/>
    <cellStyle name="Output 2 2 2 2 3 2 2 3" xfId="40579" xr:uid="{C1C60205-1BCF-4729-8EC5-F47D1A6BF0A0}"/>
    <cellStyle name="Output 2 2 2 2 3 2 3" xfId="10725" xr:uid="{9B4F709B-FA60-4281-B003-146A50C9B680}"/>
    <cellStyle name="Output 2 2 2 2 3 2 3 2" xfId="19714" xr:uid="{AF34E646-18CE-4F2B-9A6E-953A0D10B1C1}"/>
    <cellStyle name="Output 2 2 2 2 3 2 3 2 2" xfId="42982" xr:uid="{3054365E-A512-44E9-9427-E87AAB2F79EB}"/>
    <cellStyle name="Output 2 2 2 2 3 2 3 3" xfId="24229" xr:uid="{6E05668E-732B-45E4-B997-0BB1DE7DE64F}"/>
    <cellStyle name="Output 2 2 2 2 3 2 4" xfId="14491" xr:uid="{8587DCC5-3612-47E1-9D62-73D383A8708D}"/>
    <cellStyle name="Output 2 2 2 2 3 2 4 2" xfId="23084" xr:uid="{AED8228D-C92C-4A12-8ACF-389590732B6C}"/>
    <cellStyle name="Output 2 2 2 2 3 2 5" xfId="40694" xr:uid="{486BA5E8-92AC-4ACC-B4DB-7ECB3B96818C}"/>
    <cellStyle name="Output 2 2 2 2 3 2 6" xfId="58578" xr:uid="{0F54D6BF-F597-491E-BBD2-EDE105D57B5A}"/>
    <cellStyle name="Output 2 2 2 2 3 3" xfId="3594" xr:uid="{B6E38FAB-D6E8-4F66-A4E6-63916088A81B}"/>
    <cellStyle name="Output 2 2 2 2 3 3 2" xfId="33941" xr:uid="{1611AD07-B221-4FC4-9115-F17318227424}"/>
    <cellStyle name="Output 2 2 2 2 3 4" xfId="28116" xr:uid="{8108534F-8266-461A-BFD4-F5AEF05E84B5}"/>
    <cellStyle name="Output 2 2 2 2 3 5" xfId="51797" xr:uid="{E01831F2-6DEE-4EB4-890C-C064F37F3EB2}"/>
    <cellStyle name="Output 2 2 2 2 4" xfId="1501" xr:uid="{CE76EBDC-2042-4A4E-AABD-D6A2DC046A1F}"/>
    <cellStyle name="Output 2 2 2 2 4 2" xfId="5846" xr:uid="{0D3CCC86-48E1-4A9A-BD2E-378C26E98273}"/>
    <cellStyle name="Output 2 2 2 2 4 2 2" xfId="8432" xr:uid="{16E90C9E-96E5-4443-BAAF-10A69C1ECF13}"/>
    <cellStyle name="Output 2 2 2 2 4 2 2 2" xfId="17421" xr:uid="{0710F7F6-7380-4C32-8A15-FBABB64C43F6}"/>
    <cellStyle name="Output 2 2 2 2 4 2 2 2 2" xfId="33842" xr:uid="{3BB04D51-F30A-45F8-9129-6FF38FE1BDAD}"/>
    <cellStyle name="Output 2 2 2 2 4 2 2 3" xfId="34938" xr:uid="{2BF87C7F-6A54-4EEF-9801-5E3E172A35EF}"/>
    <cellStyle name="Output 2 2 2 2 4 2 3" xfId="11069" xr:uid="{931EA63D-80D4-4FCF-8C24-F4FC6A55B38A}"/>
    <cellStyle name="Output 2 2 2 2 4 2 3 2" xfId="20058" xr:uid="{700037F7-9FC7-4709-9B59-D7A626D68B03}"/>
    <cellStyle name="Output 2 2 2 2 4 2 3 2 2" xfId="29341" xr:uid="{191BA3FD-C1CB-43C3-9FC4-38940935DD18}"/>
    <cellStyle name="Output 2 2 2 2 4 2 3 3" xfId="26409" xr:uid="{2883EE49-53B6-4E6D-8524-2DD4C4ACAD7F}"/>
    <cellStyle name="Output 2 2 2 2 4 2 4" xfId="14835" xr:uid="{8AB6426D-6628-4854-9821-EFD79D15F17D}"/>
    <cellStyle name="Output 2 2 2 2 4 2 4 2" xfId="26961" xr:uid="{C335485D-89B2-40B3-A261-B9FB4B3D0644}"/>
    <cellStyle name="Output 2 2 2 2 4 2 5" xfId="35347" xr:uid="{F7C5678B-E827-4191-A6F8-586B40B190BA}"/>
    <cellStyle name="Output 2 2 2 2 4 2 6" xfId="54448" xr:uid="{CF2D453C-7876-4215-9D02-E457726C7827}"/>
    <cellStyle name="Output 2 2 2 2 4 3" xfId="3938" xr:uid="{02BAA499-B632-44A8-9256-AD9F7FFDAA9B}"/>
    <cellStyle name="Output 2 2 2 2 4 3 2" xfId="27820" xr:uid="{CCC68CEB-F54D-4EA5-A1A0-011DFF2801CC}"/>
    <cellStyle name="Output 2 2 2 2 4 4" xfId="42375" xr:uid="{DAEB3ADA-EF4F-4541-9470-4B1A6BE95C1C}"/>
    <cellStyle name="Output 2 2 2 2 4 5" xfId="47638" xr:uid="{D11D51DF-1102-45DE-99F2-99D2DE5B7A28}"/>
    <cellStyle name="Output 2 2 2 2 5" xfId="176" xr:uid="{C868EFDA-D47C-488C-A389-BA1D3E733D00}"/>
    <cellStyle name="Output 2 2 2 2 5 2" xfId="2572" xr:uid="{58610259-FA41-4A8C-8CCB-0C51D5477A94}"/>
    <cellStyle name="Output 2 2 2 2 5 2 2" xfId="6813" xr:uid="{11780793-A1F3-4956-89CA-2CA676337213}"/>
    <cellStyle name="Output 2 2 2 2 5 2 2 2" xfId="15802" xr:uid="{E462E2CF-78DA-40E9-B5A4-3CA6EAAEA677}"/>
    <cellStyle name="Output 2 2 2 2 5 2 2 2 2" xfId="29394" xr:uid="{5B1B0879-1E42-4950-AC14-7D7CE3C5F5CB}"/>
    <cellStyle name="Output 2 2 2 2 5 2 2 3" xfId="33751" xr:uid="{C0F0842D-8700-443A-B7FD-D3F347AA25FF}"/>
    <cellStyle name="Output 2 2 2 2 5 2 3" xfId="9383" xr:uid="{F5EFFFEA-07F6-486C-8253-5C365D22853F}"/>
    <cellStyle name="Output 2 2 2 2 5 2 3 2" xfId="18372" xr:uid="{8B9D54B0-0E5D-49CB-A273-8360D67D64B8}"/>
    <cellStyle name="Output 2 2 2 2 5 2 3 2 2" xfId="28911" xr:uid="{98E9934A-76D9-43E1-9F78-D67D15AD0DB0}"/>
    <cellStyle name="Output 2 2 2 2 5 2 3 3" xfId="25005" xr:uid="{F38867C7-CCED-403A-BCEC-903239E28CC2}"/>
    <cellStyle name="Output 2 2 2 2 5 2 4" xfId="13426" xr:uid="{DF3269BE-2D85-40A2-8388-0EBA44E884F1}"/>
    <cellStyle name="Output 2 2 2 2 5 2 4 2" xfId="42652" xr:uid="{2C26A5ED-2D24-4F96-A332-3678E8296C47}"/>
    <cellStyle name="Output 2 2 2 2 5 2 5" xfId="29183" xr:uid="{31ACF5C2-2B95-43AE-A88F-A3D6BA0913D4}"/>
    <cellStyle name="Output 2 2 2 2 5 3" xfId="2644" xr:uid="{FCCB0921-66DC-4C5F-BEBB-8F5B0BB599AD}"/>
    <cellStyle name="Output 2 2 2 2 5 3 2" xfId="38828" xr:uid="{61468166-9CC7-4AF2-9D3A-577EC331A128}"/>
    <cellStyle name="Output 2 2 2 2 5 4" xfId="40279" xr:uid="{C822B54A-33F8-476C-98AA-DC838610AF09}"/>
    <cellStyle name="Output 2 2 2 2 6" xfId="2120" xr:uid="{746ECEE7-E046-47DE-A06E-B3F5A7C0EA8A}"/>
    <cellStyle name="Output 2 2 2 2 6 2" xfId="6421" xr:uid="{13F7A3EE-5706-4262-9AF5-297757F46E3E}"/>
    <cellStyle name="Output 2 2 2 2 6 2 2" xfId="9007" xr:uid="{B49D11C5-B925-4873-9668-BC165C534AEA}"/>
    <cellStyle name="Output 2 2 2 2 6 2 2 2" xfId="17996" xr:uid="{208C862B-1FDC-4FAF-A06A-16ECACBB8B34}"/>
    <cellStyle name="Output 2 2 2 2 6 2 2 2 2" xfId="24061" xr:uid="{98EFD942-02EB-47D9-A907-74FD165785F8}"/>
    <cellStyle name="Output 2 2 2 2 6 2 2 3" xfId="43863" xr:uid="{A90E1A06-1B9B-4AD2-A662-8BB2D15674FA}"/>
    <cellStyle name="Output 2 2 2 2 6 2 3" xfId="11644" xr:uid="{CE866AA6-208C-4750-8B7B-A6A854967420}"/>
    <cellStyle name="Output 2 2 2 2 6 2 3 2" xfId="20633" xr:uid="{1F101020-1D3E-4A51-BBEC-DC865CC70C85}"/>
    <cellStyle name="Output 2 2 2 2 6 2 3 2 2" xfId="35178" xr:uid="{446C1A7B-6D64-48E4-B35E-AA99414B7F43}"/>
    <cellStyle name="Output 2 2 2 2 6 2 3 3" xfId="26717" xr:uid="{95F51559-BADC-4EB6-8EB9-1A17EDA40205}"/>
    <cellStyle name="Output 2 2 2 2 6 2 4" xfId="15410" xr:uid="{2EC45A17-23BE-45D4-9522-3A270891FC73}"/>
    <cellStyle name="Output 2 2 2 2 6 2 4 2" xfId="39790" xr:uid="{52BD6661-2434-4799-8969-038D88BEDC97}"/>
    <cellStyle name="Output 2 2 2 2 6 2 5" xfId="31862" xr:uid="{3FFE6699-E9F2-4FB2-8AAC-E79C2EF642DF}"/>
    <cellStyle name="Output 2 2 2 2 6 3" xfId="4557" xr:uid="{7855EEE6-4CFA-4D0F-A9EA-4CC7982F58CE}"/>
    <cellStyle name="Output 2 2 2 2 6 3 2" xfId="39491" xr:uid="{470B131C-EA5F-4504-BA87-67D782F147B5}"/>
    <cellStyle name="Output 2 2 2 2 6 4" xfId="41324" xr:uid="{E6F617A5-2C01-4A0D-BB50-E59BF71AB555}"/>
    <cellStyle name="Output 2 2 2 2 7" xfId="2930" xr:uid="{29BEFBDB-9706-4ED4-A3A6-B488A490BC9B}"/>
    <cellStyle name="Output 2 2 2 2 7 2" xfId="7080" xr:uid="{6D6A7EEE-9F38-4C9C-A1F0-63E6BE4D0940}"/>
    <cellStyle name="Output 2 2 2 2 7 2 2" xfId="12206" xr:uid="{98D92E00-F3C6-42CF-8CBD-09C292A49652}"/>
    <cellStyle name="Output 2 2 2 2 7 2 2 2" xfId="21195" xr:uid="{0204C000-D028-4C00-8119-C2C55CED0F00}"/>
    <cellStyle name="Output 2 2 2 2 7 2 2 2 2" xfId="41871" xr:uid="{312FA170-9F43-46C9-9CE8-EAE0ABDE6D77}"/>
    <cellStyle name="Output 2 2 2 2 7 2 2 3" xfId="39989" xr:uid="{6A1303C5-A4E2-4AAC-A0F4-A0E8F383DA79}"/>
    <cellStyle name="Output 2 2 2 2 7 2 3" xfId="13000" xr:uid="{D21C097F-4E59-4F22-B329-C6D6328FFB22}"/>
    <cellStyle name="Output 2 2 2 2 7 2 3 2" xfId="21989" xr:uid="{E0F79F89-55EE-467C-8224-ED2BCCAA295D}"/>
    <cellStyle name="Output 2 2 2 2 7 2 3 2 2" xfId="37076" xr:uid="{A14C8A8B-0023-40A2-BED7-8D5196A9E828}"/>
    <cellStyle name="Output 2 2 2 2 7 2 3 3" xfId="32477" xr:uid="{42C40B0E-A9A2-4DB6-BAA8-D5888F3838CB}"/>
    <cellStyle name="Output 2 2 2 2 7 2 4" xfId="16069" xr:uid="{F30E20E5-E3DC-4432-8686-4ACA6E374F0E}"/>
    <cellStyle name="Output 2 2 2 2 7 2 4 2" xfId="35987" xr:uid="{6C3BFFA3-1844-4313-960B-2F6788EA473F}"/>
    <cellStyle name="Output 2 2 2 2 7 2 5" xfId="41892" xr:uid="{302A2717-5EE7-40B2-895E-C4983651D56E}"/>
    <cellStyle name="Output 2 2 2 2 7 3" xfId="9643" xr:uid="{57F47929-D10C-4E33-A005-81A5890B497B}"/>
    <cellStyle name="Output 2 2 2 2 7 3 2" xfId="18632" xr:uid="{267F92EB-71EB-4502-937B-23ABB865F6D4}"/>
    <cellStyle name="Output 2 2 2 2 7 3 2 2" xfId="42832" xr:uid="{FA66455D-0158-4FE8-AF81-899BCE64A2AC}"/>
    <cellStyle name="Output 2 2 2 2 7 3 3" xfId="38457" xr:uid="{5AF53D1E-1A26-429E-945C-D9A675453E6C}"/>
    <cellStyle name="Output 2 2 2 2 7 4" xfId="25612" xr:uid="{A36E8F8E-6473-4FAE-B78E-C8F9482BB935}"/>
    <cellStyle name="Output 2 2 2 2 8" xfId="4857" xr:uid="{4C28114A-3312-4D20-B0D8-635E9A99D4CB}"/>
    <cellStyle name="Output 2 2 2 2 8 2" xfId="7443" xr:uid="{8F559ED2-F85E-4DC5-AA21-805FC79CB4ED}"/>
    <cellStyle name="Output 2 2 2 2 8 2 2" xfId="16432" xr:uid="{A0279741-21A7-4DED-B557-E42E2C260D98}"/>
    <cellStyle name="Output 2 2 2 2 8 2 2 2" xfId="23008" xr:uid="{8C87D2D7-6C4F-483D-B3EA-CC429508E556}"/>
    <cellStyle name="Output 2 2 2 2 8 2 3" xfId="37258" xr:uid="{CE84EF3E-39B1-4E11-BC99-256B7F53A3CB}"/>
    <cellStyle name="Output 2 2 2 2 8 3" xfId="10080" xr:uid="{5C396FA1-4433-4821-86A0-A29D3315B69D}"/>
    <cellStyle name="Output 2 2 2 2 8 3 2" xfId="19069" xr:uid="{8747BD18-1369-4247-A65F-213428696BC5}"/>
    <cellStyle name="Output 2 2 2 2 8 3 2 2" xfId="32116" xr:uid="{96272D41-289A-47DC-B2D7-BFA7D02F666C}"/>
    <cellStyle name="Output 2 2 2 2 8 3 3" xfId="32106" xr:uid="{3A648396-9B98-4E34-ACE5-EBD1AFC6944F}"/>
    <cellStyle name="Output 2 2 2 2 8 4" xfId="13846" xr:uid="{ED8529CD-335C-4F8D-8F9A-6A98EA77A4E3}"/>
    <cellStyle name="Output 2 2 2 2 8 4 2" xfId="43498" xr:uid="{F0612EE6-BACF-4F25-A1FA-A4E8D3F4E05F}"/>
    <cellStyle name="Output 2 2 2 2 8 5" xfId="26499" xr:uid="{955DBACB-4437-4982-9881-DCE83082864C}"/>
    <cellStyle name="Output 2 2 2 2 9" xfId="6765" xr:uid="{B331A2B5-93EA-418A-91BB-8EE67F4E5B9B}"/>
    <cellStyle name="Output 2 2 2 2 9 2" xfId="11964" xr:uid="{712D9534-CF60-4511-9916-539410AEC025}"/>
    <cellStyle name="Output 2 2 2 2 9 2 2" xfId="20953" xr:uid="{10CE6A18-E5FA-4C3D-B8AE-3BE3F10CE447}"/>
    <cellStyle name="Output 2 2 2 2 9 2 2 2" xfId="29371" xr:uid="{40AA20FC-BD93-4BB9-880A-3D3B8A9844C5}"/>
    <cellStyle name="Output 2 2 2 2 9 2 3" xfId="30959" xr:uid="{C720DE90-B301-40A8-926C-802A76C098A1}"/>
    <cellStyle name="Output 2 2 2 2 9 3" xfId="15754" xr:uid="{098AE3DA-BB1F-4801-9006-2DF0B3BD88C5}"/>
    <cellStyle name="Output 2 2 2 2 9 3 2" xfId="28019" xr:uid="{13F5F190-3EDF-49FB-AC4F-6E58C7CF3541}"/>
    <cellStyle name="Output 2 2 2 2 9 4" xfId="26799" xr:uid="{B0053374-0220-4E17-9781-5ED006DB6164}"/>
    <cellStyle name="Output 2 2 2 3" xfId="680" xr:uid="{ED1112CE-16A0-46FD-9400-F1CD13052D58}"/>
    <cellStyle name="Output 2 2 2 3 2" xfId="5056" xr:uid="{D2F7DC7C-1AA9-44AA-8B02-58F367E7727C}"/>
    <cellStyle name="Output 2 2 2 3 2 2" xfId="7642" xr:uid="{E1B41E9D-A982-486F-AD73-474D9A5B939D}"/>
    <cellStyle name="Output 2 2 2 3 2 2 2" xfId="16631" xr:uid="{F31F4639-3E55-4473-B511-71C399857462}"/>
    <cellStyle name="Output 2 2 2 3 2 2 2 2" xfId="41577" xr:uid="{D670AD7D-D25B-4E65-B624-17F34275D50D}"/>
    <cellStyle name="Output 2 2 2 3 2 2 3" xfId="42684" xr:uid="{BDF722C2-9D19-4D00-9DD7-B2EE5A0E54F4}"/>
    <cellStyle name="Output 2 2 2 3 2 2 4" xfId="56711" xr:uid="{E468B5BF-1248-4678-A1C0-77DA3DC5C5D6}"/>
    <cellStyle name="Output 2 2 2 3 2 3" xfId="10279" xr:uid="{8E6D2DDD-7758-4E23-B8B7-85FB0A423B1F}"/>
    <cellStyle name="Output 2 2 2 3 2 3 2" xfId="19268" xr:uid="{FD57E30F-36E3-429B-B349-7DFB171794B7}"/>
    <cellStyle name="Output 2 2 2 3 2 3 2 2" xfId="36956" xr:uid="{44C9C25C-99B4-4B8F-AAC5-05AF85E20F26}"/>
    <cellStyle name="Output 2 2 2 3 2 3 3" xfId="37523" xr:uid="{AC1CD24A-8B7E-4FA1-8778-D46DD39BEABC}"/>
    <cellStyle name="Output 2 2 2 3 2 4" xfId="14045" xr:uid="{BEFA77AE-18A0-43FF-8C24-0CE5A3B1C7DB}"/>
    <cellStyle name="Output 2 2 2 3 2 4 2" xfId="42934" xr:uid="{1A85C013-00E1-4FD5-8DD5-521DD2304D5C}"/>
    <cellStyle name="Output 2 2 2 3 2 5" xfId="31431" xr:uid="{ABC01E83-C5A4-40EF-8FA2-2542D1E78B03}"/>
    <cellStyle name="Output 2 2 2 3 2 6" xfId="49929" xr:uid="{00C9F20F-B6EF-45E3-8D7B-C6182E4332AF}"/>
    <cellStyle name="Output 2 2 2 3 3" xfId="3117" xr:uid="{2ECD5D66-AB6B-4659-81B2-45F511269FA5}"/>
    <cellStyle name="Output 2 2 2 3 3 2" xfId="28124" xr:uid="{127C94B3-107C-4A49-AFC7-2E3916708591}"/>
    <cellStyle name="Output 2 2 2 3 3 2 2" xfId="57598" xr:uid="{D3CF3FC2-F3E2-44A3-B0DA-61F65333277E}"/>
    <cellStyle name="Output 2 2 2 3 3 3" xfId="50816" xr:uid="{42F30A85-2017-4AFD-AACA-7B1724F31CD4}"/>
    <cellStyle name="Output 2 2 2 3 4" xfId="25281" xr:uid="{5A2244F5-6830-42C3-8A6A-710346C1E289}"/>
    <cellStyle name="Output 2 2 2 3 4 2" xfId="54838" xr:uid="{7CCF40E3-09B0-4F21-85C3-17E651686352}"/>
    <cellStyle name="Output 2 2 2 3 4 3" xfId="48046" xr:uid="{93CE12B3-B8A0-4AB0-A967-7BC49E815CCA}"/>
    <cellStyle name="Output 2 2 2 3 5" xfId="53138" xr:uid="{BAC49969-9F55-430F-8D17-58BB2DBC278D}"/>
    <cellStyle name="Output 2 2 2 3 6" xfId="46432" xr:uid="{95B6B722-0E98-4E37-9CFC-A356B17C0D88}"/>
    <cellStyle name="Output 2 2 2 4" xfId="1025" xr:uid="{BA3DCEAC-D381-4972-8047-FEF541AE09A8}"/>
    <cellStyle name="Output 2 2 2 4 2" xfId="5377" xr:uid="{DAB47ADB-F80B-4232-89C1-1E70BF238467}"/>
    <cellStyle name="Output 2 2 2 4 2 2" xfId="7963" xr:uid="{5E9A8E86-F72D-4D16-BCCB-A70BDD3E5768}"/>
    <cellStyle name="Output 2 2 2 4 2 2 2" xfId="16952" xr:uid="{DD075598-A06A-4635-BCAA-25A74066A0B4}"/>
    <cellStyle name="Output 2 2 2 4 2 2 2 2" xfId="27230" xr:uid="{9740B5CF-00C8-44C8-9036-06E55301B637}"/>
    <cellStyle name="Output 2 2 2 4 2 2 3" xfId="23400" xr:uid="{0CD27512-8551-4591-B0CD-4848589EFBD9}"/>
    <cellStyle name="Output 2 2 2 4 2 3" xfId="10600" xr:uid="{97D221CD-FE66-4134-8304-DB491D7A9D29}"/>
    <cellStyle name="Output 2 2 2 4 2 3 2" xfId="19589" xr:uid="{4CD651CA-F030-45DC-AA7C-75730678DB7C}"/>
    <cellStyle name="Output 2 2 2 4 2 3 2 2" xfId="25766" xr:uid="{983D0CCF-069D-4E18-A695-241C17B6B042}"/>
    <cellStyle name="Output 2 2 2 4 2 3 3" xfId="24042" xr:uid="{62E1B10C-9F7F-44FE-9C9A-CE8F5FCAFCB4}"/>
    <cellStyle name="Output 2 2 2 4 2 4" xfId="14366" xr:uid="{B81D80C9-919E-45F9-84F6-FFE70B6D2701}"/>
    <cellStyle name="Output 2 2 2 4 2 4 2" xfId="36690" xr:uid="{7E41BC3B-332A-41AF-9326-CF1851530F1A}"/>
    <cellStyle name="Output 2 2 2 4 2 5" xfId="36165" xr:uid="{C780D855-61BE-4334-9500-A0C43C8787E7}"/>
    <cellStyle name="Output 2 2 2 4 2 6" xfId="55831" xr:uid="{2CC382A0-D713-4F0D-887A-9833502D9B5F}"/>
    <cellStyle name="Output 2 2 2 4 3" xfId="3462" xr:uid="{71F1871F-F2C7-4A45-9E85-C574102D71BD}"/>
    <cellStyle name="Output 2 2 2 4 3 2" xfId="29361" xr:uid="{C1B769E0-7056-4B51-8669-E46D2E36B37E}"/>
    <cellStyle name="Output 2 2 2 4 4" xfId="29290" xr:uid="{78B63140-CAA5-4ACF-9DB2-F3E78EF9C6DC}"/>
    <cellStyle name="Output 2 2 2 4 5" xfId="49049" xr:uid="{27018363-5FF6-4E40-B0AA-99006282C45F}"/>
    <cellStyle name="Output 2 2 2 5" xfId="1369" xr:uid="{64884CA5-0B9F-4165-BB4C-B039A13E6A3D}"/>
    <cellStyle name="Output 2 2 2 5 2" xfId="5714" xr:uid="{667EACDC-4726-4C74-817A-469F386B1467}"/>
    <cellStyle name="Output 2 2 2 5 2 2" xfId="8300" xr:uid="{7FAFE7F8-C310-42B8-B04C-5C711ABAE448}"/>
    <cellStyle name="Output 2 2 2 5 2 2 2" xfId="17289" xr:uid="{D796DE87-A855-4922-BBD0-D81E5C518E86}"/>
    <cellStyle name="Output 2 2 2 5 2 2 2 2" xfId="35340" xr:uid="{EA94E6EE-743A-4ECB-A52D-60BCBD718480}"/>
    <cellStyle name="Output 2 2 2 5 2 2 3" xfId="43125" xr:uid="{D8E8D44D-84E3-475C-AC4C-48AFDE8612D5}"/>
    <cellStyle name="Output 2 2 2 5 2 3" xfId="10937" xr:uid="{97A5E72F-2417-43A9-859B-E6934CDDDF26}"/>
    <cellStyle name="Output 2 2 2 5 2 3 2" xfId="19926" xr:uid="{5B9B2493-7BD5-46BD-AE74-B31C619E14AD}"/>
    <cellStyle name="Output 2 2 2 5 2 3 2 2" xfId="27504" xr:uid="{E217DA61-235A-4899-8E08-9651F882A962}"/>
    <cellStyle name="Output 2 2 2 5 2 3 3" xfId="24211" xr:uid="{EE041626-9872-4285-8077-5ED7B7C6E22C}"/>
    <cellStyle name="Output 2 2 2 5 2 4" xfId="14703" xr:uid="{603B37E5-F3B9-4CDE-BF28-49E0A3E12DDB}"/>
    <cellStyle name="Output 2 2 2 5 2 4 2" xfId="28558" xr:uid="{E873257B-3D5D-4B41-9346-B9B9424F6D77}"/>
    <cellStyle name="Output 2 2 2 5 2 5" xfId="30350" xr:uid="{A9B2BEB9-E168-4574-B6B2-FB0CBC877D82}"/>
    <cellStyle name="Output 2 2 2 5 2 6" xfId="58672" xr:uid="{7A04DD6E-5656-496B-91E3-C301B146B7CE}"/>
    <cellStyle name="Output 2 2 2 5 3" xfId="3806" xr:uid="{6DD70EC7-CB81-460B-AD2D-15331AEEC400}"/>
    <cellStyle name="Output 2 2 2 5 3 2" xfId="32336" xr:uid="{E9D1C2F1-3D35-48FD-ADE4-137110112C3C}"/>
    <cellStyle name="Output 2 2 2 5 4" xfId="28441" xr:uid="{0E657810-707B-4EB0-B3BA-EFBBE54C63CD}"/>
    <cellStyle name="Output 2 2 2 5 5" xfId="51891" xr:uid="{39534AA7-9956-4420-899D-062F5A03FE18}"/>
    <cellStyle name="Output 2 2 2 6" xfId="1829" xr:uid="{33C2C000-A10F-402F-B413-A36059426007}"/>
    <cellStyle name="Output 2 2 2 6 2" xfId="6146" xr:uid="{27E0C418-0767-4094-8789-5F5617E9031C}"/>
    <cellStyle name="Output 2 2 2 6 2 2" xfId="8732" xr:uid="{F796138F-24C6-4E88-B5CD-308726FA727B}"/>
    <cellStyle name="Output 2 2 2 6 2 2 2" xfId="17721" xr:uid="{95E7CA5D-86DA-462B-A3B6-98F6CC85BDA1}"/>
    <cellStyle name="Output 2 2 2 6 2 2 2 2" xfId="24749" xr:uid="{46D8D7D4-01FD-4ACA-A34A-6451ACEDE955}"/>
    <cellStyle name="Output 2 2 2 6 2 2 3" xfId="33761" xr:uid="{5CE85957-2CC6-44F5-9E33-8DC2C63583D5}"/>
    <cellStyle name="Output 2 2 2 6 2 3" xfId="11369" xr:uid="{0A475159-EB21-4D41-9345-E2D504935C55}"/>
    <cellStyle name="Output 2 2 2 6 2 3 2" xfId="20358" xr:uid="{30ECE6B1-FC63-44EC-AC60-9DAC3750B25E}"/>
    <cellStyle name="Output 2 2 2 6 2 3 2 2" xfId="28197" xr:uid="{9CA5EFB9-B33D-45E1-8280-65C9FC30CE31}"/>
    <cellStyle name="Output 2 2 2 6 2 3 3" xfId="35755" xr:uid="{A7364793-C2F9-456B-9D0D-2A3AFF3461B5}"/>
    <cellStyle name="Output 2 2 2 6 2 4" xfId="15135" xr:uid="{ABBD5535-C653-4736-BA60-1A94C77FFEC6}"/>
    <cellStyle name="Output 2 2 2 6 2 4 2" xfId="36188" xr:uid="{60E62D9F-8940-4E76-825C-C6EAB8903F36}"/>
    <cellStyle name="Output 2 2 2 6 2 5" xfId="34606" xr:uid="{33CF1DCC-E361-4471-AEE2-38348BCE82CA}"/>
    <cellStyle name="Output 2 2 2 6 2 6" xfId="54000" xr:uid="{64AA4B1D-DA47-49A5-ADC9-89D23E0B10C4}"/>
    <cellStyle name="Output 2 2 2 6 3" xfId="4266" xr:uid="{2D35340E-529A-4C08-B4BC-7787D8A2DA2E}"/>
    <cellStyle name="Output 2 2 2 6 3 2" xfId="30303" xr:uid="{F9C7E8E8-58B7-45F0-8991-8A6FB82934BD}"/>
    <cellStyle name="Output 2 2 2 6 4" xfId="26587" xr:uid="{C06F464E-F58C-4E00-BF70-448787F0DA01}"/>
    <cellStyle name="Output 2 2 2 6 5" xfId="47332" xr:uid="{676CEA8F-89E0-4360-AA5D-EE97D890194F}"/>
    <cellStyle name="Output 2 2 2 7" xfId="1988" xr:uid="{E309F4F4-073A-45D2-9F65-E7538139516A}"/>
    <cellStyle name="Output 2 2 2 7 2" xfId="6296" xr:uid="{2C3EF75B-77F2-4093-9D48-43FC4A4F00BD}"/>
    <cellStyle name="Output 2 2 2 7 2 2" xfId="8882" xr:uid="{CDD09034-D3E2-4E1C-BC74-4F89B0C39FC2}"/>
    <cellStyle name="Output 2 2 2 7 2 2 2" xfId="17871" xr:uid="{A3A67DA6-1D88-4E70-A9AB-413C0737B5A1}"/>
    <cellStyle name="Output 2 2 2 7 2 2 2 2" xfId="43306" xr:uid="{06E1AB4B-06E9-4E10-A28D-A1D15DF20AC8}"/>
    <cellStyle name="Output 2 2 2 7 2 2 3" xfId="25819" xr:uid="{B2570187-9D7D-429F-9F2D-75B68FF50A73}"/>
    <cellStyle name="Output 2 2 2 7 2 3" xfId="11519" xr:uid="{3F888FBC-F795-4FF4-B1DF-87141EF0E347}"/>
    <cellStyle name="Output 2 2 2 7 2 3 2" xfId="20508" xr:uid="{4E51BCEB-D426-4883-976E-2A381C0DB2CE}"/>
    <cellStyle name="Output 2 2 2 7 2 3 2 2" xfId="32887" xr:uid="{5FDA731F-4FB9-4627-878D-CA3D56940392}"/>
    <cellStyle name="Output 2 2 2 7 2 3 3" xfId="24285" xr:uid="{69CB043B-FD41-4D28-B0F9-826646A15F5D}"/>
    <cellStyle name="Output 2 2 2 7 2 4" xfId="15285" xr:uid="{36D09CC7-8A8B-4ED7-9896-38BF0004E1CB}"/>
    <cellStyle name="Output 2 2 2 7 2 4 2" xfId="31344" xr:uid="{F399DE93-19F7-47BD-8105-1142FBB16359}"/>
    <cellStyle name="Output 2 2 2 7 2 5" xfId="25232" xr:uid="{C77B9B4F-59C4-45A5-AB74-F2FC4F1F88AF}"/>
    <cellStyle name="Output 2 2 2 7 3" xfId="4425" xr:uid="{A1A2FFF1-4049-4333-AED5-708757B5376B}"/>
    <cellStyle name="Output 2 2 2 7 3 2" xfId="34016" xr:uid="{101A72C1-34C8-4E11-8F5C-DE2BFE31886F}"/>
    <cellStyle name="Output 2 2 2 7 4" xfId="28586" xr:uid="{26B50FF5-595B-4B8C-BBDB-03E17327F830}"/>
    <cellStyle name="Output 2 2 2 8" xfId="2799" xr:uid="{B18FB968-41B3-4821-B117-10D0E4BAED66}"/>
    <cellStyle name="Output 2 2 2 8 2" xfId="6949" xr:uid="{C6388C23-00D0-459E-AAC9-80A0BC3A8AC7}"/>
    <cellStyle name="Output 2 2 2 8 2 2" xfId="12078" xr:uid="{D9CA79BD-AC16-4506-9826-046DD069A676}"/>
    <cellStyle name="Output 2 2 2 8 2 2 2" xfId="21067" xr:uid="{9C448D91-B1E2-402E-A159-537A5030D407}"/>
    <cellStyle name="Output 2 2 2 8 2 2 2 2" xfId="35048" xr:uid="{CBD1C6FC-D521-47EE-A687-ED02312FB5FF}"/>
    <cellStyle name="Output 2 2 2 8 2 2 3" xfId="37625" xr:uid="{9F5A8CCE-18A2-4D9A-B99E-5AD04A41513B}"/>
    <cellStyle name="Output 2 2 2 8 2 3" xfId="12900" xr:uid="{7E71D9E5-2C00-4212-86B1-CF6DA6D1F2AE}"/>
    <cellStyle name="Output 2 2 2 8 2 3 2" xfId="21889" xr:uid="{E8A5DC12-31AD-4FDC-AA86-C415E762AC65}"/>
    <cellStyle name="Output 2 2 2 8 2 3 2 2" xfId="33086" xr:uid="{84A3E13F-20A8-484B-982A-313F3CAD7DED}"/>
    <cellStyle name="Output 2 2 2 8 2 3 3" xfId="32577" xr:uid="{060A9520-B6E2-4B8E-8090-73AB534666C6}"/>
    <cellStyle name="Output 2 2 2 8 2 4" xfId="15938" xr:uid="{8C707075-2C27-4737-9B17-B90AC736B80C}"/>
    <cellStyle name="Output 2 2 2 8 2 4 2" xfId="36577" xr:uid="{A52A5E92-3527-408B-82C4-B9321F1297A2}"/>
    <cellStyle name="Output 2 2 2 8 2 5" xfId="24603" xr:uid="{8FAB82B1-F5C9-4096-82CB-0CC5AC9F5177}"/>
    <cellStyle name="Output 2 2 2 8 3" xfId="9512" xr:uid="{6E4370F9-13F5-4AE3-968E-CA4D4835ADC1}"/>
    <cellStyle name="Output 2 2 2 8 3 2" xfId="18501" xr:uid="{1D3AC5BF-773B-497E-BD9E-98346225A35A}"/>
    <cellStyle name="Output 2 2 2 8 3 2 2" xfId="34241" xr:uid="{272C9CED-2359-4269-B3DF-FB88BDF07759}"/>
    <cellStyle name="Output 2 2 2 8 3 3" xfId="26037" xr:uid="{2F5FC9AB-FDD0-41D8-8BF0-42C0E04A6482}"/>
    <cellStyle name="Output 2 2 2 8 4" xfId="27740" xr:uid="{D859F4F0-091E-42A8-9BD7-41E17D35E171}"/>
    <cellStyle name="Output 2 2 2 9" xfId="4732" xr:uid="{79A70377-6A43-4739-93EB-8525E3D36512}"/>
    <cellStyle name="Output 2 2 2 9 2" xfId="7318" xr:uid="{5D74ED7E-F258-4A5C-B338-C8DE82711825}"/>
    <cellStyle name="Output 2 2 2 9 2 2" xfId="16307" xr:uid="{DD0BB84B-3FA0-45AA-B1BA-5889D3C1F2AE}"/>
    <cellStyle name="Output 2 2 2 9 2 2 2" xfId="35853" xr:uid="{FA587799-BAAE-421F-9BD0-FAD1BEB8B2BF}"/>
    <cellStyle name="Output 2 2 2 9 2 3" xfId="28814" xr:uid="{2D1F6C4B-53E8-4BD7-860E-32E4FE78EEB8}"/>
    <cellStyle name="Output 2 2 2 9 3" xfId="9955" xr:uid="{00FDAD6B-3889-456C-8E51-99983334C5EE}"/>
    <cellStyle name="Output 2 2 2 9 3 2" xfId="18944" xr:uid="{2A3D8D0A-F40B-490B-99C4-C42C43E6A4E9}"/>
    <cellStyle name="Output 2 2 2 9 3 2 2" xfId="33482" xr:uid="{530AAD47-B08F-4E9B-ACE3-DDF04000696D}"/>
    <cellStyle name="Output 2 2 2 9 3 3" xfId="26509" xr:uid="{DB5854D5-A552-4124-873B-55358AE12A58}"/>
    <cellStyle name="Output 2 2 2 9 4" xfId="13721" xr:uid="{17E5F013-46A1-469D-948B-5F5A5ADE5BF1}"/>
    <cellStyle name="Output 2 2 2 9 4 2" xfId="24078" xr:uid="{676180EA-09C9-464A-BAB0-C0AC2970E171}"/>
    <cellStyle name="Output 2 2 2 9 5" xfId="37967" xr:uid="{62F874A1-FC69-4DED-B168-623E43AA417E}"/>
    <cellStyle name="Output 2 2 20" xfId="44944" xr:uid="{9383C8B5-E2A1-47D2-8F20-FC2DCA6C31BB}"/>
    <cellStyle name="Output 2 2 20 2" xfId="50524" xr:uid="{B59A9807-6C66-491C-95AE-58ABC8880CC1}"/>
    <cellStyle name="Output 2 2 20 2 2" xfId="57306" xr:uid="{EF238C70-8B1E-46F7-B255-E28E20EC6835}"/>
    <cellStyle name="Output 2 2 20 3" xfId="52126" xr:uid="{EABDC565-758F-48AC-A86B-691586CC745D}"/>
    <cellStyle name="Output 2 2 20 3 2" xfId="58907" xr:uid="{EE1B9108-0048-4990-9AAB-61A0EC37D35B}"/>
    <cellStyle name="Output 2 2 20 4" xfId="49896" xr:uid="{EF02D605-7624-41E6-A308-DDE38FAA4392}"/>
    <cellStyle name="Output 2 2 20 4 2" xfId="56678" xr:uid="{C2EF90B8-6C80-4743-A83A-6FCDAF40B73E}"/>
    <cellStyle name="Output 2 2 20 5" xfId="48641" xr:uid="{6EA83047-F570-48C2-AB09-DDC6CEBCD44D}"/>
    <cellStyle name="Output 2 2 20 5 2" xfId="55430" xr:uid="{B737BFBB-4CD1-4A46-AC3F-CEF6A39802FB}"/>
    <cellStyle name="Output 2 2 20 6" xfId="53716" xr:uid="{551FFD09-FDFF-46D1-A294-D9BC8FDD9E32}"/>
    <cellStyle name="Output 2 2 20 7" xfId="47027" xr:uid="{26BCF81B-3912-44A1-A3AE-CC0F6FF71FAE}"/>
    <cellStyle name="Output 2 2 21" xfId="44991" xr:uid="{AA93E5EB-DF4F-4B2B-B400-28787F0886A0}"/>
    <cellStyle name="Output 2 2 21 2" xfId="50612" xr:uid="{A2900A0C-BC64-4740-8C96-0F5C623A9689}"/>
    <cellStyle name="Output 2 2 21 2 2" xfId="57394" xr:uid="{F5D31F8D-7DDC-4AE2-8745-92F3CEC8701B}"/>
    <cellStyle name="Output 2 2 21 3" xfId="52426" xr:uid="{8CFADD24-943A-48D1-85C7-43B9D434FAEC}"/>
    <cellStyle name="Output 2 2 21 3 2" xfId="59207" xr:uid="{554380AB-2A70-4158-96B0-EAB9CE92BF7E}"/>
    <cellStyle name="Output 2 2 21 4" xfId="48729" xr:uid="{BB82D912-FB8E-4BB0-9B9B-80F89F0FC8EB}"/>
    <cellStyle name="Output 2 2 21 4 2" xfId="55518" xr:uid="{460DA41B-7E60-4731-95CA-4E73926D995B}"/>
    <cellStyle name="Output 2 2 21 5" xfId="53804" xr:uid="{980D4A2D-8614-4BF0-AA41-7E7902735580}"/>
    <cellStyle name="Output 2 2 21 6" xfId="47115" xr:uid="{83A629DD-3317-4322-8F1A-DF6034B5B68F}"/>
    <cellStyle name="Output 2 2 22" xfId="45049" xr:uid="{726C08E5-B028-43E8-B1F6-127C76AFACB6}"/>
    <cellStyle name="Output 2 2 22 2" xfId="50649" xr:uid="{9993F3F7-3901-4888-808A-56CED4F5F75F}"/>
    <cellStyle name="Output 2 2 22 2 2" xfId="57431" xr:uid="{1D32F4A3-000F-4B9B-BAE8-CB2BE66B08EE}"/>
    <cellStyle name="Output 2 2 22 3" xfId="52460" xr:uid="{1725A236-A4E0-4C86-AC06-BC6549DE0B13}"/>
    <cellStyle name="Output 2 2 22 3 2" xfId="59241" xr:uid="{36E523A2-66B0-46B7-86BA-82966DB89E18}"/>
    <cellStyle name="Output 2 2 22 4" xfId="48766" xr:uid="{0C933E22-FCF9-4D4E-9F5E-1D3EDA755635}"/>
    <cellStyle name="Output 2 2 22 4 2" xfId="55552" xr:uid="{081AAD38-7E2A-4F3E-8F19-42A73D152C6F}"/>
    <cellStyle name="Output 2 2 22 5" xfId="53838" xr:uid="{E3573F92-D9D1-4CE1-BDC4-C1DBA32FA8A8}"/>
    <cellStyle name="Output 2 2 22 6" xfId="47152" xr:uid="{8DF81CC1-8E3C-4241-9547-F03BB314D649}"/>
    <cellStyle name="Output 2 2 23" xfId="45023" xr:uid="{2464D11B-FE13-4599-A414-13A540E633D5}"/>
    <cellStyle name="Output 2 2 23 2" xfId="50665" xr:uid="{1C56A46C-E2F2-444F-8401-E527D4EDA48B}"/>
    <cellStyle name="Output 2 2 23 2 2" xfId="57447" xr:uid="{CED1ECA5-EFD3-4726-8EBB-BCB41A621FA4}"/>
    <cellStyle name="Output 2 2 23 3" xfId="52476" xr:uid="{243E5836-46E5-431C-A691-6E4A1E340F37}"/>
    <cellStyle name="Output 2 2 23 3 2" xfId="59257" xr:uid="{F867ED4D-47D7-44CE-8A7C-4C0E87C762E1}"/>
    <cellStyle name="Output 2 2 23 4" xfId="48782" xr:uid="{DDB57858-A66F-49A7-BE4A-3580A2D290CA}"/>
    <cellStyle name="Output 2 2 23 4 2" xfId="55568" xr:uid="{0352CAEC-4D4A-4147-951A-B4CDF04E3B07}"/>
    <cellStyle name="Output 2 2 23 5" xfId="53854" xr:uid="{8F150FD8-25B5-4183-B44C-E9C71DD39E53}"/>
    <cellStyle name="Output 2 2 23 6" xfId="47168" xr:uid="{9E9150AC-46CC-4772-804C-4236CB662B3A}"/>
    <cellStyle name="Output 2 2 24" xfId="45069" xr:uid="{AB493D49-C457-43FD-B36D-78C2FC37DF0F}"/>
    <cellStyle name="Output 2 2 24 2" xfId="50711" xr:uid="{A2699D8C-17B6-404A-BA7A-6B9A7CD334CA}"/>
    <cellStyle name="Output 2 2 24 2 2" xfId="57493" xr:uid="{61CC8BB0-4039-4C40-90A5-EAB296A9B8E4}"/>
    <cellStyle name="Output 2 2 24 3" xfId="52522" xr:uid="{329C0AC4-072C-4372-A8B3-F67B39F20F78}"/>
    <cellStyle name="Output 2 2 24 3 2" xfId="59303" xr:uid="{4DE9EC9A-8758-471E-BE9D-3A681C6F0C11}"/>
    <cellStyle name="Output 2 2 24 4" xfId="48823" xr:uid="{E5E6A8F7-8B6E-437C-AC37-BA1018D82327}"/>
    <cellStyle name="Output 2 2 24 4 2" xfId="55608" xr:uid="{9FCB281C-2DFF-49DB-B63C-0C1C0BA49873}"/>
    <cellStyle name="Output 2 2 24 5" xfId="53900" xr:uid="{F472A35D-650F-461A-9D51-FA93C70BDE67}"/>
    <cellStyle name="Output 2 2 24 6" xfId="47214" xr:uid="{7478298C-AE1C-4FAF-B65B-A2AC5A38F337}"/>
    <cellStyle name="Output 2 2 25" xfId="45142" xr:uid="{830C4E57-2F11-4268-B917-2F3DA1CFDEB6}"/>
    <cellStyle name="Output 2 2 25 2" xfId="50762" xr:uid="{42EE969F-CD41-4E3D-AE61-712E6B694778}"/>
    <cellStyle name="Output 2 2 25 2 2" xfId="57544" xr:uid="{1CB709D0-EEC1-4809-BE4A-EE1FC37E60AE}"/>
    <cellStyle name="Output 2 2 25 3" xfId="52571" xr:uid="{53981164-7A30-4DB0-9ECB-F866A5BDC93C}"/>
    <cellStyle name="Output 2 2 25 3 2" xfId="59352" xr:uid="{E265554B-ABAE-459E-B38B-CAE58A40B7B1}"/>
    <cellStyle name="Output 2 2 25 4" xfId="48862" xr:uid="{9BD47D64-EBC3-4D60-9F10-126C4CBC6112}"/>
    <cellStyle name="Output 2 2 25 4 2" xfId="55643" xr:uid="{194075ED-A07C-4501-B89B-F79A28F23C4E}"/>
    <cellStyle name="Output 2 2 25 5" xfId="53949" xr:uid="{655AF0DA-2C1A-4B16-9F07-4C683880AC9E}"/>
    <cellStyle name="Output 2 2 25 6" xfId="47266" xr:uid="{8719E736-E082-44AE-A8E2-680F3B46CD52}"/>
    <cellStyle name="Output 2 2 26" xfId="45117" xr:uid="{D29AE40F-1F6F-47DB-81CD-F4B0591EEABD}"/>
    <cellStyle name="Output 2 2 26 2" xfId="50778" xr:uid="{88AD3D9F-DD31-4EA5-BA7C-36DC2B67570A}"/>
    <cellStyle name="Output 2 2 26 2 2" xfId="57560" xr:uid="{F5071CF2-451E-4DA3-B828-3B9EE8529899}"/>
    <cellStyle name="Output 2 2 26 3" xfId="52587" xr:uid="{111E6184-6426-4754-AC3F-D8A655F110EC}"/>
    <cellStyle name="Output 2 2 26 3 2" xfId="59368" xr:uid="{449622D9-65AD-469D-AD5B-8934DCEC3C16}"/>
    <cellStyle name="Output 2 2 26 4" xfId="53965" xr:uid="{F668458B-2185-4CA4-8025-3A8BBECA9B01}"/>
    <cellStyle name="Output 2 2 26 5" xfId="47282" xr:uid="{AC064A47-61AA-4149-95F2-BE2621B202F9}"/>
    <cellStyle name="Output 2 2 27" xfId="45186" xr:uid="{5CE3C840-F088-4B68-92E7-6B02CC92E01F}"/>
    <cellStyle name="Output 2 2 27 2" xfId="55764" xr:uid="{1ED264A8-24D9-489D-9839-9BB29B8576F3}"/>
    <cellStyle name="Output 2 2 27 3" xfId="48981" xr:uid="{20BF001F-1FEE-46E3-A01B-327AA785A1AB}"/>
    <cellStyle name="Output 2 2 28" xfId="45264" xr:uid="{AEBC94AC-B214-4976-8945-B4E01DD2EDD0}"/>
    <cellStyle name="Output 2 2 28 2" xfId="57609" xr:uid="{6CF45297-2EA1-4785-9FB8-3470DE8C0962}"/>
    <cellStyle name="Output 2 2 28 3" xfId="50827" xr:uid="{C3AFAA9D-D612-4CC8-ABB0-12BACEF783C5}"/>
    <cellStyle name="Output 2 2 29" xfId="45272" xr:uid="{20A0F240-D46B-4338-A1D5-D802E3C8A096}"/>
    <cellStyle name="Output 2 2 29 2" xfId="52620" xr:uid="{E3C4BBA9-AFB4-40BC-8A4A-ABF0B09B2BDC}"/>
    <cellStyle name="Output 2 2 3" xfId="439" xr:uid="{7C7D4915-BB73-4D6A-AE77-37454626896C}"/>
    <cellStyle name="Output 2 2 3 10" xfId="9303" xr:uid="{AE394171-20AE-40FB-AA52-52349618BED2}"/>
    <cellStyle name="Output 2 2 3 10 2" xfId="18292" xr:uid="{9E3933B3-26DA-4EC2-BBCE-FFE7B54F5AA3}"/>
    <cellStyle name="Output 2 2 3 10 2 2" xfId="27464" xr:uid="{59B3EDC2-21E6-49D4-AA26-1A2EF32F40A8}"/>
    <cellStyle name="Output 2 2 3 10 3" xfId="40374" xr:uid="{9F068F58-C0C9-4D3F-8038-54E79E627317}"/>
    <cellStyle name="Output 2 2 3 11" xfId="9745" xr:uid="{FFDBC4FB-25F8-4B91-A76D-6398786DEA1B}"/>
    <cellStyle name="Output 2 2 3 11 2" xfId="18734" xr:uid="{CDABF6CD-B60A-46AA-B5FF-3806EBFB233E}"/>
    <cellStyle name="Output 2 2 3 11 2 2" xfId="37285" xr:uid="{07646E20-C0E3-4CA8-AD03-E4CC43CB3A23}"/>
    <cellStyle name="Output 2 2 3 11 3" xfId="34704" xr:uid="{E17F3C8E-EDB2-49B0-860D-7B70720FBE25}"/>
    <cellStyle name="Output 2 2 3 12" xfId="2445" xr:uid="{770A5E31-F2D3-4F80-A0EB-79A7FE906DCE}"/>
    <cellStyle name="Output 2 2 3 12 2" xfId="25980" xr:uid="{38E949AF-D78D-4124-A1C0-2B698098D519}"/>
    <cellStyle name="Output 2 2 3 13" xfId="13354" xr:uid="{8DC1F5E6-D491-4FC5-947C-F6C5E7F3F731}"/>
    <cellStyle name="Output 2 2 3 13 2" xfId="32740" xr:uid="{DE86BFB4-666B-42CC-B492-983E2F9291B2}"/>
    <cellStyle name="Output 2 2 3 14" xfId="34936" xr:uid="{687FB241-3946-47F8-97C4-04E0E4F7B430}"/>
    <cellStyle name="Output 2 2 3 15" xfId="44335" xr:uid="{35D7FFCD-4B69-4E1F-BF12-FA418EB87428}"/>
    <cellStyle name="Output 2 2 3 16" xfId="45561" xr:uid="{250AB502-29DB-42CD-A289-500178E7C6D0}"/>
    <cellStyle name="Output 2 2 3 2" xfId="788" xr:uid="{7D44BB45-5220-411F-BC96-3F5AABCD665F}"/>
    <cellStyle name="Output 2 2 3 2 2" xfId="5157" xr:uid="{0E35708E-EFFE-403C-ADCD-502664F3981F}"/>
    <cellStyle name="Output 2 2 3 2 2 2" xfId="7743" xr:uid="{DD2078AA-12B7-4AF0-B78B-4682EF0CC98A}"/>
    <cellStyle name="Output 2 2 3 2 2 2 2" xfId="16732" xr:uid="{1033806B-0013-464A-93AC-C72A7373C325}"/>
    <cellStyle name="Output 2 2 3 2 2 2 2 2" xfId="43448" xr:uid="{3A87D5C5-F692-4921-A3B4-3EB80F12931A}"/>
    <cellStyle name="Output 2 2 3 2 2 2 3" xfId="37308" xr:uid="{DA121A0D-74F0-4171-998C-18BF22C09823}"/>
    <cellStyle name="Output 2 2 3 2 2 2 4" xfId="56348" xr:uid="{EAA16BBE-7B35-423D-87A2-11BDF848BE3E}"/>
    <cellStyle name="Output 2 2 3 2 2 3" xfId="10380" xr:uid="{13432995-FAA6-4153-A76B-FD87F9261FED}"/>
    <cellStyle name="Output 2 2 3 2 2 3 2" xfId="19369" xr:uid="{8A8A875A-DE5D-48F5-9AF3-B0100AA7790F}"/>
    <cellStyle name="Output 2 2 3 2 2 3 2 2" xfId="32308" xr:uid="{CA64D55A-2BE8-4A3B-A6D4-B8A07D5C17DB}"/>
    <cellStyle name="Output 2 2 3 2 2 3 3" xfId="23963" xr:uid="{4F9D020F-6A58-4DDD-B38F-B8D4FE02710E}"/>
    <cellStyle name="Output 2 2 3 2 2 4" xfId="14146" xr:uid="{A9BFF821-6D5E-44DD-8D77-9D9C95B25311}"/>
    <cellStyle name="Output 2 2 3 2 2 4 2" xfId="35825" xr:uid="{E13FB8B4-5463-45B3-B9F2-C89DEC8722C0}"/>
    <cellStyle name="Output 2 2 3 2 2 5" xfId="22123" xr:uid="{38CA510A-838C-4626-9D27-E7333796413F}"/>
    <cellStyle name="Output 2 2 3 2 2 6" xfId="49566" xr:uid="{06542696-4DD5-47F1-8F9D-A36B67A45567}"/>
    <cellStyle name="Output 2 2 3 2 3" xfId="3225" xr:uid="{A83E9592-9CEE-4566-9824-BA7090328BAC}"/>
    <cellStyle name="Output 2 2 3 2 3 2" xfId="33115" xr:uid="{1B51E7CC-4423-4078-9722-68013BA3F936}"/>
    <cellStyle name="Output 2 2 3 2 3 2 2" xfId="58260" xr:uid="{4AD8677D-61F9-468B-B94D-8C0E0DCCD9DB}"/>
    <cellStyle name="Output 2 2 3 2 3 3" xfId="51478" xr:uid="{5E0ADFCE-AC5A-4B70-8EAC-E31B485733EB}"/>
    <cellStyle name="Output 2 2 3 2 4" xfId="23169" xr:uid="{F01165B5-504F-46B3-930B-9B079BCD22CC}"/>
    <cellStyle name="Output 2 2 3 2 4 2" xfId="54493" xr:uid="{9690CB50-9DB9-447E-8DCD-682985055201}"/>
    <cellStyle name="Output 2 2 3 2 4 3" xfId="47683" xr:uid="{6137B450-B8C3-478D-A8FE-C8ED631C6D0C}"/>
    <cellStyle name="Output 2 2 3 2 5" xfId="46075" xr:uid="{5CA0A636-E90E-4B0F-B702-A6B4EB9BF717}"/>
    <cellStyle name="Output 2 2 3 3" xfId="1133" xr:uid="{3CA20B69-54A5-45CD-A8EE-23474905B705}"/>
    <cellStyle name="Output 2 2 3 3 2" xfId="5478" xr:uid="{86C92874-FB4D-4774-AD8D-41F0F6390527}"/>
    <cellStyle name="Output 2 2 3 3 2 2" xfId="8064" xr:uid="{473F4439-A7C6-44BE-BC8A-8569CCB3A11B}"/>
    <cellStyle name="Output 2 2 3 3 2 2 2" xfId="17053" xr:uid="{DA826881-F701-4A5A-B0E1-025CC9E2BECA}"/>
    <cellStyle name="Output 2 2 3 3 2 2 2 2" xfId="30588" xr:uid="{47CB3DE5-34DF-4188-AAA2-11EE6AAD82CD}"/>
    <cellStyle name="Output 2 2 3 3 2 2 3" xfId="33501" xr:uid="{71449420-FA57-4D76-8E82-43E06EE19D78}"/>
    <cellStyle name="Output 2 2 3 3 2 2 4" xfId="56756" xr:uid="{8E91AAC3-24C7-4636-BA7E-A2A6E846A8B9}"/>
    <cellStyle name="Output 2 2 3 3 2 3" xfId="10701" xr:uid="{BA382995-DE4E-4E8C-B633-ED4C3D2AEF09}"/>
    <cellStyle name="Output 2 2 3 3 2 3 2" xfId="19690" xr:uid="{84387485-628D-4B0A-BD4F-989E82E80415}"/>
    <cellStyle name="Output 2 2 3 3 2 3 2 2" xfId="39056" xr:uid="{1E6917FA-E53A-46D0-93CD-B4143E98635C}"/>
    <cellStyle name="Output 2 2 3 3 2 3 3" xfId="27616" xr:uid="{C6BB5EF5-BE3A-4784-B224-1412A27D7299}"/>
    <cellStyle name="Output 2 2 3 3 2 4" xfId="14467" xr:uid="{05D7E0FD-20C7-4EFA-B471-2BA7C77BAD52}"/>
    <cellStyle name="Output 2 2 3 3 2 4 2" xfId="28148" xr:uid="{038D6DAE-A5E0-4EEA-96D2-897E8308FAB8}"/>
    <cellStyle name="Output 2 2 3 3 2 5" xfId="38616" xr:uid="{2A821665-0CCC-4A18-9D15-6CE677608A49}"/>
    <cellStyle name="Output 2 2 3 3 2 6" xfId="49974" xr:uid="{4A38B535-738C-4967-8956-1034EB9A10A2}"/>
    <cellStyle name="Output 2 2 3 3 3" xfId="3570" xr:uid="{0E7F0A1E-B526-47D5-853A-17408BA8403B}"/>
    <cellStyle name="Output 2 2 3 3 3 2" xfId="32676" xr:uid="{E59B7A16-7905-4407-88D2-EEBFEE117588}"/>
    <cellStyle name="Output 2 2 3 3 3 2 2" xfId="58346" xr:uid="{C8403AC9-5474-433A-8057-4C91A096A506}"/>
    <cellStyle name="Output 2 2 3 3 3 3" xfId="51564" xr:uid="{F5348990-D542-47AB-9114-AB140C907E6C}"/>
    <cellStyle name="Output 2 2 3 3 4" xfId="43081" xr:uid="{EB76E63B-26C5-4D92-9A34-0D06B3E55EF3}"/>
    <cellStyle name="Output 2 2 3 3 4 2" xfId="54883" xr:uid="{1B6977EB-000B-49E0-9FA4-A99D58A3FAE0}"/>
    <cellStyle name="Output 2 2 3 3 4 3" xfId="48091" xr:uid="{F37889E0-F260-475B-B105-3CADA25BE54E}"/>
    <cellStyle name="Output 2 2 3 3 5" xfId="53183" xr:uid="{51A6B2AB-C2B5-43AF-BDB7-05B0789472AB}"/>
    <cellStyle name="Output 2 2 3 3 6" xfId="46477" xr:uid="{039274AD-DF07-4557-B8DA-D55BB5D7DF84}"/>
    <cellStyle name="Output 2 2 3 4" xfId="1477" xr:uid="{200B4F27-26FA-480D-A850-4632FE23BFBB}"/>
    <cellStyle name="Output 2 2 3 4 2" xfId="5822" xr:uid="{E4A50C79-BFA0-4CC8-9FDA-DED5FCA6344D}"/>
    <cellStyle name="Output 2 2 3 4 2 2" xfId="8408" xr:uid="{43FFE276-B88B-4F62-8766-DA594E8F07EA}"/>
    <cellStyle name="Output 2 2 3 4 2 2 2" xfId="17397" xr:uid="{25FCA49F-E08D-4E91-8C7A-E6C25CE6961B}"/>
    <cellStyle name="Output 2 2 3 4 2 2 2 2" xfId="32593" xr:uid="{A9A63CFA-5F5F-439B-AB45-DB839FA50774}"/>
    <cellStyle name="Output 2 2 3 4 2 2 3" xfId="30581" xr:uid="{9AF4E282-14D5-470D-84A8-FDE3BD0A6EDD}"/>
    <cellStyle name="Output 2 2 3 4 2 3" xfId="11045" xr:uid="{956510A9-A70D-4AA6-9CFA-7CFBBAC4B4EA}"/>
    <cellStyle name="Output 2 2 3 4 2 3 2" xfId="20034" xr:uid="{0AF2FD9E-66A5-4338-A89C-9808F1B36CDC}"/>
    <cellStyle name="Output 2 2 3 4 2 3 2 2" xfId="22879" xr:uid="{E5FCDFA2-85CA-4DE6-A57B-87D275AA82EF}"/>
    <cellStyle name="Output 2 2 3 4 2 3 3" xfId="34520" xr:uid="{BCF27A9D-A224-439E-B08C-2BF28CA2F009}"/>
    <cellStyle name="Output 2 2 3 4 2 4" xfId="14811" xr:uid="{709C2520-94E5-4003-871F-BD56B1290AD2}"/>
    <cellStyle name="Output 2 2 3 4 2 4 2" xfId="39077" xr:uid="{4A66D008-241B-4736-8E6C-66991AE74E60}"/>
    <cellStyle name="Output 2 2 3 4 2 5" xfId="40928" xr:uid="{312270D0-A51B-4DDB-83B6-94B9001C8A53}"/>
    <cellStyle name="Output 2 2 3 4 2 6" xfId="55876" xr:uid="{3AE8009F-5EC5-43B3-88DA-B3035432F61A}"/>
    <cellStyle name="Output 2 2 3 4 3" xfId="3914" xr:uid="{7D67AEC7-8A26-4627-8383-7EE7F50C347C}"/>
    <cellStyle name="Output 2 2 3 4 3 2" xfId="34144" xr:uid="{327D9808-D38A-4FAA-8D7A-CD98E2A3C3A4}"/>
    <cellStyle name="Output 2 2 3 4 4" xfId="35285" xr:uid="{67E3D3FE-4263-4BAC-909E-A525B566A0F9}"/>
    <cellStyle name="Output 2 2 3 4 5" xfId="49094" xr:uid="{3EB663AC-B81A-44C3-8765-938D59AACA1E}"/>
    <cellStyle name="Output 2 2 3 5" xfId="1260" xr:uid="{99E460EC-4D12-42B4-B130-B28A79FD0E42}"/>
    <cellStyle name="Output 2 2 3 5 2" xfId="5605" xr:uid="{6B9BF98C-0C27-4B69-84AD-B660D1BB9C19}"/>
    <cellStyle name="Output 2 2 3 5 2 2" xfId="8191" xr:uid="{5514C2E0-E69C-4901-BC43-9CF3B503A999}"/>
    <cellStyle name="Output 2 2 3 5 2 2 2" xfId="17180" xr:uid="{0E0EB593-AB86-477B-850C-0835379BC177}"/>
    <cellStyle name="Output 2 2 3 5 2 2 2 2" xfId="28722" xr:uid="{64562FE8-BC94-490A-B04E-BA6D7D51B6E1}"/>
    <cellStyle name="Output 2 2 3 5 2 2 3" xfId="24205" xr:uid="{FF5EA104-BE0D-4A46-A1E8-10C5310B06E7}"/>
    <cellStyle name="Output 2 2 3 5 2 3" xfId="10828" xr:uid="{709E2E97-2649-45DA-85EB-7A4F9C2436EE}"/>
    <cellStyle name="Output 2 2 3 5 2 3 2" xfId="19817" xr:uid="{E009A597-8CC4-4CFC-AE04-DF1EF0442E3D}"/>
    <cellStyle name="Output 2 2 3 5 2 3 2 2" xfId="33228" xr:uid="{9FBF86CD-E572-41B4-89C7-4E541816AFD8}"/>
    <cellStyle name="Output 2 2 3 5 2 3 3" xfId="40480" xr:uid="{008033FA-F1E3-4515-8678-4D272B14730A}"/>
    <cellStyle name="Output 2 2 3 5 2 4" xfId="14594" xr:uid="{3B8B2C72-0710-4935-9155-B815896555F5}"/>
    <cellStyle name="Output 2 2 3 5 2 4 2" xfId="31492" xr:uid="{70B40911-3D24-4AB3-87A3-F31D7A31B764}"/>
    <cellStyle name="Output 2 2 3 5 2 5" xfId="35864" xr:uid="{96650FD3-F7F9-4340-9807-ACB5030ACB14}"/>
    <cellStyle name="Output 2 2 3 5 2 6" xfId="58322" xr:uid="{ADD55DF6-D8F5-47AE-88BE-0F1DC8FCCD1C}"/>
    <cellStyle name="Output 2 2 3 5 3" xfId="3697" xr:uid="{B93A3F56-64ED-408C-A899-46ABE78DEE59}"/>
    <cellStyle name="Output 2 2 3 5 3 2" xfId="29935" xr:uid="{D0D9EC5C-8DB1-43B6-87EC-F16E4F3791DE}"/>
    <cellStyle name="Output 2 2 3 5 4" xfId="30936" xr:uid="{23E68F2E-1461-46C5-870A-FA6139D935BE}"/>
    <cellStyle name="Output 2 2 3 5 5" xfId="51540" xr:uid="{C3C187AC-D3B4-43D7-9A8D-E621BEFC40A3}"/>
    <cellStyle name="Output 2 2 3 6" xfId="2096" xr:uid="{77324DA8-0CD4-451A-8F3E-136D39539858}"/>
    <cellStyle name="Output 2 2 3 6 2" xfId="6397" xr:uid="{F6B4038E-C694-4BD0-BD2A-A80CF2A3BF35}"/>
    <cellStyle name="Output 2 2 3 6 2 2" xfId="8983" xr:uid="{954F569A-5B15-4A2A-99CE-7584E8026C94}"/>
    <cellStyle name="Output 2 2 3 6 2 2 2" xfId="17972" xr:uid="{4990107E-9AE0-434C-87AB-7E291CFED31A}"/>
    <cellStyle name="Output 2 2 3 6 2 2 2 2" xfId="26992" xr:uid="{2FD1DFD7-0213-40FC-ABBC-CCAF597E4793}"/>
    <cellStyle name="Output 2 2 3 6 2 2 3" xfId="37539" xr:uid="{B1603331-32C4-4E43-B0D2-404FC99FA65D}"/>
    <cellStyle name="Output 2 2 3 6 2 3" xfId="11620" xr:uid="{7EE7D8AE-DC08-4F33-A5F6-09C331938EF2}"/>
    <cellStyle name="Output 2 2 3 6 2 3 2" xfId="20609" xr:uid="{49B34CA9-C074-4295-8449-8D535EF36683}"/>
    <cellStyle name="Output 2 2 3 6 2 3 2 2" xfId="40768" xr:uid="{45212AEC-0882-4FEB-BC76-A09B4BA63961}"/>
    <cellStyle name="Output 2 2 3 6 2 3 3" xfId="36194" xr:uid="{5757EDA2-EDBB-4E2E-A0D8-A93DB050B2A3}"/>
    <cellStyle name="Output 2 2 3 6 2 4" xfId="15386" xr:uid="{ABBFD37C-ED5C-4DBA-84BF-9A073FEC19C8}"/>
    <cellStyle name="Output 2 2 3 6 2 4 2" xfId="42653" xr:uid="{94E06A27-3C34-4738-8623-68EB7EAE76F7}"/>
    <cellStyle name="Output 2 2 3 6 2 5" xfId="26026" xr:uid="{709C9F41-26EB-46D6-AF5C-FD1A19182C11}"/>
    <cellStyle name="Output 2 2 3 6 2 6" xfId="54045" xr:uid="{878AB41C-8AF8-41F9-91BA-BD852E8BA710}"/>
    <cellStyle name="Output 2 2 3 6 3" xfId="4533" xr:uid="{A3D16D3F-C137-4760-99C0-5DDEA7798191}"/>
    <cellStyle name="Output 2 2 3 6 3 2" xfId="38324" xr:uid="{CC28EC9F-C411-4517-9B49-B0B0CE9801D7}"/>
    <cellStyle name="Output 2 2 3 6 4" xfId="36600" xr:uid="{F7F95738-3F03-41ED-96F0-903CF3E27087}"/>
    <cellStyle name="Output 2 2 3 6 5" xfId="47377" xr:uid="{7071B1DD-2FEC-45FB-9E3E-24E9C5DAA091}"/>
    <cellStyle name="Output 2 2 3 7" xfId="2906" xr:uid="{280B8AB4-178B-46F4-8989-60E37C5A4187}"/>
    <cellStyle name="Output 2 2 3 7 2" xfId="7056" xr:uid="{E60F0E00-613F-4854-857E-1D62DC05D337}"/>
    <cellStyle name="Output 2 2 3 7 2 2" xfId="12182" xr:uid="{5E0FF95B-C387-43ED-90A6-181A84598429}"/>
    <cellStyle name="Output 2 2 3 7 2 2 2" xfId="21171" xr:uid="{4C3F0C44-EEA8-48D8-841B-323518AA3E53}"/>
    <cellStyle name="Output 2 2 3 7 2 2 2 2" xfId="37946" xr:uid="{971DC4FB-1B0B-43F2-9F9C-87FF66E161C3}"/>
    <cellStyle name="Output 2 2 3 7 2 2 3" xfId="38856" xr:uid="{EE279C64-3070-47A0-A21E-142B7513417B}"/>
    <cellStyle name="Output 2 2 3 7 2 3" xfId="12984" xr:uid="{5693B5B5-D273-4155-AF54-E77A034AB431}"/>
    <cellStyle name="Output 2 2 3 7 2 3 2" xfId="21973" xr:uid="{253A7377-A872-4373-B666-03694B520FB9}"/>
    <cellStyle name="Output 2 2 3 7 2 3 2 2" xfId="34428" xr:uid="{43302A51-F268-42EA-86D4-830B2265F947}"/>
    <cellStyle name="Output 2 2 3 7 2 3 3" xfId="42526" xr:uid="{755CF3CE-2DF2-4248-BE1B-88FE5CE239CE}"/>
    <cellStyle name="Output 2 2 3 7 2 4" xfId="16045" xr:uid="{DF593BE0-A7B8-49C2-854A-E08F89606A2B}"/>
    <cellStyle name="Output 2 2 3 7 2 4 2" xfId="30143" xr:uid="{C10BB7FB-78A5-4C27-877B-3D9E82D70AA8}"/>
    <cellStyle name="Output 2 2 3 7 2 5" xfId="31199" xr:uid="{B92098EA-5AA8-4DBC-8BB8-9478B61B8A9A}"/>
    <cellStyle name="Output 2 2 3 7 3" xfId="9619" xr:uid="{07D80D39-B2C4-4F3C-94D2-46D4AD1465AD}"/>
    <cellStyle name="Output 2 2 3 7 3 2" xfId="18608" xr:uid="{614EBAD4-E877-4B40-8804-216CECC9207F}"/>
    <cellStyle name="Output 2 2 3 7 3 2 2" xfId="41807" xr:uid="{5E955DA7-491E-428D-A296-602EEDEA5141}"/>
    <cellStyle name="Output 2 2 3 7 3 3" xfId="23579" xr:uid="{E21AA8BA-1592-4B06-B1C3-F355033457F0}"/>
    <cellStyle name="Output 2 2 3 7 4" xfId="34799" xr:uid="{D4629380-33D8-45FF-A1CA-1A14EBDEEA3D}"/>
    <cellStyle name="Output 2 2 3 8" xfId="4833" xr:uid="{90E9B73A-A71C-4732-BB94-0FA2464FA254}"/>
    <cellStyle name="Output 2 2 3 8 2" xfId="7419" xr:uid="{2BDBBD80-77E6-470A-93C2-7488329E4F4C}"/>
    <cellStyle name="Output 2 2 3 8 2 2" xfId="16408" xr:uid="{332C9024-226C-44F6-A111-B8BBB7F911DF}"/>
    <cellStyle name="Output 2 2 3 8 2 2 2" xfId="28007" xr:uid="{AC894B28-6181-497D-B646-7C5DB4553EB1}"/>
    <cellStyle name="Output 2 2 3 8 2 3" xfId="39558" xr:uid="{863DB261-AE53-403C-9CA7-F907D7DC9FBC}"/>
    <cellStyle name="Output 2 2 3 8 3" xfId="10056" xr:uid="{38C25E23-B46F-4C7B-BBA4-1A94B0E4ED08}"/>
    <cellStyle name="Output 2 2 3 8 3 2" xfId="19045" xr:uid="{B8CB754D-FA98-43B3-A7FC-DDA10597F3DB}"/>
    <cellStyle name="Output 2 2 3 8 3 2 2" xfId="26082" xr:uid="{5CD09CD9-5D0C-4721-99B0-0D006805E481}"/>
    <cellStyle name="Output 2 2 3 8 3 3" xfId="23967" xr:uid="{01CCB4AB-F82E-4E16-9C15-C03D7C98470F}"/>
    <cellStyle name="Output 2 2 3 8 4" xfId="13822" xr:uid="{A4CC8124-4BC2-41CC-86C4-CD4598A12513}"/>
    <cellStyle name="Output 2 2 3 8 4 2" xfId="42257" xr:uid="{CA4E9E20-83BB-4D86-B727-0F330C6784D6}"/>
    <cellStyle name="Output 2 2 3 8 5" xfId="31741" xr:uid="{8684B572-DE0B-4110-A8E8-527DB183D1C3}"/>
    <cellStyle name="Output 2 2 3 9" xfId="6741" xr:uid="{CABAE9F5-160A-4BA4-AAAB-978AAA65A5EA}"/>
    <cellStyle name="Output 2 2 3 9 2" xfId="11940" xr:uid="{1006AFEA-3AA8-40E3-9D84-AE0D1947EC73}"/>
    <cellStyle name="Output 2 2 3 9 2 2" xfId="20929" xr:uid="{AA82C7F5-8AA7-4479-8001-BFA306DF5CC7}"/>
    <cellStyle name="Output 2 2 3 9 2 2 2" xfId="23756" xr:uid="{CA53DFE8-C39E-48EA-841A-6986ECB3FAF9}"/>
    <cellStyle name="Output 2 2 3 9 2 3" xfId="37847" xr:uid="{664192F1-CBD2-4033-8BC7-45E4E8869BCB}"/>
    <cellStyle name="Output 2 2 3 9 3" xfId="15730" xr:uid="{FB1AF2C9-FA11-48FC-9E92-9B08807B6264}"/>
    <cellStyle name="Output 2 2 3 9 3 2" xfId="42986" xr:uid="{0BF5234F-2776-4705-8096-6E74CB84D294}"/>
    <cellStyle name="Output 2 2 3 9 4" xfId="30899" xr:uid="{45F408FB-7E53-407C-8F67-794287B555E4}"/>
    <cellStyle name="Output 2 2 30" xfId="45361" xr:uid="{DCB068C2-7930-4C5F-ACA1-1AC30EA0001E}"/>
    <cellStyle name="Output 2 2 31" xfId="45385" xr:uid="{B5254585-D177-4F4D-929C-7A28ED25FB64}"/>
    <cellStyle name="Output 2 2 32" xfId="45406" xr:uid="{856BCECD-E852-4BFD-BA29-A0AB43D73F9B}"/>
    <cellStyle name="Output 2 2 33" xfId="45407" xr:uid="{0018FEE1-25EE-4717-98FB-8C1AAB539B41}"/>
    <cellStyle name="Output 2 2 34" xfId="44254" xr:uid="{F4E87495-C0D4-497D-B253-6107EBB492EF}"/>
    <cellStyle name="Output 2 2 35" xfId="44183" xr:uid="{0BFE60DD-6BDE-44F5-96E7-B5644BA0BC51}"/>
    <cellStyle name="Output 2 2 36" xfId="45484" xr:uid="{979F6B1E-0572-4F82-B0E8-F7B11B583D7F}"/>
    <cellStyle name="Output 2 2 4" xfId="536" xr:uid="{75F7DCAC-CF29-4DED-9E21-0F0300920837}"/>
    <cellStyle name="Output 2 2 4 10" xfId="44351" xr:uid="{9440F54E-C27D-4F35-8DB7-1814E244B03A}"/>
    <cellStyle name="Output 2 2 4 11" xfId="45620" xr:uid="{79D2ED91-3790-4B92-9F53-6F8C3E1167A6}"/>
    <cellStyle name="Output 2 2 4 2" xfId="885" xr:uid="{39D86974-CBCE-4FFA-912E-5544A6FA0DF5}"/>
    <cellStyle name="Output 2 2 4 2 2" xfId="5254" xr:uid="{9718C9A6-2F06-42B1-A59A-209661D534DB}"/>
    <cellStyle name="Output 2 2 4 2 2 2" xfId="7840" xr:uid="{A3401AD9-B906-41A7-9E70-D8224EE63413}"/>
    <cellStyle name="Output 2 2 4 2 2 2 2" xfId="16829" xr:uid="{E7A15E2F-9243-437F-AE54-9DCCADC06711}"/>
    <cellStyle name="Output 2 2 4 2 2 2 2 2" xfId="31447" xr:uid="{DC2EC6B3-5C80-4916-8FFE-8F3DDA9AC17E}"/>
    <cellStyle name="Output 2 2 4 2 2 2 3" xfId="24624" xr:uid="{CF877E19-C5AF-4587-8EBA-884F18ACCADD}"/>
    <cellStyle name="Output 2 2 4 2 2 2 4" xfId="56407" xr:uid="{8A34242B-7126-4AE0-8B34-C2BF691B0AE4}"/>
    <cellStyle name="Output 2 2 4 2 2 3" xfId="10477" xr:uid="{A412A2C8-BF2B-4952-A03D-DF1DE10E0EDE}"/>
    <cellStyle name="Output 2 2 4 2 2 3 2" xfId="19466" xr:uid="{38D25C49-9F2A-478E-A99B-20AFB7CFE72E}"/>
    <cellStyle name="Output 2 2 4 2 2 3 2 2" xfId="42357" xr:uid="{2D6AAD92-6BCE-40BD-896E-0A266A47A7F2}"/>
    <cellStyle name="Output 2 2 4 2 2 3 3" xfId="41687" xr:uid="{62C495BF-E712-4DE2-BB8E-4E0128CF6B48}"/>
    <cellStyle name="Output 2 2 4 2 2 4" xfId="14243" xr:uid="{0DF1EA2A-86E9-4F9E-A9E6-33AC2D9F9624}"/>
    <cellStyle name="Output 2 2 4 2 2 4 2" xfId="33094" xr:uid="{839C01A9-2E10-44B5-A83E-1A603861E0F5}"/>
    <cellStyle name="Output 2 2 4 2 2 5" xfId="36372" xr:uid="{07AA7116-605D-4CD9-8117-741DD9E078FF}"/>
    <cellStyle name="Output 2 2 4 2 2 6" xfId="49625" xr:uid="{2F32B21E-47E5-4127-B0B7-CA416B46EEA8}"/>
    <cellStyle name="Output 2 2 4 2 3" xfId="3322" xr:uid="{AEE448D8-F8C3-4195-A2E4-122D4966854E}"/>
    <cellStyle name="Output 2 2 4 2 3 2" xfId="26109" xr:uid="{C0802BB4-4BB0-4F83-B749-5AED3A7D0C1E}"/>
    <cellStyle name="Output 2 2 4 2 3 2 2" xfId="57616" xr:uid="{6B1D105E-5387-47D0-B374-7E4A5F050791}"/>
    <cellStyle name="Output 2 2 4 2 3 3" xfId="50834" xr:uid="{F5049869-F341-401D-9592-5094F68C9377}"/>
    <cellStyle name="Output 2 2 4 2 4" xfId="32711" xr:uid="{60BF331A-2C08-4D41-A7DA-134B3779E873}"/>
    <cellStyle name="Output 2 2 4 2 4 2" xfId="54549" xr:uid="{949D9169-EA91-4FC2-BCF8-C95D373EE178}"/>
    <cellStyle name="Output 2 2 4 2 4 3" xfId="47742" xr:uid="{5785DB0E-8687-4576-9316-11551F12944B}"/>
    <cellStyle name="Output 2 2 4 2 5" xfId="46131" xr:uid="{E7D65148-EEF1-400A-84EC-0665CF125978}"/>
    <cellStyle name="Output 2 2 4 3" xfId="1230" xr:uid="{1AA0A392-F224-47E4-B7ED-66D1942661CE}"/>
    <cellStyle name="Output 2 2 4 3 2" xfId="5575" xr:uid="{540FDF11-9A23-4216-8FC8-220F36BFB9DE}"/>
    <cellStyle name="Output 2 2 4 3 2 2" xfId="8161" xr:uid="{43FC4DE5-A952-4E0D-AFB4-FBB96672FA08}"/>
    <cellStyle name="Output 2 2 4 3 2 2 2" xfId="17150" xr:uid="{96B3C499-F141-4C83-88D2-888328045089}"/>
    <cellStyle name="Output 2 2 4 3 2 2 2 2" xfId="37288" xr:uid="{49A6F681-2E24-478F-8A11-9D214C231377}"/>
    <cellStyle name="Output 2 2 4 3 2 2 3" xfId="30281" xr:uid="{A76ECD91-5678-4BC6-8ED1-0541FFF793F0}"/>
    <cellStyle name="Output 2 2 4 3 2 2 4" xfId="56812" xr:uid="{1CD9A61C-8AB7-47D7-83D5-236DB2FF5EB1}"/>
    <cellStyle name="Output 2 2 4 3 2 3" xfId="10798" xr:uid="{BEC29D22-4784-45A4-BA70-DFA486F192EA}"/>
    <cellStyle name="Output 2 2 4 3 2 3 2" xfId="19787" xr:uid="{AB85144E-E44B-4135-82DA-B097B8D6FEE4}"/>
    <cellStyle name="Output 2 2 4 3 2 3 2 2" xfId="38530" xr:uid="{F8637D29-27D3-4508-ACBE-5A20C69A7F0E}"/>
    <cellStyle name="Output 2 2 4 3 2 3 3" xfId="34512" xr:uid="{A61009CC-A422-4D0E-BCEF-A2EC6436F225}"/>
    <cellStyle name="Output 2 2 4 3 2 4" xfId="14564" xr:uid="{703A8686-750C-4C72-9EA0-E283ACD79FBA}"/>
    <cellStyle name="Output 2 2 4 3 2 4 2" xfId="23375" xr:uid="{490CFF23-AB05-4902-B822-B558209170D7}"/>
    <cellStyle name="Output 2 2 4 3 2 5" xfId="30359" xr:uid="{AAF32D66-B992-4CCF-A114-353D5BB7F0C7}"/>
    <cellStyle name="Output 2 2 4 3 2 6" xfId="50030" xr:uid="{75C47869-B728-496A-8949-5279793A7B7B}"/>
    <cellStyle name="Output 2 2 4 3 3" xfId="3667" xr:uid="{10BDFB3E-2DBD-4A41-8087-BFECD741B8F9}"/>
    <cellStyle name="Output 2 2 4 3 3 2" xfId="31924" xr:uid="{60359F9C-38B0-4B00-8207-3C29860674FC}"/>
    <cellStyle name="Output 2 2 4 3 3 2 2" xfId="58160" xr:uid="{845077CE-BB36-496C-9122-CF16CAAC2379}"/>
    <cellStyle name="Output 2 2 4 3 3 3" xfId="51378" xr:uid="{D2636F4E-B4C0-40DF-AF5F-C41A4727994F}"/>
    <cellStyle name="Output 2 2 4 3 4" xfId="42821" xr:uid="{D6A308FD-7321-401E-953F-4EFBFC8CBFC8}"/>
    <cellStyle name="Output 2 2 4 3 4 2" xfId="54939" xr:uid="{A4A6DCFD-0D91-4970-AE8D-3E0FC76997EB}"/>
    <cellStyle name="Output 2 2 4 3 4 3" xfId="48147" xr:uid="{F6CBD90A-B043-4E32-96F8-98C8589AAB77}"/>
    <cellStyle name="Output 2 2 4 3 5" xfId="53239" xr:uid="{B7F91D48-27C8-4A72-8B67-CB54609EC9F6}"/>
    <cellStyle name="Output 2 2 4 3 6" xfId="46533" xr:uid="{202B7368-A011-4AD3-B7C7-2BBD52317846}"/>
    <cellStyle name="Output 2 2 4 4" xfId="1574" xr:uid="{BB66A93B-B1F2-4E53-9EE2-533DC9D65192}"/>
    <cellStyle name="Output 2 2 4 4 2" xfId="5919" xr:uid="{77530D37-5309-451E-96CB-F5BFEB509239}"/>
    <cellStyle name="Output 2 2 4 4 2 2" xfId="8505" xr:uid="{29F13A65-EC2E-4BA9-8164-929BA6491F21}"/>
    <cellStyle name="Output 2 2 4 4 2 2 2" xfId="17494" xr:uid="{A5D9D7BA-1328-4640-B36F-42D57D7872DF}"/>
    <cellStyle name="Output 2 2 4 4 2 2 2 2" xfId="32334" xr:uid="{CCFB12A1-F148-473B-913B-BDEB5E0EA057}"/>
    <cellStyle name="Output 2 2 4 4 2 2 3" xfId="37321" xr:uid="{3052C614-A07C-445C-A8FD-907EEDDE5347}"/>
    <cellStyle name="Output 2 2 4 4 2 3" xfId="11142" xr:uid="{3802FB3B-C2D9-4EA4-8DF2-2803EAB05C7D}"/>
    <cellStyle name="Output 2 2 4 4 2 3 2" xfId="20131" xr:uid="{965E9E3E-12C0-4AA8-AF4A-34EBD63C7983}"/>
    <cellStyle name="Output 2 2 4 4 2 3 2 2" xfId="32441" xr:uid="{6896C552-7C6A-42A9-BB9B-F7168D56D854}"/>
    <cellStyle name="Output 2 2 4 4 2 3 3" xfId="26723" xr:uid="{1E0E1721-1CA7-480F-863C-ED6F9EEC829A}"/>
    <cellStyle name="Output 2 2 4 4 2 4" xfId="14908" xr:uid="{95B683E6-256C-4B6E-B8EA-AC6CE6C86932}"/>
    <cellStyle name="Output 2 2 4 4 2 4 2" xfId="41170" xr:uid="{43A1FC20-F1F8-427C-99CE-364995165BE6}"/>
    <cellStyle name="Output 2 2 4 4 2 5" xfId="26934" xr:uid="{80C03AF6-EF46-4054-9102-7AF2581313DF}"/>
    <cellStyle name="Output 2 2 4 4 2 6" xfId="55935" xr:uid="{5ED56B87-9469-4115-8D96-8503D96F6CEA}"/>
    <cellStyle name="Output 2 2 4 4 3" xfId="4011" xr:uid="{EEB2D300-99A4-48E2-951C-0EE793ACD623}"/>
    <cellStyle name="Output 2 2 4 4 3 2" xfId="30139" xr:uid="{8CBE1DAF-2F1E-410E-A74A-90AB95296A1F}"/>
    <cellStyle name="Output 2 2 4 4 4" xfId="28839" xr:uid="{049D96D4-1103-4C27-9326-98320D803091}"/>
    <cellStyle name="Output 2 2 4 4 5" xfId="49153" xr:uid="{B6218134-8B25-4F78-A5B7-833A55D3545F}"/>
    <cellStyle name="Output 2 2 4 5" xfId="1886" xr:uid="{CD0699F8-42AB-4EC5-BCCC-325A6FF4D58D}"/>
    <cellStyle name="Output 2 2 4 5 2" xfId="6202" xr:uid="{847A3DC1-E41E-4DCF-9275-0BE4C9B8B9F9}"/>
    <cellStyle name="Output 2 2 4 5 2 2" xfId="8788" xr:uid="{6AA6CFFC-A1B2-4FCD-AA89-ABC1F8638EFD}"/>
    <cellStyle name="Output 2 2 4 5 2 2 2" xfId="17777" xr:uid="{D0C8F955-18C3-46C5-9D55-A925E93AA9C7}"/>
    <cellStyle name="Output 2 2 4 5 2 2 2 2" xfId="24150" xr:uid="{511F1F42-FDD9-4763-AB13-2EEAEBDEECC8}"/>
    <cellStyle name="Output 2 2 4 5 2 2 3" xfId="26152" xr:uid="{832A02F7-3D71-41A6-B232-E2684F705309}"/>
    <cellStyle name="Output 2 2 4 5 2 3" xfId="11425" xr:uid="{51000716-803F-43D4-9E11-FD9DEC2DE23C}"/>
    <cellStyle name="Output 2 2 4 5 2 3 2" xfId="20414" xr:uid="{8CA88570-A08C-490E-AF4D-3DE6F707E6E0}"/>
    <cellStyle name="Output 2 2 4 5 2 3 2 2" xfId="41584" xr:uid="{BF19296E-CA27-4591-95A9-68B2C4DBC418}"/>
    <cellStyle name="Output 2 2 4 5 2 3 3" xfId="35115" xr:uid="{240508E9-9DAD-4CC5-9A18-E509A60EDEA7}"/>
    <cellStyle name="Output 2 2 4 5 2 4" xfId="15191" xr:uid="{E4E5C6CD-2F65-4B4C-94F6-10528F4A7752}"/>
    <cellStyle name="Output 2 2 4 5 2 4 2" xfId="27547" xr:uid="{E7161BE6-2144-45B7-9AC6-48957A5225D2}"/>
    <cellStyle name="Output 2 2 4 5 2 5" xfId="36051" xr:uid="{362072FB-DB91-45CB-9720-C197476AF85F}"/>
    <cellStyle name="Output 2 2 4 5 2 6" xfId="58723" xr:uid="{A81D3F50-52AC-4240-B0F7-78331101D245}"/>
    <cellStyle name="Output 2 2 4 5 3" xfId="4323" xr:uid="{10284C05-3107-4126-848A-D0C2FCEF7018}"/>
    <cellStyle name="Output 2 2 4 5 3 2" xfId="33454" xr:uid="{E761733C-2BEF-4697-A497-81B256ABDCD9}"/>
    <cellStyle name="Output 2 2 4 5 4" xfId="27117" xr:uid="{133461EB-6AE5-456E-ACB9-02EFE57B3761}"/>
    <cellStyle name="Output 2 2 4 5 5" xfId="51942" xr:uid="{2A916BA4-A5A9-47A3-ACF0-7BF4F600045B}"/>
    <cellStyle name="Output 2 2 4 6" xfId="2193" xr:uid="{72C743CA-5706-4121-BE94-F0D1B07349A0}"/>
    <cellStyle name="Output 2 2 4 6 2" xfId="6494" xr:uid="{2C609EE1-5F16-4AEC-B229-21C2B7BB30FB}"/>
    <cellStyle name="Output 2 2 4 6 2 2" xfId="9080" xr:uid="{1C4475CF-5317-4B68-938C-D05D578FC8EF}"/>
    <cellStyle name="Output 2 2 4 6 2 2 2" xfId="18069" xr:uid="{C01C679B-4D96-41AC-8C87-90DB4255BA09}"/>
    <cellStyle name="Output 2 2 4 6 2 2 2 2" xfId="42785" xr:uid="{49EF57FE-65F5-4A54-BE73-2C0843ECC694}"/>
    <cellStyle name="Output 2 2 4 6 2 2 3" xfId="33179" xr:uid="{E973EF5A-EA42-4D6D-982E-15F6C0316A4B}"/>
    <cellStyle name="Output 2 2 4 6 2 3" xfId="11717" xr:uid="{DD3038B6-862F-4C54-AC9B-2DB9EAB44CCB}"/>
    <cellStyle name="Output 2 2 4 6 2 3 2" xfId="20706" xr:uid="{67022952-9FE1-4EB9-A502-66FF1980D77D}"/>
    <cellStyle name="Output 2 2 4 6 2 3 2 2" xfId="37722" xr:uid="{4263B223-E907-4335-84FE-4DA1A3260A44}"/>
    <cellStyle name="Output 2 2 4 6 2 3 3" xfId="24281" xr:uid="{DB1DCCDB-2BB6-4AD7-BC24-CF8D09E9EA17}"/>
    <cellStyle name="Output 2 2 4 6 2 4" xfId="15483" xr:uid="{86DF0842-612E-4195-9D8B-4B2C86190289}"/>
    <cellStyle name="Output 2 2 4 6 2 4 2" xfId="39479" xr:uid="{06B02E9A-E137-4524-ABB2-037C33438F1D}"/>
    <cellStyle name="Output 2 2 4 6 2 5" xfId="35059" xr:uid="{54C732AE-A919-4F03-B8CA-52D64F591437}"/>
    <cellStyle name="Output 2 2 4 6 2 6" xfId="54101" xr:uid="{3C0199BC-F615-4FEF-A4FB-D88A65C0B5A0}"/>
    <cellStyle name="Output 2 2 4 6 3" xfId="4630" xr:uid="{28A4700D-E69A-4303-833E-5DDF31357BF4}"/>
    <cellStyle name="Output 2 2 4 6 3 2" xfId="37590" xr:uid="{E3158F3F-250C-48A9-8DCC-85BA37529193}"/>
    <cellStyle name="Output 2 2 4 6 4" xfId="35703" xr:uid="{8E696861-F35E-42C1-B445-6221CB93FCF5}"/>
    <cellStyle name="Output 2 2 4 6 5" xfId="47419" xr:uid="{C88C47BE-1D82-4F79-814B-36A5BEE31603}"/>
    <cellStyle name="Output 2 2 4 7" xfId="4930" xr:uid="{57202FFD-21E9-471B-84DA-BECEA395755B}"/>
    <cellStyle name="Output 2 2 4 7 2" xfId="7516" xr:uid="{24960D97-96B5-4FDF-9842-A33A87DE3FD6}"/>
    <cellStyle name="Output 2 2 4 7 2 2" xfId="16505" xr:uid="{E420D944-6393-4BB3-B576-0B831962B32F}"/>
    <cellStyle name="Output 2 2 4 7 2 2 2" xfId="27748" xr:uid="{A6078D81-A199-4FBB-AFA3-479CB63A9D6F}"/>
    <cellStyle name="Output 2 2 4 7 2 3" xfId="42552" xr:uid="{80AFC7E9-8044-47A2-A49E-2FF4F0BA154B}"/>
    <cellStyle name="Output 2 2 4 7 3" xfId="10153" xr:uid="{C8D0DCD5-189F-4C47-B17D-BEF99D91C815}"/>
    <cellStyle name="Output 2 2 4 7 3 2" xfId="19142" xr:uid="{C4D962F5-7D22-4151-A095-08CD7F1DB388}"/>
    <cellStyle name="Output 2 2 4 7 3 2 2" xfId="40895" xr:uid="{932DEE53-5BE8-4661-B7C3-C7804D669B30}"/>
    <cellStyle name="Output 2 2 4 7 3 3" xfId="41683" xr:uid="{8613D6A1-6B9C-438E-AD73-83ECFB34A6AE}"/>
    <cellStyle name="Output 2 2 4 7 4" xfId="13919" xr:uid="{D00D1278-179E-49EC-8701-60AA2A1AA6A5}"/>
    <cellStyle name="Output 2 2 4 7 4 2" xfId="36946" xr:uid="{3C9AE8E8-F58A-4E30-825E-58BDB9900DDE}"/>
    <cellStyle name="Output 2 2 4 7 5" xfId="43271" xr:uid="{507C9561-B6CF-41BE-AB5E-CC8AD308E6C8}"/>
    <cellStyle name="Output 2 2 4 8" xfId="2542" xr:uid="{2E06DA22-87D1-4AD6-93B0-DD0EF00DE79B}"/>
    <cellStyle name="Output 2 2 4 8 2" xfId="40772" xr:uid="{98763F48-F0E9-4872-8DA7-580F7214F7DC}"/>
    <cellStyle name="Output 2 2 4 9" xfId="38764" xr:uid="{AF54E173-14FE-4A03-8290-1BFF17896E0F}"/>
    <cellStyle name="Output 2 2 5" xfId="307" xr:uid="{B80A7F87-D516-4E37-BBDF-439ABCFB7A05}"/>
    <cellStyle name="Output 2 2 5 2" xfId="4708" xr:uid="{C1830B32-ABB4-494D-B145-818271810F17}"/>
    <cellStyle name="Output 2 2 5 2 2" xfId="7294" xr:uid="{24971BC8-7DEE-4C99-B51A-75B7ED54274B}"/>
    <cellStyle name="Output 2 2 5 2 2 2" xfId="16283" xr:uid="{0A80E938-EBE2-40BB-A475-760FAD6BE9DE}"/>
    <cellStyle name="Output 2 2 5 2 2 2 2" xfId="31638" xr:uid="{10F70A8F-6DEA-4BFB-8726-0191051E5B47}"/>
    <cellStyle name="Output 2 2 5 2 2 2 3" xfId="56426" xr:uid="{B60771F3-4354-4DFB-AEB3-9E04133C3A46}"/>
    <cellStyle name="Output 2 2 5 2 2 3" xfId="35500" xr:uid="{5A3EA5B7-14E1-4BE8-B12F-4A3F5D2E32F1}"/>
    <cellStyle name="Output 2 2 5 2 2 4" xfId="49644" xr:uid="{1615D7E8-656F-448D-9FBD-1F34F924CF5B}"/>
    <cellStyle name="Output 2 2 5 2 3" xfId="9931" xr:uid="{45D5F1CB-8C6C-47FD-80E4-0E16E08558DE}"/>
    <cellStyle name="Output 2 2 5 2 3 2" xfId="18920" xr:uid="{6B5898DB-60AB-4F5D-96C5-7BC2104AAF65}"/>
    <cellStyle name="Output 2 2 5 2 3 2 2" xfId="30698" xr:uid="{FAC06EAD-37E5-4934-98AC-4E2BCD3B8860}"/>
    <cellStyle name="Output 2 2 5 2 3 2 3" xfId="55724" xr:uid="{7789FBAE-2861-4352-AF1D-89883C8929BA}"/>
    <cellStyle name="Output 2 2 5 2 3 3" xfId="26922" xr:uid="{F3BDD281-1BDF-46D1-9F0D-FB8F61D50438}"/>
    <cellStyle name="Output 2 2 5 2 3 4" xfId="48941" xr:uid="{2617D303-7D89-4EBB-B96F-8A2080D91384}"/>
    <cellStyle name="Output 2 2 5 2 4" xfId="13697" xr:uid="{D71EFD23-AABD-4510-8925-A183B61877E7}"/>
    <cellStyle name="Output 2 2 5 2 4 2" xfId="35425" xr:uid="{7FF8F372-2F38-40FB-B2C4-CE9220A119DD}"/>
    <cellStyle name="Output 2 2 5 2 4 2 2" xfId="54565" xr:uid="{E8A2B528-DA8A-49DF-AF9F-365BCE8D112F}"/>
    <cellStyle name="Output 2 2 5 2 4 3" xfId="47761" xr:uid="{A1AA63A1-EFB6-4894-8B40-8B517346DF9C}"/>
    <cellStyle name="Output 2 2 5 2 5" xfId="23168" xr:uid="{983108CB-72E6-4159-9109-8AD081DD5DEE}"/>
    <cellStyle name="Output 2 2 5 2 6" xfId="46147" xr:uid="{2F8EA8D7-4052-44F9-88F4-BE2BB787D9C1}"/>
    <cellStyle name="Output 2 2 5 3" xfId="2775" xr:uid="{5C8BD608-8496-48E5-8665-28FC151BCB6A}"/>
    <cellStyle name="Output 2 2 5 3 2" xfId="42925" xr:uid="{830226D2-FAB4-435A-BC8E-71364E50588F}"/>
    <cellStyle name="Output 2 2 5 3 2 2" xfId="56828" xr:uid="{36DD5460-1DE7-4519-98AF-0ACDB1D5C4B1}"/>
    <cellStyle name="Output 2 2 5 3 2 3" xfId="50046" xr:uid="{9DC6552C-7B86-4D01-A3FB-D2B44B3B40C0}"/>
    <cellStyle name="Output 2 2 5 3 3" xfId="52276" xr:uid="{5560AAE1-9914-4893-964F-0D1A05C73E9D}"/>
    <cellStyle name="Output 2 2 5 3 3 2" xfId="59057" xr:uid="{1B9A3A9C-4565-416A-A851-42F393164FE5}"/>
    <cellStyle name="Output 2 2 5 3 4" xfId="48163" xr:uid="{6230E745-E464-4DE4-AF9F-8D9A2EADE7A2}"/>
    <cellStyle name="Output 2 2 5 3 4 2" xfId="54955" xr:uid="{E0A900A7-771B-4F1A-8DF1-31E2266B1120}"/>
    <cellStyle name="Output 2 2 5 3 5" xfId="53255" xr:uid="{28889AF8-5605-40C9-9AED-6DD9E9AFF5F7}"/>
    <cellStyle name="Output 2 2 5 3 6" xfId="46549" xr:uid="{2FAB950C-5EE3-4D97-96CB-976A1CE8FDB2}"/>
    <cellStyle name="Output 2 2 5 4" xfId="43123" xr:uid="{96F2720D-95CD-4054-94F9-26AB05EF71A9}"/>
    <cellStyle name="Output 2 2 5 4 2" xfId="55954" xr:uid="{8D169C72-1A90-4F2D-91DF-69CBEC8C37CF}"/>
    <cellStyle name="Output 2 2 5 4 3" xfId="49172" xr:uid="{0C9E8309-9348-4D0B-BD1F-E3F1D6918110}"/>
    <cellStyle name="Output 2 2 5 5" xfId="44407" xr:uid="{231687DE-407B-4391-8A34-0A924A3FAF72}"/>
    <cellStyle name="Output 2 2 5 5 2" xfId="55892" xr:uid="{975D227E-9302-470C-B079-C86A51CC042D}"/>
    <cellStyle name="Output 2 2 5 5 3" xfId="49110" xr:uid="{516DB086-F837-4618-AC52-4AF92BF636E3}"/>
    <cellStyle name="Output 2 2 5 6" xfId="45639" xr:uid="{E75B1C70-E38B-4C2F-A1AB-AD1FA8D0422E}"/>
    <cellStyle name="Output 2 2 5 6 2" xfId="54117" xr:uid="{7B450E04-25F4-4EDB-A084-F72F6054B36B}"/>
    <cellStyle name="Output 2 2 6" xfId="656" xr:uid="{23B4C6B2-F13F-471C-90E7-7CF56A36A1DB}"/>
    <cellStyle name="Output 2 2 6 2" xfId="5032" xr:uid="{AF2AA3ED-C57B-4A98-9B74-692191B4974B}"/>
    <cellStyle name="Output 2 2 6 2 2" xfId="7618" xr:uid="{B5B7807D-A302-4557-B04B-8AA6470D8D7E}"/>
    <cellStyle name="Output 2 2 6 2 2 2" xfId="16607" xr:uid="{183DEED8-CB98-439B-B40D-0AF752D0D59C}"/>
    <cellStyle name="Output 2 2 6 2 2 2 2" xfId="34118" xr:uid="{FE042489-5037-4C6D-BD8D-D29C5FB5B3CF}"/>
    <cellStyle name="Output 2 2 6 2 2 2 3" xfId="56462" xr:uid="{95043A9D-DB39-4AEC-A939-17CF6394CE71}"/>
    <cellStyle name="Output 2 2 6 2 2 3" xfId="41289" xr:uid="{9606267C-3654-44FF-AA52-9AD693FEA15C}"/>
    <cellStyle name="Output 2 2 6 2 2 4" xfId="49680" xr:uid="{A66AF185-863A-4A95-A819-C4906F2F90D6}"/>
    <cellStyle name="Output 2 2 6 2 3" xfId="10255" xr:uid="{7894C551-6EC2-4D27-8122-9A7F6A2B7D34}"/>
    <cellStyle name="Output 2 2 6 2 3 2" xfId="19244" xr:uid="{1E80D0EE-DE65-45F4-9E5A-E2036C3A03DF}"/>
    <cellStyle name="Output 2 2 6 2 3 2 2" xfId="34239" xr:uid="{BADA7B7B-8CF0-451A-AC78-64F6D38ECFD7}"/>
    <cellStyle name="Output 2 2 6 2 3 2 3" xfId="57892" xr:uid="{24189B5E-56AB-48A9-AD81-3ECCB15712B0}"/>
    <cellStyle name="Output 2 2 6 2 3 3" xfId="24293" xr:uid="{7B7CC317-D3AC-4CD3-8DBE-DB980B2A88E0}"/>
    <cellStyle name="Output 2 2 6 2 3 4" xfId="51110" xr:uid="{D3EF4126-BFD3-48BF-B3D6-8B3E1683FFCE}"/>
    <cellStyle name="Output 2 2 6 2 4" xfId="14021" xr:uid="{B0499235-6E89-4A19-8CDA-98FDCD301021}"/>
    <cellStyle name="Output 2 2 6 2 4 2" xfId="41462" xr:uid="{5ED4B9DF-F5B8-4E59-B130-51E847077124}"/>
    <cellStyle name="Output 2 2 6 2 4 2 2" xfId="54601" xr:uid="{7DC8469D-C14C-4441-BF7B-01ADE5F9D6A4}"/>
    <cellStyle name="Output 2 2 6 2 4 3" xfId="47797" xr:uid="{C685CB3E-350C-41E0-9050-E97DF8898F6A}"/>
    <cellStyle name="Output 2 2 6 2 5" xfId="25558" xr:uid="{D6DEE521-8029-42BF-A6FA-4446245EE7FF}"/>
    <cellStyle name="Output 2 2 6 2 6" xfId="46183" xr:uid="{6509A366-C7FC-4B8D-B87F-39AAD041C603}"/>
    <cellStyle name="Output 2 2 6 3" xfId="3093" xr:uid="{C9883E1E-2E51-4423-9755-26135690B10C}"/>
    <cellStyle name="Output 2 2 6 3 2" xfId="43089" xr:uid="{6E5E3291-BB76-407B-A5BD-5DA907C2395F}"/>
    <cellStyle name="Output 2 2 6 3 2 2" xfId="56864" xr:uid="{D25D5351-A48B-4464-8B19-9DD553D6E3AA}"/>
    <cellStyle name="Output 2 2 6 3 2 3" xfId="50082" xr:uid="{8ADE0C8A-440D-4E60-9074-A3B4C79EFD5C}"/>
    <cellStyle name="Output 2 2 6 3 3" xfId="51242" xr:uid="{D2F26E03-1341-4324-8D9B-CDFB45BBAEDA}"/>
    <cellStyle name="Output 2 2 6 3 3 2" xfId="58024" xr:uid="{BF33454E-56E7-4BDF-BD8F-C55B3621907D}"/>
    <cellStyle name="Output 2 2 6 3 4" xfId="48199" xr:uid="{8D504063-A98A-4B4D-A6F9-B97050D80897}"/>
    <cellStyle name="Output 2 2 6 3 4 2" xfId="54991" xr:uid="{F021F23D-8D39-48BA-868C-15F126C0C93F}"/>
    <cellStyle name="Output 2 2 6 3 5" xfId="53291" xr:uid="{D2C163B4-B6BC-4241-A0F7-1B04C51B3C67}"/>
    <cellStyle name="Output 2 2 6 3 6" xfId="46585" xr:uid="{849114FE-1680-404E-89B9-ED18CDDDCC34}"/>
    <cellStyle name="Output 2 2 6 4" xfId="39679" xr:uid="{A8ACB390-D135-4474-AA69-7B899350D188}"/>
    <cellStyle name="Output 2 2 6 4 2" xfId="55990" xr:uid="{A929C2D7-A936-472B-A049-B94D90D4997A}"/>
    <cellStyle name="Output 2 2 6 4 3" xfId="49208" xr:uid="{70E06282-BB15-4E71-A5E7-FD2AEA213D69}"/>
    <cellStyle name="Output 2 2 6 5" xfId="44370" xr:uid="{BDB8571B-C776-4C9D-B2BC-5F2C2367862B}"/>
    <cellStyle name="Output 2 2 6 5 2" xfId="57603" xr:uid="{E090994D-1883-472E-AE1C-3723432D7885}"/>
    <cellStyle name="Output 2 2 6 5 3" xfId="50821" xr:uid="{DA3021B4-1BD3-439B-9467-72BC4B7C06E5}"/>
    <cellStyle name="Output 2 2 6 6" xfId="45675" xr:uid="{4AD7E711-958A-482F-8CE3-D831093DE9A9}"/>
    <cellStyle name="Output 2 2 6 6 2" xfId="54153" xr:uid="{70085782-0CD8-4EF8-A0C1-4D8F073E8D6F}"/>
    <cellStyle name="Output 2 2 7" xfId="1001" xr:uid="{D40CB0C2-29D2-45F9-91E6-45BD1AF18BA1}"/>
    <cellStyle name="Output 2 2 7 2" xfId="5353" xr:uid="{C8FFB92C-A93E-4230-8185-E189FB656392}"/>
    <cellStyle name="Output 2 2 7 2 2" xfId="7939" xr:uid="{C3D64E3A-0A3D-49CF-9A55-8BA7986346F2}"/>
    <cellStyle name="Output 2 2 7 2 2 2" xfId="16928" xr:uid="{DBB58FB6-8DBF-4DC4-8F6E-F5A1B2E46ED2}"/>
    <cellStyle name="Output 2 2 7 2 2 2 2" xfId="39154" xr:uid="{B055DF3D-865F-4119-9579-E31AD20E1BDC}"/>
    <cellStyle name="Output 2 2 7 2 2 2 3" xfId="56498" xr:uid="{A64A7A25-9727-46E0-BA15-28E5E3C754DB}"/>
    <cellStyle name="Output 2 2 7 2 2 3" xfId="41760" xr:uid="{7CB170B9-56ED-4806-BEAF-A9851ABCFB56}"/>
    <cellStyle name="Output 2 2 7 2 2 4" xfId="49716" xr:uid="{3522C447-EB27-45BD-955F-26B7B5A8EC64}"/>
    <cellStyle name="Output 2 2 7 2 3" xfId="10576" xr:uid="{01CBCF6F-C165-4DF0-9043-EF02160B3B17}"/>
    <cellStyle name="Output 2 2 7 2 3 2" xfId="19565" xr:uid="{B62C87E3-534D-4F2D-AB45-6EBD3E52311C}"/>
    <cellStyle name="Output 2 2 7 2 3 2 2" xfId="24524" xr:uid="{86FC917B-2490-4492-AB05-74AEFA1574D8}"/>
    <cellStyle name="Output 2 2 7 2 3 2 3" xfId="58096" xr:uid="{1F5A3585-63AD-4454-9D62-6A3CEDBD5BE5}"/>
    <cellStyle name="Output 2 2 7 2 3 3" xfId="38862" xr:uid="{F183152B-8D36-4E82-B566-77E11B66CE5B}"/>
    <cellStyle name="Output 2 2 7 2 3 4" xfId="51314" xr:uid="{D8392CCE-5517-4D6E-A031-1DACAE1A4D30}"/>
    <cellStyle name="Output 2 2 7 2 4" xfId="14342" xr:uid="{F1BFD14D-82F4-4FD5-933A-01849062038E}"/>
    <cellStyle name="Output 2 2 7 2 4 2" xfId="31798" xr:uid="{7D9A7696-BCCA-4FE4-B8EE-FBA90EAECABA}"/>
    <cellStyle name="Output 2 2 7 2 4 2 2" xfId="54637" xr:uid="{5DDA0C18-D339-416F-87C9-295BE35F761A}"/>
    <cellStyle name="Output 2 2 7 2 4 3" xfId="47833" xr:uid="{C44E5EE7-C851-459D-A32D-A3456624D9AA}"/>
    <cellStyle name="Output 2 2 7 2 5" xfId="31292" xr:uid="{672074A1-D038-4044-9236-E977EC11B538}"/>
    <cellStyle name="Output 2 2 7 2 6" xfId="46219" xr:uid="{B69ED18B-4254-42DA-BB92-9F0F7529CBC0}"/>
    <cellStyle name="Output 2 2 7 3" xfId="3438" xr:uid="{10F86CAB-0D02-4853-9326-3F0353004DD3}"/>
    <cellStyle name="Output 2 2 7 3 2" xfId="23011" xr:uid="{FE1CECA3-7CDA-4CED-A063-6234C60BC058}"/>
    <cellStyle name="Output 2 2 7 3 2 2" xfId="56900" xr:uid="{CA97102C-9346-4635-B5F6-DEAB16650890}"/>
    <cellStyle name="Output 2 2 7 3 2 3" xfId="50118" xr:uid="{71104B70-A67C-4FDC-86C9-C6826964D589}"/>
    <cellStyle name="Output 2 2 7 3 3" xfId="49023" xr:uid="{FE4AFEDB-0AF1-4344-BB76-1EAA30C89DAD}"/>
    <cellStyle name="Output 2 2 7 3 3 2" xfId="55806" xr:uid="{D1B48970-E9C9-4E23-AB85-834B81E63495}"/>
    <cellStyle name="Output 2 2 7 3 4" xfId="48235" xr:uid="{B95A921E-DAFF-4A68-8FF2-E8E555D8C3B0}"/>
    <cellStyle name="Output 2 2 7 3 4 2" xfId="55027" xr:uid="{03510FEE-3DE6-4993-A3B8-2FA8C62D200C}"/>
    <cellStyle name="Output 2 2 7 3 5" xfId="53327" xr:uid="{2D8760D6-EC3D-4FE0-9484-33CD8BA89F2A}"/>
    <cellStyle name="Output 2 2 7 3 6" xfId="46621" xr:uid="{DCECBE6C-52EB-4769-9997-B6C0466FCE9D}"/>
    <cellStyle name="Output 2 2 7 4" xfId="22828" xr:uid="{8BBBACA1-7A9D-4D41-9217-914C592A4613}"/>
    <cellStyle name="Output 2 2 7 4 2" xfId="56026" xr:uid="{FE36338B-1092-4D1D-B98C-41837429A2D4}"/>
    <cellStyle name="Output 2 2 7 4 3" xfId="49244" xr:uid="{48398CC3-6B8F-45A4-98F3-404043707437}"/>
    <cellStyle name="Output 2 2 7 5" xfId="44481" xr:uid="{E87DAB23-DB52-4FBD-B60B-8E5F03245615}"/>
    <cellStyle name="Output 2 2 7 5 2" xfId="58473" xr:uid="{C2708E2D-F7CF-413B-8E5C-4AE212CA41CF}"/>
    <cellStyle name="Output 2 2 7 5 3" xfId="51692" xr:uid="{3808C583-3ADF-4621-96AE-D21968E68D13}"/>
    <cellStyle name="Output 2 2 7 6" xfId="45711" xr:uid="{C915A6F0-D6B8-4830-949F-3B6ABC9DAEB7}"/>
    <cellStyle name="Output 2 2 7 6 2" xfId="54189" xr:uid="{167CEE87-9202-4B2D-903B-689892BC77BA}"/>
    <cellStyle name="Output 2 2 8" xfId="1345" xr:uid="{C7C1651F-AF60-44DC-B8E0-5D5D99D3DC9B}"/>
    <cellStyle name="Output 2 2 8 2" xfId="5690" xr:uid="{D6EEBC12-C08B-4421-8292-2C9D80D3EF4F}"/>
    <cellStyle name="Output 2 2 8 2 2" xfId="8276" xr:uid="{4A39AF1D-CA09-4874-847D-5DA80E7B18D7}"/>
    <cellStyle name="Output 2 2 8 2 2 2" xfId="17265" xr:uid="{3B87ECB7-0F48-4575-8149-CF705DD9760B}"/>
    <cellStyle name="Output 2 2 8 2 2 2 2" xfId="40921" xr:uid="{E883717B-FCE6-4DDC-8519-A2C539D1BD30}"/>
    <cellStyle name="Output 2 2 8 2 2 2 3" xfId="56547" xr:uid="{5CE55961-C6ED-4C62-AD10-7019BB79F49F}"/>
    <cellStyle name="Output 2 2 8 2 2 3" xfId="41881" xr:uid="{57175753-E8FE-4C3A-9599-41CCD5592878}"/>
    <cellStyle name="Output 2 2 8 2 2 4" xfId="49765" xr:uid="{7B2C1097-E00B-44AF-B0AA-966B9EB383E6}"/>
    <cellStyle name="Output 2 2 8 2 3" xfId="10913" xr:uid="{AEA8C524-D298-48AF-A18B-C03BEAE4F454}"/>
    <cellStyle name="Output 2 2 8 2 3 2" xfId="19902" xr:uid="{BD86B531-E8D6-4F59-ABBF-0C0C08A7F3DF}"/>
    <cellStyle name="Output 2 2 8 2 3 2 2" xfId="39433" xr:uid="{E9303430-313D-4D8E-A379-19FF059CEC64}"/>
    <cellStyle name="Output 2 2 8 2 3 2 3" xfId="59022" xr:uid="{4D1AF441-0509-44EF-A3FE-922EE9D95A6E}"/>
    <cellStyle name="Output 2 2 8 2 3 3" xfId="26998" xr:uid="{46A881E4-18CF-48ED-A257-3A77BFC5E14C}"/>
    <cellStyle name="Output 2 2 8 2 3 4" xfId="52241" xr:uid="{6713FB4A-228E-4661-9290-D6B85A679BA8}"/>
    <cellStyle name="Output 2 2 8 2 4" xfId="14679" xr:uid="{AEBE52D7-B9E4-49EC-9ED7-B39FB35D61C8}"/>
    <cellStyle name="Output 2 2 8 2 4 2" xfId="35957" xr:uid="{10BBCFEB-CAE9-4B0F-8496-8F47A7600156}"/>
    <cellStyle name="Output 2 2 8 2 4 2 2" xfId="54683" xr:uid="{F292FB4C-DD46-4908-9265-D11D3E9C1F96}"/>
    <cellStyle name="Output 2 2 8 2 4 3" xfId="47882" xr:uid="{9C5BC6CE-162E-44B1-BFB6-4B434DD06F55}"/>
    <cellStyle name="Output 2 2 8 2 5" xfId="29155" xr:uid="{C8BB47AF-F200-4668-99A0-FAC86FCC73A2}"/>
    <cellStyle name="Output 2 2 8 2 6" xfId="46268" xr:uid="{680E428E-BCA5-4359-A514-44796D3D9A5B}"/>
    <cellStyle name="Output 2 2 8 3" xfId="3782" xr:uid="{DF77E40B-F6B7-4F2E-93FD-80A2462F8C66}"/>
    <cellStyle name="Output 2 2 8 3 2" xfId="22378" xr:uid="{BC0A3FC0-899D-457B-8E36-09178BE94E7F}"/>
    <cellStyle name="Output 2 2 8 3 2 2" xfId="56946" xr:uid="{3EC2E822-2917-4C36-B98F-0A1781D9C712}"/>
    <cellStyle name="Output 2 2 8 3 2 3" xfId="50164" xr:uid="{80F854F4-3483-46A9-AB03-C64578D351C3}"/>
    <cellStyle name="Output 2 2 8 3 3" xfId="51795" xr:uid="{E4D3BC9D-EAFC-4C8C-B1AB-5774B79DA19D}"/>
    <cellStyle name="Output 2 2 8 3 3 2" xfId="58576" xr:uid="{2D614108-0D8E-451E-9FC0-51405BF73909}"/>
    <cellStyle name="Output 2 2 8 3 4" xfId="48281" xr:uid="{B877EC62-A1D3-4903-B0C1-B164804385C4}"/>
    <cellStyle name="Output 2 2 8 3 4 2" xfId="55073" xr:uid="{ACD48326-612C-4606-8266-CCEB581C732F}"/>
    <cellStyle name="Output 2 2 8 3 5" xfId="53373" xr:uid="{EE9369E9-86D9-474F-9E17-59FE752C90F9}"/>
    <cellStyle name="Output 2 2 8 3 6" xfId="46667" xr:uid="{37AECEEB-3CB9-40A8-A270-0A27D1FD271D}"/>
    <cellStyle name="Output 2 2 8 4" xfId="43453" xr:uid="{17FEFA75-3856-4A03-8BAF-D3223B57F32E}"/>
    <cellStyle name="Output 2 2 8 4 2" xfId="56075" xr:uid="{87920795-EC5B-4838-8F26-57C8C4865B0C}"/>
    <cellStyle name="Output 2 2 8 4 3" xfId="49293" xr:uid="{C4C35954-670E-4467-AEF3-53F1D195AA26}"/>
    <cellStyle name="Output 2 2 8 5" xfId="44482" xr:uid="{42D434EE-22AE-4C67-9BDC-9C6A8E8241FE}"/>
    <cellStyle name="Output 2 2 8 5 2" xfId="59063" xr:uid="{30749110-9118-43C4-BC39-7602D830405D}"/>
    <cellStyle name="Output 2 2 8 5 3" xfId="52282" xr:uid="{896D4CFB-03E0-4548-9FDB-14B21A53ED42}"/>
    <cellStyle name="Output 2 2 8 6" xfId="45760" xr:uid="{56161E50-A173-4943-B08B-248AF126AA6C}"/>
    <cellStyle name="Output 2 2 8 6 2" xfId="54235" xr:uid="{C91DA38A-2131-4CCE-B90E-E746D3248904}"/>
    <cellStyle name="Output 2 2 9" xfId="1717" xr:uid="{6057E0A5-3EFE-4FAC-8BB3-F88B70A9B645}"/>
    <cellStyle name="Output 2 2 9 2" xfId="6043" xr:uid="{165DC3FC-FDC0-4294-A1F6-21E1437F9872}"/>
    <cellStyle name="Output 2 2 9 2 2" xfId="8629" xr:uid="{E64AEAA2-4788-4665-A146-67587320AFC6}"/>
    <cellStyle name="Output 2 2 9 2 2 2" xfId="17618" xr:uid="{2A7CDD50-C51C-4DB8-BB81-605DCA10EA6E}"/>
    <cellStyle name="Output 2 2 9 2 2 2 2" xfId="22320" xr:uid="{E8A829A5-20C5-46C2-BA76-EC3A93E206F2}"/>
    <cellStyle name="Output 2 2 9 2 2 2 3" xfId="56587" xr:uid="{6C2AB07C-47CB-44B3-8819-78C9FC5504EB}"/>
    <cellStyle name="Output 2 2 9 2 2 3" xfId="30363" xr:uid="{7FEF1AB0-E1AF-45C5-90A4-3D0FCB1F56CC}"/>
    <cellStyle name="Output 2 2 9 2 2 4" xfId="49805" xr:uid="{33468597-6CDC-4645-8FAC-A32875D3379A}"/>
    <cellStyle name="Output 2 2 9 2 3" xfId="11266" xr:uid="{6302065C-8991-4B03-9A64-71BD6DA07ECA}"/>
    <cellStyle name="Output 2 2 9 2 3 2" xfId="20255" xr:uid="{054A2A10-267C-4A8D-8B52-D15402567AD4}"/>
    <cellStyle name="Output 2 2 9 2 3 2 2" xfId="34385" xr:uid="{67971879-799B-4F54-AB58-6498684C5275}"/>
    <cellStyle name="Output 2 2 9 2 3 2 3" xfId="58037" xr:uid="{DEDEDC6A-0D0B-4044-9563-853201244414}"/>
    <cellStyle name="Output 2 2 9 2 3 3" xfId="34505" xr:uid="{CC6B17C4-B286-479F-A6F2-725F3C8E501B}"/>
    <cellStyle name="Output 2 2 9 2 3 4" xfId="51255" xr:uid="{3B49663A-B605-4D45-8F66-E26121736BF1}"/>
    <cellStyle name="Output 2 2 9 2 4" xfId="15032" xr:uid="{D09A1FC7-A86B-4B47-9122-964EB5800257}"/>
    <cellStyle name="Output 2 2 9 2 4 2" xfId="35383" xr:uid="{82BA16B7-F111-4B6F-B6AA-A0F979CFBDD0}"/>
    <cellStyle name="Output 2 2 9 2 4 2 2" xfId="54720" xr:uid="{EB34C817-533B-4F52-80D5-5D58C83D03BD}"/>
    <cellStyle name="Output 2 2 9 2 4 3" xfId="47922" xr:uid="{C0C2523C-F1C7-4AD5-930F-C1B7B1D3870F}"/>
    <cellStyle name="Output 2 2 9 2 5" xfId="22560" xr:uid="{4EB6B472-B785-43AF-B1DF-39F5937663D4}"/>
    <cellStyle name="Output 2 2 9 2 6" xfId="46308" xr:uid="{39C7468A-B8D0-421D-956B-A9E9CFC86051}"/>
    <cellStyle name="Output 2 2 9 3" xfId="4154" xr:uid="{CC737DE9-043D-4DA1-B77B-6F9C52707EA2}"/>
    <cellStyle name="Output 2 2 9 3 2" xfId="30920" xr:uid="{98717C7F-9AC0-4A72-B823-6DB636A7841D}"/>
    <cellStyle name="Output 2 2 9 3 2 2" xfId="56983" xr:uid="{F7887E17-B3F4-4DFC-BC4C-029803930F64}"/>
    <cellStyle name="Output 2 2 9 3 2 3" xfId="50201" xr:uid="{9EA5D55D-17E7-444F-A5A7-7012B904F44D}"/>
    <cellStyle name="Output 2 2 9 3 3" xfId="51830" xr:uid="{CE70AC1F-C878-4EFC-BF3D-801A14BFEAE7}"/>
    <cellStyle name="Output 2 2 9 3 3 2" xfId="58611" xr:uid="{892B06E3-4DC0-41FD-B6E8-0E74EF79E71E}"/>
    <cellStyle name="Output 2 2 9 3 4" xfId="48318" xr:uid="{40B1CCB2-BBFE-446A-ABA2-02BBC17B7802}"/>
    <cellStyle name="Output 2 2 9 3 4 2" xfId="55110" xr:uid="{9C8FD0B7-8D42-4461-A16A-29DE54383573}"/>
    <cellStyle name="Output 2 2 9 3 5" xfId="53410" xr:uid="{B0ABB7DD-F0C6-4815-B42A-DD19116B27F9}"/>
    <cellStyle name="Output 2 2 9 3 6" xfId="46704" xr:uid="{0A7958E4-2600-4311-9454-E7EE393573D9}"/>
    <cellStyle name="Output 2 2 9 4" xfId="26411" xr:uid="{C2C26BD2-B063-4025-B6C6-3FCF130575A6}"/>
    <cellStyle name="Output 2 2 9 4 2" xfId="56115" xr:uid="{5B96D20B-3597-4125-8749-5CAA5715F2A6}"/>
    <cellStyle name="Output 2 2 9 4 3" xfId="49333" xr:uid="{562B8A28-DE43-4E1A-8C84-BD2431A49116}"/>
    <cellStyle name="Output 2 2 9 5" xfId="44545" xr:uid="{0B100953-1E0F-42AC-B393-5F3958A4E3E9}"/>
    <cellStyle name="Output 2 2 9 5 2" xfId="59062" xr:uid="{75FD84BF-B8A9-4206-A990-06E4F27F093A}"/>
    <cellStyle name="Output 2 2 9 5 3" xfId="52281" xr:uid="{9210BB93-1C54-4FCD-A2D0-704B1880D483}"/>
    <cellStyle name="Output 2 2 9 6" xfId="45800" xr:uid="{C88EF6B5-112E-479E-AD39-CC6B5023E316}"/>
    <cellStyle name="Output 2 2 9 6 2" xfId="54272" xr:uid="{6500E9F2-CDD8-4153-9651-A8398150EB90}"/>
    <cellStyle name="Output 2 20" xfId="31539" xr:uid="{F9A93C69-38E7-40F0-A547-EE4C6A0FD396}"/>
    <cellStyle name="Output 2 20 2" xfId="44840" xr:uid="{38092A47-56B9-4208-8FA2-D63C5C467D4A}"/>
    <cellStyle name="Output 2 20 2 2" xfId="57201" xr:uid="{0131A49A-0A86-48F7-AF32-46A21912844C}"/>
    <cellStyle name="Output 2 20 2 3" xfId="50419" xr:uid="{34B6D0DE-E0D9-4464-85B0-8A519727F3DE}"/>
    <cellStyle name="Output 2 20 3" xfId="52021" xr:uid="{9302536F-FBF1-4D2F-9DCE-94ADB096553C}"/>
    <cellStyle name="Output 2 20 3 2" xfId="58802" xr:uid="{59FA977A-8E51-46E8-B7E4-63E28084C5BB}"/>
    <cellStyle name="Output 2 20 4" xfId="51851" xr:uid="{72F1F5FC-F057-461B-A177-C8240E3663D0}"/>
    <cellStyle name="Output 2 20 4 2" xfId="58632" xr:uid="{2E630078-C0DF-47D7-AB3F-6A6D6EFC525C}"/>
    <cellStyle name="Output 2 20 5" xfId="48536" xr:uid="{C1D6D165-C3F9-4E80-8F9F-EE48D8AA8438}"/>
    <cellStyle name="Output 2 20 5 2" xfId="55325" xr:uid="{BA4D5B7A-093C-4C5E-AA5B-D15E1D66E836}"/>
    <cellStyle name="Output 2 20 6" xfId="53611" xr:uid="{B8A6618A-0F12-4D46-8477-60BDF6720331}"/>
    <cellStyle name="Output 2 20 7" xfId="46922" xr:uid="{DBDB2DD7-9621-436E-AEA8-EF26D2185268}"/>
    <cellStyle name="Output 2 21" xfId="44872" xr:uid="{E740D767-0AA9-4A74-869B-25B366DB1C80}"/>
    <cellStyle name="Output 2 21 2" xfId="50445" xr:uid="{1991A036-70F4-43BD-8A78-A11F0EA0E1F4}"/>
    <cellStyle name="Output 2 21 2 2" xfId="57227" xr:uid="{B1F5B168-6AD4-461F-B95F-1078EBC03CD0}"/>
    <cellStyle name="Output 2 21 3" xfId="52047" xr:uid="{5236F778-03ED-4F0D-9D44-7905B456CE50}"/>
    <cellStyle name="Output 2 21 3 2" xfId="58828" xr:uid="{409202AC-9BCA-4196-B469-173D13BEC83B}"/>
    <cellStyle name="Output 2 21 4" xfId="51305" xr:uid="{5ED86B80-8B1C-426A-B1FA-CA6909EC3A21}"/>
    <cellStyle name="Output 2 21 4 2" xfId="58087" xr:uid="{6FC53E54-4B90-4445-BB8C-955E7D007018}"/>
    <cellStyle name="Output 2 21 5" xfId="48562" xr:uid="{2EB85427-0C4A-4075-A31B-FE0EFFE64A9B}"/>
    <cellStyle name="Output 2 21 5 2" xfId="55351" xr:uid="{F1E2F859-1B08-462E-B8C1-25B921A57D51}"/>
    <cellStyle name="Output 2 21 6" xfId="53637" xr:uid="{AA884279-BE95-423A-A3B1-159E9197970D}"/>
    <cellStyle name="Output 2 21 7" xfId="46948" xr:uid="{A827EBEE-CEC9-4129-8D57-E22D8662F967}"/>
    <cellStyle name="Output 2 22" xfId="44973" xr:uid="{5CC7EF51-37BE-40F9-B9F0-BB79D9262138}"/>
    <cellStyle name="Output 2 22 2" xfId="50351" xr:uid="{BBF6EA79-584C-4986-9BF5-C5F40A3809A3}"/>
    <cellStyle name="Output 2 22 2 2" xfId="57133" xr:uid="{2A700CF1-CCAA-442D-A4D4-7C7C949CBED0}"/>
    <cellStyle name="Output 2 22 3" xfId="51954" xr:uid="{D8FAAB8F-ACF4-416C-B044-E3B8D5850D90}"/>
    <cellStyle name="Output 2 22 3 2" xfId="58735" xr:uid="{3A488977-8C0D-4DA1-93BB-2A5828D30980}"/>
    <cellStyle name="Output 2 22 4" xfId="50972" xr:uid="{CF2E40C1-75C1-4AC4-87AB-0DE2CEC8D7E9}"/>
    <cellStyle name="Output 2 22 4 2" xfId="57754" xr:uid="{9CA0FD66-0D7D-4F0C-B8F3-6805E039CE90}"/>
    <cellStyle name="Output 2 22 5" xfId="48468" xr:uid="{74B78574-7A21-4AD7-8084-59A34BDD3547}"/>
    <cellStyle name="Output 2 22 5 2" xfId="55260" xr:uid="{4E451AFD-8B8E-4ED3-B50D-F5CDEE76EAE2}"/>
    <cellStyle name="Output 2 22 6" xfId="53546" xr:uid="{3512D39A-2DCD-412F-BD6C-01C764DC4CF4}"/>
    <cellStyle name="Output 2 22 7" xfId="46854" xr:uid="{D6A1B909-424D-4F92-8871-7AA67FF6F82F}"/>
    <cellStyle name="Output 2 23" xfId="44902" xr:uid="{411517D5-67FE-4EA5-B836-3E2060621192}"/>
    <cellStyle name="Output 2 23 2" xfId="50417" xr:uid="{DBCCDA05-FCE7-4065-865A-3BA53D024625}"/>
    <cellStyle name="Output 2 23 2 2" xfId="57199" xr:uid="{3FDA3091-BD29-48E6-9E3A-D2373931247A}"/>
    <cellStyle name="Output 2 23 3" xfId="52019" xr:uid="{D82227F3-AE27-4DD6-A337-68B7B5EA5EE0}"/>
    <cellStyle name="Output 2 23 3 2" xfId="58800" xr:uid="{D6B644A8-3F5C-4FB0-B508-E43B770E79BF}"/>
    <cellStyle name="Output 2 23 4" xfId="51537" xr:uid="{6C832B66-25FD-422B-A2BA-1CD568E4C02D}"/>
    <cellStyle name="Output 2 23 4 2" xfId="58319" xr:uid="{FC3D5F09-2AFB-42AD-A7ED-7175786D91F9}"/>
    <cellStyle name="Output 2 23 5" xfId="48534" xr:uid="{816520E3-40EB-40C5-84F9-31293363949D}"/>
    <cellStyle name="Output 2 23 5 2" xfId="55323" xr:uid="{4FF44160-52A5-4807-A56A-50023C170A0C}"/>
    <cellStyle name="Output 2 23 6" xfId="53609" xr:uid="{D194EB25-A802-4AD1-9BA3-F96F1B24B5A9}"/>
    <cellStyle name="Output 2 23 7" xfId="46920" xr:uid="{19A377CC-47B0-4BD9-880D-1E7AD73656E7}"/>
    <cellStyle name="Output 2 24" xfId="44975" xr:uid="{74087114-1522-49FD-BD99-124C8D2DEA71}"/>
    <cellStyle name="Output 2 24 2" xfId="50636" xr:uid="{908D86C0-B9D8-4013-8F8E-F0E574D77378}"/>
    <cellStyle name="Output 2 24 2 2" xfId="57418" xr:uid="{457F6326-A7D1-4F74-94B8-C2CDD77C33D1}"/>
    <cellStyle name="Output 2 24 3" xfId="52450" xr:uid="{061853A0-BB74-47F3-A92B-20CDFA7779F5}"/>
    <cellStyle name="Output 2 24 3 2" xfId="59231" xr:uid="{84F4E3FB-904B-40DC-B7FA-879E418F84A4}"/>
    <cellStyle name="Output 2 24 4" xfId="48753" xr:uid="{C06E2F24-39E7-403C-9FDE-B36B43B7194E}"/>
    <cellStyle name="Output 2 24 4 2" xfId="55542" xr:uid="{E1BE4749-B12A-4A09-91AA-D340812DB11E}"/>
    <cellStyle name="Output 2 24 5" xfId="53828" xr:uid="{4B79C130-CBEF-4F3A-AF20-3DC60E4D072A}"/>
    <cellStyle name="Output 2 24 6" xfId="47139" xr:uid="{128210A7-F5E7-42F1-931F-D0042365F65F}"/>
    <cellStyle name="Output 2 25" xfId="45028" xr:uid="{7C0ED653-FE5E-4F68-B3C4-75A5F3392CAD}"/>
    <cellStyle name="Output 2 25 2" xfId="50606" xr:uid="{E332DFDC-7C32-4956-9BEB-1B9127F78122}"/>
    <cellStyle name="Output 2 25 2 2" xfId="57388" xr:uid="{2A3B5A69-5655-4515-86E2-BBDBE5884161}"/>
    <cellStyle name="Output 2 25 3" xfId="52420" xr:uid="{6FB40558-0978-4046-AEBC-6AA1E06484F2}"/>
    <cellStyle name="Output 2 25 3 2" xfId="59201" xr:uid="{89085DE5-333C-4D3C-B1FA-C8FCAF3DD8B7}"/>
    <cellStyle name="Output 2 25 4" xfId="48723" xr:uid="{507EADAE-0548-4198-B90F-03D4F04D601E}"/>
    <cellStyle name="Output 2 25 4 2" xfId="55512" xr:uid="{13A54EA2-D941-4D3A-A6A5-039F81D77327}"/>
    <cellStyle name="Output 2 25 5" xfId="53798" xr:uid="{E73438B7-AECB-474F-AEA3-BC63A2AA6F21}"/>
    <cellStyle name="Output 2 25 6" xfId="47109" xr:uid="{A8ABD272-D647-41A6-9FFE-CEBCA3D8F64B}"/>
    <cellStyle name="Output 2 26" xfId="45066" xr:uid="{624BD0B6-7E08-49F3-9528-360F77E523B6}"/>
    <cellStyle name="Output 2 26 2" xfId="50634" xr:uid="{B0889089-6732-4D0F-9DAE-5B4F4DBBDF3D}"/>
    <cellStyle name="Output 2 26 2 2" xfId="57416" xr:uid="{407E9C4A-6054-4DF6-8B8D-7377FDEE335F}"/>
    <cellStyle name="Output 2 26 3" xfId="52448" xr:uid="{2D2FEC08-3E2E-40B3-BC14-D91A637066F5}"/>
    <cellStyle name="Output 2 26 3 2" xfId="59229" xr:uid="{1DC90FAB-C71D-4B02-9773-227C52C7CA41}"/>
    <cellStyle name="Output 2 26 4" xfId="48751" xr:uid="{53E94B47-9C25-4531-AB5D-6FEFBF6A29FD}"/>
    <cellStyle name="Output 2 26 4 2" xfId="55540" xr:uid="{60AA367B-1BB4-4B85-9D92-4E660D95DC6C}"/>
    <cellStyle name="Output 2 26 5" xfId="53826" xr:uid="{3289152E-4BA1-4E70-8EF8-66C68407D21A}"/>
    <cellStyle name="Output 2 26 6" xfId="47137" xr:uid="{9B0BBC38-77B8-4732-907C-187AD3F976EA}"/>
    <cellStyle name="Output 2 27" xfId="45085" xr:uid="{470B6E25-B743-4C67-856F-F826D365D86D}"/>
    <cellStyle name="Output 2 27 2" xfId="50709" xr:uid="{5EDE6353-0ABF-41AF-9506-80DB95D55373}"/>
    <cellStyle name="Output 2 27 2 2" xfId="57491" xr:uid="{0A311353-19A1-49DB-A713-0E3F00B42A12}"/>
    <cellStyle name="Output 2 27 3" xfId="52520" xr:uid="{ABCB8E73-724B-41FF-9F63-B3987C0DF96F}"/>
    <cellStyle name="Output 2 27 3 2" xfId="59301" xr:uid="{25ED49A9-0984-4E5C-9F24-647FDEA6EA85}"/>
    <cellStyle name="Output 2 27 4" xfId="48821" xr:uid="{50E74729-32FE-46B2-B962-3186F6F32D20}"/>
    <cellStyle name="Output 2 27 4 2" xfId="55606" xr:uid="{1EDEAE68-821F-49F2-ADF6-C12266D50255}"/>
    <cellStyle name="Output 2 27 5" xfId="53898" xr:uid="{D0505E79-DCB3-4129-A4FD-C7569F51D5D6}"/>
    <cellStyle name="Output 2 27 6" xfId="47212" xr:uid="{71A89FBF-D38B-46EC-A278-921CD973BB8B}"/>
    <cellStyle name="Output 2 28" xfId="45153" xr:uid="{192A07AD-F140-4407-8E9F-1916641D231C}"/>
    <cellStyle name="Output 2 28 2" xfId="50704" xr:uid="{6B69F472-8832-4977-B998-70ADA6A41B88}"/>
    <cellStyle name="Output 2 28 2 2" xfId="57486" xr:uid="{B981500B-E0DF-407F-A553-3B91B1A42ECB}"/>
    <cellStyle name="Output 2 28 3" xfId="52515" xr:uid="{CF5CB7B2-E6D8-496D-88B0-061F71E5386F}"/>
    <cellStyle name="Output 2 28 3 2" xfId="59296" xr:uid="{1774598E-2FA4-4C1F-BD04-1DA069BBBFC6}"/>
    <cellStyle name="Output 2 28 4" xfId="48816" xr:uid="{20C755D3-69AF-4CD6-84C5-44B28408F5CC}"/>
    <cellStyle name="Output 2 28 4 2" xfId="55602" xr:uid="{3B59B161-EC91-4D0F-9EAA-37DC2F12D9F1}"/>
    <cellStyle name="Output 2 28 5" xfId="53893" xr:uid="{9DCF2272-6703-42F5-A27C-2C5ED1E5A905}"/>
    <cellStyle name="Output 2 28 6" xfId="47207" xr:uid="{20DFA6FA-EF02-42C9-A7C5-57830C57BB7F}"/>
    <cellStyle name="Output 2 29" xfId="45133" xr:uid="{7C605C31-E442-4DD9-A9C6-25683FFD2997}"/>
    <cellStyle name="Output 2 29 2" xfId="50707" xr:uid="{F06768F6-5636-4761-95D8-6BE1A10C6948}"/>
    <cellStyle name="Output 2 29 2 2" xfId="57489" xr:uid="{26BBDE58-9312-4796-A946-B06D6FE23F95}"/>
    <cellStyle name="Output 2 29 3" xfId="52518" xr:uid="{36E30F21-F2A2-4CB2-A9E7-66098DE06FE7}"/>
    <cellStyle name="Output 2 29 3 2" xfId="59299" xr:uid="{A5988BFF-F1C2-4DEE-A41D-872429BC0F49}"/>
    <cellStyle name="Output 2 29 4" xfId="53896" xr:uid="{0B58D8D4-6AEC-421B-B1F2-F9A19188F24F}"/>
    <cellStyle name="Output 2 29 5" xfId="47210" xr:uid="{37CE0A75-615A-4FEE-BBAA-EA4FAC955EB2}"/>
    <cellStyle name="Output 2 3" xfId="247" xr:uid="{0FB1B791-1F4B-4BEA-8B96-4477ACC8F629}"/>
    <cellStyle name="Output 2 3 10" xfId="6549" xr:uid="{4E34F6C3-0559-41E6-B04E-E2D7A657CFE4}"/>
    <cellStyle name="Output 2 3 10 2" xfId="11768" xr:uid="{7F3C3D77-87FD-48B1-9E2E-FE5C51BF229C}"/>
    <cellStyle name="Output 2 3 10 2 2" xfId="20757" xr:uid="{3A981D3C-D79C-4A17-99EF-0B4B19C5022E}"/>
    <cellStyle name="Output 2 3 10 2 2 2" xfId="35064" xr:uid="{9F95A976-0A83-4E71-A474-3259ED258988}"/>
    <cellStyle name="Output 2 3 10 2 2 2 2" xfId="56629" xr:uid="{DFD63D42-259F-417F-A698-89460FBC3F3D}"/>
    <cellStyle name="Output 2 3 10 2 2 3" xfId="49847" xr:uid="{519AF8B1-C005-4788-86F1-C266CD3507A8}"/>
    <cellStyle name="Output 2 3 10 2 3" xfId="22340" xr:uid="{4C0AD3C8-A9C5-4A91-AA4E-89764D660EF6}"/>
    <cellStyle name="Output 2 3 10 2 3 2" xfId="55774" xr:uid="{8FF24B37-22BB-42C6-9FCA-1D610BC10E3D}"/>
    <cellStyle name="Output 2 3 10 2 3 3" xfId="48991" xr:uid="{4222196B-BFD2-4FD8-BAC8-5953B8F7894A}"/>
    <cellStyle name="Output 2 3 10 2 4" xfId="47964" xr:uid="{3775844F-F9FE-40BE-9A06-99DBAE07F24F}"/>
    <cellStyle name="Output 2 3 10 2 4 2" xfId="54762" xr:uid="{AF76C56D-05D1-4065-8D4C-3CB502850B2D}"/>
    <cellStyle name="Output 2 3 10 2 5" xfId="46350" xr:uid="{C9C30D9B-8373-4F2F-8648-FD61A762AAA0}"/>
    <cellStyle name="Output 2 3 10 3" xfId="15538" xr:uid="{146A37F5-54A3-4BFE-BE0C-E2677B5863EE}"/>
    <cellStyle name="Output 2 3 10 3 2" xfId="25422" xr:uid="{65BE5991-8A3F-4ACD-B1C4-7E254C6E9731}"/>
    <cellStyle name="Output 2 3 10 3 2 2" xfId="57025" xr:uid="{69AD2803-82EF-4F53-863D-72A737F520DF}"/>
    <cellStyle name="Output 2 3 10 3 2 3" xfId="50243" xr:uid="{93DA60F4-CC7A-4A4F-977F-F8898C5E370C}"/>
    <cellStyle name="Output 2 3 10 3 3" xfId="51127" xr:uid="{EF9A08A6-A264-450F-8816-5A6176296064}"/>
    <cellStyle name="Output 2 3 10 3 3 2" xfId="57909" xr:uid="{7C38AADD-890F-47F0-89CD-AC4BD2444995}"/>
    <cellStyle name="Output 2 3 10 3 4" xfId="48360" xr:uid="{D2B8C819-7358-409B-8B14-4DB8F5DC2481}"/>
    <cellStyle name="Output 2 3 10 3 4 2" xfId="55152" xr:uid="{FB7DE057-BF30-485E-9835-D539854E971C}"/>
    <cellStyle name="Output 2 3 10 3 5" xfId="53450" xr:uid="{03729C80-222D-4213-97CA-7C644DC361BF}"/>
    <cellStyle name="Output 2 3 10 3 6" xfId="46746" xr:uid="{25F701C3-78F6-4494-91E5-A1960C65D359}"/>
    <cellStyle name="Output 2 3 10 4" xfId="27568" xr:uid="{78419668-FC88-445E-A093-D9A6B63EB54E}"/>
    <cellStyle name="Output 2 3 10 4 2" xfId="56157" xr:uid="{DDAC33AC-1CED-43E5-92EC-B5C8C4F5D902}"/>
    <cellStyle name="Output 2 3 10 4 3" xfId="49375" xr:uid="{3C1764A1-FE31-4183-90E5-446E77A6A80B}"/>
    <cellStyle name="Output 2 3 10 5" xfId="44574" xr:uid="{E27B0A16-7A50-4C05-A429-07E33A4E2DF5}"/>
    <cellStyle name="Output 2 3 10 5 2" xfId="57756" xr:uid="{B242B76A-3ED3-4AE1-9156-18BA7BF6B09F}"/>
    <cellStyle name="Output 2 3 10 5 3" xfId="50974" xr:uid="{951E2CC8-AF38-41B5-AEFA-D3F53AD3E0F8}"/>
    <cellStyle name="Output 2 3 10 6" xfId="47495" xr:uid="{ED3FC926-B6A5-4301-A9A9-F35831EF6940}"/>
    <cellStyle name="Output 2 3 10 6 2" xfId="54314" xr:uid="{CD4ABE3B-2154-40DD-8325-A3FD363D9BAD}"/>
    <cellStyle name="Output 2 3 10 7" xfId="45887" xr:uid="{22C4432F-C350-492C-8BE0-82287CBBE575}"/>
    <cellStyle name="Output 2 3 11" xfId="9131" xr:uid="{FB4D4708-BAA6-444C-8C72-20FD4939A306}"/>
    <cellStyle name="Output 2 3 11 2" xfId="18120" xr:uid="{4D28363C-4844-4FE2-BF40-776FC8D1168B}"/>
    <cellStyle name="Output 2 3 11 2 2" xfId="29193" xr:uid="{FA30B1D2-7858-4361-90AB-BD04368FCEF5}"/>
    <cellStyle name="Output 2 3 11 2 2 2" xfId="56668" xr:uid="{4161DF05-3565-43CA-A01C-D6FAFA82F44C}"/>
    <cellStyle name="Output 2 3 11 2 2 3" xfId="49886" xr:uid="{BFA20C3F-A26F-4DC2-AE8A-373B9AF3624C}"/>
    <cellStyle name="Output 2 3 11 2 3" xfId="48961" xr:uid="{DADEF34E-5E82-4F27-A863-CDC8EB832B88}"/>
    <cellStyle name="Output 2 3 11 2 3 2" xfId="55744" xr:uid="{3A6498C0-E79A-4866-AEE1-933719EF84B2}"/>
    <cellStyle name="Output 2 3 11 2 4" xfId="48003" xr:uid="{38BC94CD-32E3-41D1-A715-7D9F7ABA63AD}"/>
    <cellStyle name="Output 2 3 11 2 4 2" xfId="54798" xr:uid="{AE905D39-F30B-4B21-B491-F1D1EE92F7A9}"/>
    <cellStyle name="Output 2 3 11 2 5" xfId="46389" xr:uid="{DBB32B37-262F-482E-91B3-DF0B8CDFC103}"/>
    <cellStyle name="Output 2 3 11 3" xfId="35965" xr:uid="{0B51FAA8-1B6D-4E7E-8503-24DB7002D459}"/>
    <cellStyle name="Output 2 3 11 3 2" xfId="50279" xr:uid="{FCC8DFBA-239A-4103-847E-20F8CC9D9C2A}"/>
    <cellStyle name="Output 2 3 11 3 2 2" xfId="57061" xr:uid="{AB9EBB7F-1255-4D61-9F84-64FC950CA0FB}"/>
    <cellStyle name="Output 2 3 11 3 3" xfId="51163" xr:uid="{4C4893C5-C408-4233-B144-31EAA55075C0}"/>
    <cellStyle name="Output 2 3 11 3 3 2" xfId="57945" xr:uid="{51D19508-F98D-45FC-B817-72A8C07DD6DE}"/>
    <cellStyle name="Output 2 3 11 3 4" xfId="48396" xr:uid="{7EDF4C02-98E4-46E8-98E2-3914A1531A60}"/>
    <cellStyle name="Output 2 3 11 3 4 2" xfId="55188" xr:uid="{733B39FD-77ED-489F-9715-910C0FBC1E5C}"/>
    <cellStyle name="Output 2 3 11 3 5" xfId="46782" xr:uid="{12701FE4-9117-40AA-8AF0-09D69AF8B3F5}"/>
    <cellStyle name="Output 2 3 11 4" xfId="44596" xr:uid="{37E86D33-0269-4A1E-90EA-51A6940C908C}"/>
    <cellStyle name="Output 2 3 11 4 2" xfId="56196" xr:uid="{B56767F8-3DCD-44E9-8F95-0C43A4B5D02F}"/>
    <cellStyle name="Output 2 3 11 4 3" xfId="49414" xr:uid="{7F836F6D-E387-45C5-A541-614745B201C8}"/>
    <cellStyle name="Output 2 3 11 5" xfId="51389" xr:uid="{9C6AD2D4-1AB3-425E-9C5C-8509ECB8C638}"/>
    <cellStyle name="Output 2 3 11 5 2" xfId="58171" xr:uid="{A8AFDD4D-AC26-453F-8024-4A62D24E45BC}"/>
    <cellStyle name="Output 2 3 11 6" xfId="47534" xr:uid="{9BC95DF0-7318-4373-BCFC-B6A7DDB86534}"/>
    <cellStyle name="Output 2 3 11 6 2" xfId="54350" xr:uid="{26759DED-8EA8-40F6-8071-50B837A88E16}"/>
    <cellStyle name="Output 2 3 11 7" xfId="45923" xr:uid="{7EB21268-1E2D-4743-A9E1-86A5AB3A6DA4}"/>
    <cellStyle name="Output 2 3 12" xfId="12749" xr:uid="{23622B79-0456-463D-8DF8-D775784A96AB}"/>
    <cellStyle name="Output 2 3 12 2" xfId="21738" xr:uid="{D8EA0BD3-EB29-497D-AABF-6C24A42019C2}"/>
    <cellStyle name="Output 2 3 12 2 2" xfId="27301" xr:uid="{E356C638-1880-4AD3-B58A-139211378F84}"/>
    <cellStyle name="Output 2 3 12 2 2 2" xfId="56230" xr:uid="{ED23356A-C85F-4DD4-83D2-8B53875EBDC8}"/>
    <cellStyle name="Output 2 3 12 2 3" xfId="49448" xr:uid="{A98FB719-947B-42B5-AD17-A26E71F92AAF}"/>
    <cellStyle name="Output 2 3 12 3" xfId="32535" xr:uid="{ABBBEE96-7E5A-4864-A684-C2EF6A756E8C}"/>
    <cellStyle name="Output 2 3 12 3 2" xfId="59071" xr:uid="{AB95859C-D9D9-4A4A-95BF-A43B16BA7761}"/>
    <cellStyle name="Output 2 3 12 3 3" xfId="52290" xr:uid="{9107FEEF-7AF9-48C1-994E-40787888D957}"/>
    <cellStyle name="Output 2 3 12 4" xfId="44667" xr:uid="{8AA9E598-FBBE-4E13-B151-33615C207B18}"/>
    <cellStyle name="Output 2 3 12 4 2" xfId="54379" xr:uid="{FEE2A4A6-E543-4606-BB3F-7F4CFCCDB50B}"/>
    <cellStyle name="Output 2 3 12 4 3" xfId="47566" xr:uid="{5CDCB015-9F42-4575-A23F-49A1B71FC51C}"/>
    <cellStyle name="Output 2 3 12 5" xfId="45957" xr:uid="{106F813A-C36F-4792-93FA-3FD90A4D2718}"/>
    <cellStyle name="Output 2 3 13" xfId="2253" xr:uid="{37CB1ED9-D141-43AF-8B00-0F542F6133CD}"/>
    <cellStyle name="Output 2 3 13 2" xfId="27932" xr:uid="{1F8958E1-273D-4EE9-92FD-84B85CF61545}"/>
    <cellStyle name="Output 2 3 13 2 2" xfId="56218" xr:uid="{FE11C964-D6CA-4B13-8A9B-BFCB335BC6D0}"/>
    <cellStyle name="Output 2 3 13 2 3" xfId="49436" xr:uid="{619226BD-384A-4C93-A8B6-D463B04AC7DE}"/>
    <cellStyle name="Output 2 3 13 3" xfId="44660" xr:uid="{58963C17-04A7-4C00-9C35-1410A98942FB}"/>
    <cellStyle name="Output 2 3 13 3 2" xfId="57576" xr:uid="{9F0755BE-1119-43F3-A646-BD26A30F9DC4}"/>
    <cellStyle name="Output 2 3 13 3 3" xfId="50794" xr:uid="{06597A09-9508-4E46-A2CC-51E1E4D611DC}"/>
    <cellStyle name="Output 2 3 13 4" xfId="47556" xr:uid="{7FF82164-0BEA-4682-AA68-F342A35B1461}"/>
    <cellStyle name="Output 2 3 13 4 2" xfId="54369" xr:uid="{6E312ADB-6C99-4B04-B33E-4B909D61727A}"/>
    <cellStyle name="Output 2 3 13 5" xfId="45945" xr:uid="{B3DE9D57-C4B3-4E81-825C-AB211D8A6D9C}"/>
    <cellStyle name="Output 2 3 14" xfId="13162" xr:uid="{803DEBB4-D7E7-4E38-A55C-8C346423D51E}"/>
    <cellStyle name="Output 2 3 14 2" xfId="41966" xr:uid="{DB227FA1-5EC7-455D-9D49-F3A4F3BF38B9}"/>
    <cellStyle name="Output 2 3 14 2 2" xfId="57138" xr:uid="{0C8C26D0-B8CE-4092-8D0F-EDAD02DE808E}"/>
    <cellStyle name="Output 2 3 14 2 3" xfId="50356" xr:uid="{437F7411-FEEA-4DF8-9BC6-85B52FBBCF10}"/>
    <cellStyle name="Output 2 3 14 3" xfId="44767" xr:uid="{FFF0D33F-1888-49E4-AB7B-BC2847E2099F}"/>
    <cellStyle name="Output 2 3 14 3 2" xfId="58110" xr:uid="{F0DEF1BA-B579-42F3-8B95-565040B78778}"/>
    <cellStyle name="Output 2 3 14 3 3" xfId="51328" xr:uid="{ECBA9CE3-8ADE-4842-A5EF-DF3D14B88E44}"/>
    <cellStyle name="Output 2 3 14 4" xfId="48473" xr:uid="{30A0E659-EE99-4953-B153-34CD0DB56647}"/>
    <cellStyle name="Output 2 3 14 4 2" xfId="55265" xr:uid="{AFB12C55-A519-4879-B3B6-90B711D8E982}"/>
    <cellStyle name="Output 2 3 14 5" xfId="53551" xr:uid="{04446471-BD68-48CD-BD2E-36BBF495D8CD}"/>
    <cellStyle name="Output 2 3 14 6" xfId="46859" xr:uid="{D3A4624F-6017-478A-BBDA-CD6E393A30FE}"/>
    <cellStyle name="Output 2 3 15" xfId="37494" xr:uid="{12F2737C-3E63-452A-8619-C99BBCBCF9DD}"/>
    <cellStyle name="Output 2 3 15 2" xfId="44714" xr:uid="{760011D6-449D-4DEF-BAC4-CEE9F839A212}"/>
    <cellStyle name="Output 2 3 15 2 2" xfId="57205" xr:uid="{52529F76-D86B-4759-BEAA-71C062187475}"/>
    <cellStyle name="Output 2 3 15 2 3" xfId="50423" xr:uid="{774D0D84-EA5F-4E5E-9078-099B99D4A124}"/>
    <cellStyle name="Output 2 3 15 3" xfId="52025" xr:uid="{3DBDAA16-F58C-4BF1-B277-F57BBA0AFDF6}"/>
    <cellStyle name="Output 2 3 15 3 2" xfId="58806" xr:uid="{D1DC5F3A-C281-404C-A9BA-0BE8A3DBD928}"/>
    <cellStyle name="Output 2 3 15 4" xfId="52340" xr:uid="{68256E69-6FFD-475A-9137-2D6BBF5A92F7}"/>
    <cellStyle name="Output 2 3 15 4 2" xfId="59121" xr:uid="{904FC571-8106-4F4E-9BF7-DC77C415F11D}"/>
    <cellStyle name="Output 2 3 15 5" xfId="48540" xr:uid="{16369A73-2407-4C10-8E31-CDAA9A2E0836}"/>
    <cellStyle name="Output 2 3 15 5 2" xfId="55329" xr:uid="{526A7291-9F0F-4C49-8F25-A9FC8B517D16}"/>
    <cellStyle name="Output 2 3 15 6" xfId="53615" xr:uid="{463C6661-1128-4793-B1A9-15CAE38C911A}"/>
    <cellStyle name="Output 2 3 15 7" xfId="46926" xr:uid="{43D9FE5C-CB2C-4586-BAE5-FD21185ADA17}"/>
    <cellStyle name="Output 2 3 16" xfId="44807" xr:uid="{91A7DAEC-2F92-4578-A3B4-B6BDFB33BE6E}"/>
    <cellStyle name="Output 2 3 16 2" xfId="50457" xr:uid="{9219E0A2-A5C7-4B79-81B5-64CD12BA6D4E}"/>
    <cellStyle name="Output 2 3 16 2 2" xfId="57239" xr:uid="{91C01E73-3E3F-4DC0-B69B-A4707173305F}"/>
    <cellStyle name="Output 2 3 16 3" xfId="52059" xr:uid="{D89DF8C4-EB37-4BA8-BDBE-DAEF954A1A4C}"/>
    <cellStyle name="Output 2 3 16 3 2" xfId="58840" xr:uid="{3FB5F937-F6F5-43B9-96F1-83B12DAA3ADE}"/>
    <cellStyle name="Output 2 3 16 4" xfId="51218" xr:uid="{EF9D2FDB-11C4-4045-985C-0C64345B4E63}"/>
    <cellStyle name="Output 2 3 16 4 2" xfId="58000" xr:uid="{F41B1A6D-F3D2-4272-9720-083471D18ED7}"/>
    <cellStyle name="Output 2 3 16 5" xfId="48574" xr:uid="{833479D8-7E72-42A3-A5D3-C95661475984}"/>
    <cellStyle name="Output 2 3 16 5 2" xfId="55363" xr:uid="{EF1C663C-DC18-4B1B-BB16-3C964CBD11C6}"/>
    <cellStyle name="Output 2 3 16 6" xfId="53649" xr:uid="{68FEB258-D260-41E2-B9F6-95B6D5E59C65}"/>
    <cellStyle name="Output 2 3 16 7" xfId="46960" xr:uid="{6C331981-93BB-445A-982B-055E4C8C3F47}"/>
    <cellStyle name="Output 2 3 17" xfId="44859" xr:uid="{CF0348DD-F82A-45D1-89E2-3EFB0A95E2E5}"/>
    <cellStyle name="Output 2 3 17 2" xfId="50485" xr:uid="{05871D12-6051-4FA1-9E48-B4752891A0BE}"/>
    <cellStyle name="Output 2 3 17 2 2" xfId="57267" xr:uid="{5FC122CC-C91B-4DE0-8065-BC8632277CE2}"/>
    <cellStyle name="Output 2 3 17 3" xfId="52087" xr:uid="{A1B88FA0-6525-49FB-A186-19C4E1D330CA}"/>
    <cellStyle name="Output 2 3 17 3 2" xfId="58868" xr:uid="{340A4472-E1F4-4D22-857F-4A18F4FE3A68}"/>
    <cellStyle name="Output 2 3 17 4" xfId="51374" xr:uid="{53F0E584-6358-4DC7-9D7B-3AA674E565C0}"/>
    <cellStyle name="Output 2 3 17 4 2" xfId="58156" xr:uid="{3E8F6C4A-37F8-4DD4-B7F6-0C5FA11C61F9}"/>
    <cellStyle name="Output 2 3 17 5" xfId="48602" xr:uid="{C4971711-DB5A-44AC-AFFD-C27F1D3BDD2D}"/>
    <cellStyle name="Output 2 3 17 5 2" xfId="55391" xr:uid="{017AC287-1478-4201-BEAF-5E621CD46268}"/>
    <cellStyle name="Output 2 3 17 6" xfId="53677" xr:uid="{4AF765AE-2496-4926-B8A0-6E2974AA93F6}"/>
    <cellStyle name="Output 2 3 17 7" xfId="46988" xr:uid="{0CCB47DD-34D9-4B80-B527-EBD2A5C43DED}"/>
    <cellStyle name="Output 2 3 18" xfId="44890" xr:uid="{1208DAA2-8392-49CD-AF75-52FEF19C30B6}"/>
    <cellStyle name="Output 2 3 18 2" xfId="50480" xr:uid="{14BF47F4-E94E-4C7E-B9E0-088C2B615405}"/>
    <cellStyle name="Output 2 3 18 2 2" xfId="57262" xr:uid="{B55DD1F9-7DD7-441F-844B-BAA356060B69}"/>
    <cellStyle name="Output 2 3 18 3" xfId="52082" xr:uid="{6D55FE99-DBB6-4AFE-B0D0-B981F5B6C4F8}"/>
    <cellStyle name="Output 2 3 18 3 2" xfId="58863" xr:uid="{64589D0C-5712-4155-AF3E-D64C5555A1E4}"/>
    <cellStyle name="Output 2 3 18 4" xfId="51033" xr:uid="{98BD5B9C-E53A-4E2B-A807-D479D34B9476}"/>
    <cellStyle name="Output 2 3 18 4 2" xfId="57815" xr:uid="{A5B5DDDD-06A6-41C9-B0AB-1041E6C1BD8A}"/>
    <cellStyle name="Output 2 3 18 5" xfId="48597" xr:uid="{78BC5B7E-1553-4379-80F4-70FFCD89CFEF}"/>
    <cellStyle name="Output 2 3 18 5 2" xfId="55386" xr:uid="{91323F3E-33EF-4CF2-B801-E7AE7E5E2AE9}"/>
    <cellStyle name="Output 2 3 18 6" xfId="53672" xr:uid="{0D9056C7-892E-4DA9-8ACD-11CDCA271CA2}"/>
    <cellStyle name="Output 2 3 18 7" xfId="46983" xr:uid="{62E2E01E-618B-4B29-9B2E-5C97306B7704}"/>
    <cellStyle name="Output 2 3 19" xfId="44968" xr:uid="{C974EBEB-771A-4DAB-9D68-113C2883DD02}"/>
    <cellStyle name="Output 2 3 19 2" xfId="50531" xr:uid="{931C6334-35A6-42F0-826E-C9BECB03ADE1}"/>
    <cellStyle name="Output 2 3 19 2 2" xfId="57313" xr:uid="{2B36816C-2F29-46E0-94F4-404CC686AE18}"/>
    <cellStyle name="Output 2 3 19 3" xfId="52133" xr:uid="{DC8542CA-2096-469F-B9F2-60E07334C724}"/>
    <cellStyle name="Output 2 3 19 3 2" xfId="58914" xr:uid="{F7C1CDAC-98AB-4558-B8B9-A4BC6AB93CBF}"/>
    <cellStyle name="Output 2 3 19 4" xfId="48896" xr:uid="{C2B5B47A-8B0A-46A0-8579-896CF93ED919}"/>
    <cellStyle name="Output 2 3 19 4 2" xfId="55677" xr:uid="{581FF08E-9F92-4D03-BABD-4400D682A3AF}"/>
    <cellStyle name="Output 2 3 19 5" xfId="48648" xr:uid="{D5CD29EC-81B0-4F44-85D6-CD37A2B70D4E}"/>
    <cellStyle name="Output 2 3 19 5 2" xfId="55437" xr:uid="{E5D30C7C-CAE1-4009-8AEB-0AB0C87F905A}"/>
    <cellStyle name="Output 2 3 19 6" xfId="53723" xr:uid="{42A2016D-C8C4-4B30-8241-AB0349FEEC41}"/>
    <cellStyle name="Output 2 3 19 7" xfId="47034" xr:uid="{5746A0DB-0840-4B29-B276-425691EEA282}"/>
    <cellStyle name="Output 2 3 2" xfId="385" xr:uid="{03450BC3-EB70-42A3-8778-AF95A9717199}"/>
    <cellStyle name="Output 2 3 2 10" xfId="9256" xr:uid="{ACB633A8-A2D4-425E-9330-95AB637A3B2E}"/>
    <cellStyle name="Output 2 3 2 10 2" xfId="18245" xr:uid="{A9F11DA7-20C3-4B94-97D4-E5B551A1FCFD}"/>
    <cellStyle name="Output 2 3 2 10 2 2" xfId="25710" xr:uid="{D6FA6BE1-4B1C-40BF-8DBC-B55EE301AA32}"/>
    <cellStyle name="Output 2 3 2 10 3" xfId="43706" xr:uid="{B7631DCB-6514-4823-920A-DE0E19FE756C}"/>
    <cellStyle name="Output 2 3 2 11" xfId="12729" xr:uid="{5093C31F-36E6-46AB-876D-DD5561D06862}"/>
    <cellStyle name="Output 2 3 2 11 2" xfId="21718" xr:uid="{9EBBA4D5-83F8-448E-9256-B5D0C1343C91}"/>
    <cellStyle name="Output 2 3 2 11 2 2" xfId="23557" xr:uid="{F46D823C-559B-4840-8FCD-E1B9DD6266DD}"/>
    <cellStyle name="Output 2 3 2 11 3" xfId="29838" xr:uid="{AA162A74-DB77-4440-A8F4-69C9034D5A16}"/>
    <cellStyle name="Output 2 3 2 12" xfId="2391" xr:uid="{3E878BF6-533F-419A-8151-EB36E43CB2B1}"/>
    <cellStyle name="Output 2 3 2 12 2" xfId="29927" xr:uid="{B63A5016-CA76-4CFE-9C98-64174F25EF8F}"/>
    <cellStyle name="Output 2 3 2 13" xfId="13300" xr:uid="{18CCBAA0-A011-4D43-AF0E-A2C8866F6C71}"/>
    <cellStyle name="Output 2 3 2 13 2" xfId="42523" xr:uid="{C6D08FF8-08E4-4D69-B798-088A58757678}"/>
    <cellStyle name="Output 2 3 2 14" xfId="40139" xr:uid="{1E6E7C17-84CA-414A-8243-A9F1F9AB75A1}"/>
    <cellStyle name="Output 2 3 2 15" xfId="44323" xr:uid="{4EC24A35-BCC7-42E2-8DBE-1E2B64B1C0ED}"/>
    <cellStyle name="Output 2 3 2 16" xfId="45512" xr:uid="{0B24415A-F5D5-4404-9A2C-D397BE889C31}"/>
    <cellStyle name="Output 2 3 2 2" xfId="734" xr:uid="{9C07559E-A8BE-4CB3-80D0-2E3961081B4B}"/>
    <cellStyle name="Output 2 3 2 2 2" xfId="5110" xr:uid="{DD0094ED-833A-46A0-A087-A03CD7361DB3}"/>
    <cellStyle name="Output 2 3 2 2 2 2" xfId="7696" xr:uid="{2F0001CD-A2EB-48CF-90D0-3833F2913351}"/>
    <cellStyle name="Output 2 3 2 2 2 2 2" xfId="16685" xr:uid="{519AE640-8B27-43CE-870A-D4E5537B987F}"/>
    <cellStyle name="Output 2 3 2 2 2 2 2 2" xfId="22750" xr:uid="{748EC292-F431-4683-889C-EFFF388DAD6E}"/>
    <cellStyle name="Output 2 3 2 2 2 2 3" xfId="38146" xr:uid="{875542C4-8F48-4F56-8FAE-10327D10FD28}"/>
    <cellStyle name="Output 2 3 2 2 2 2 4" xfId="56299" xr:uid="{773ABCFD-6A20-456A-AF68-D6293818D2C1}"/>
    <cellStyle name="Output 2 3 2 2 2 3" xfId="10333" xr:uid="{5C7583D0-3A41-4192-857B-B2AEFC2CD4B6}"/>
    <cellStyle name="Output 2 3 2 2 2 3 2" xfId="19322" xr:uid="{6E42467F-9AB1-41D7-98BE-22B457DF478C}"/>
    <cellStyle name="Output 2 3 2 2 2 3 2 2" xfId="31784" xr:uid="{36A6010E-1CEC-403B-AE8D-670AC2949F44}"/>
    <cellStyle name="Output 2 3 2 2 2 3 3" xfId="41637" xr:uid="{5762AD65-188D-48D3-AF4E-3D09733A95FA}"/>
    <cellStyle name="Output 2 3 2 2 2 4" xfId="14099" xr:uid="{4DA8EF32-D3C7-48B5-95BB-E842EE5A333E}"/>
    <cellStyle name="Output 2 3 2 2 2 4 2" xfId="29232" xr:uid="{FFFD4929-DF32-44FC-864F-2E06AC687544}"/>
    <cellStyle name="Output 2 3 2 2 2 5" xfId="43380" xr:uid="{F08A4624-8754-483F-9DF2-7FC8C11247EC}"/>
    <cellStyle name="Output 2 3 2 2 2 6" xfId="49517" xr:uid="{12D4C5D0-830C-4C4E-9B7E-E70049542F68}"/>
    <cellStyle name="Output 2 3 2 2 3" xfId="3171" xr:uid="{E2646AA2-2582-4566-A0AA-2AA4A259D516}"/>
    <cellStyle name="Output 2 3 2 2 3 2" xfId="40105" xr:uid="{25A24DD3-638F-4937-B2D9-A76AD98717A0}"/>
    <cellStyle name="Output 2 3 2 2 3 2 2" xfId="57767" xr:uid="{61FE9B9E-5D31-4C37-BA8B-BE79A73D3F17}"/>
    <cellStyle name="Output 2 3 2 2 3 3" xfId="50985" xr:uid="{CDD9ED0F-3DC4-4881-93AA-3CF4D8CED719}"/>
    <cellStyle name="Output 2 3 2 2 4" xfId="32664" xr:uid="{118BD03A-6220-4ED1-B898-11C29849ADFA}"/>
    <cellStyle name="Output 2 3 2 2 4 2" xfId="54444" xr:uid="{EB86AF49-41CF-4DA7-BB85-4AA6F4A8ED03}"/>
    <cellStyle name="Output 2 3 2 2 4 3" xfId="47634" xr:uid="{157CC0D4-480C-4BDD-9EB8-A0619342DEBE}"/>
    <cellStyle name="Output 2 3 2 2 5" xfId="46026" xr:uid="{C85995DC-C6D3-4DA6-8A8E-68866E820772}"/>
    <cellStyle name="Output 2 3 2 3" xfId="1079" xr:uid="{3F71626A-528D-4BC8-8DDB-A0022CA95860}"/>
    <cellStyle name="Output 2 3 2 3 2" xfId="5431" xr:uid="{C287E4AA-759C-4F71-B85B-84BEE7617B24}"/>
    <cellStyle name="Output 2 3 2 3 2 2" xfId="8017" xr:uid="{F4ED0BDC-1E6B-4317-8F58-54404601A1B0}"/>
    <cellStyle name="Output 2 3 2 3 2 2 2" xfId="17006" xr:uid="{0C06AA94-2954-4E9C-898E-151EA10D8EDE}"/>
    <cellStyle name="Output 2 3 2 3 2 2 2 2" xfId="41265" xr:uid="{840CA8ED-ED79-42C7-A2DF-EE8A7DC41206}"/>
    <cellStyle name="Output 2 3 2 3 2 2 3" xfId="36417" xr:uid="{418991E1-3E3B-4668-9F4C-FE6139C1F805}"/>
    <cellStyle name="Output 2 3 2 3 2 2 4" xfId="56707" xr:uid="{554E3E83-701F-4A31-894B-E4D4EEE98ECD}"/>
    <cellStyle name="Output 2 3 2 3 2 3" xfId="10654" xr:uid="{F0617E57-D78C-4CEF-9FB2-C3806FF74A60}"/>
    <cellStyle name="Output 2 3 2 3 2 3 2" xfId="19643" xr:uid="{D75DFA22-7968-4B22-AF82-EBD99FC7DA3F}"/>
    <cellStyle name="Output 2 3 2 3 2 3 2 2" xfId="42427" xr:uid="{B67F59C7-F316-4C1E-9FC5-4C772BBB2540}"/>
    <cellStyle name="Output 2 3 2 3 2 3 3" xfId="26675" xr:uid="{4B2457C1-8004-4F2E-A1E5-4708EBFC0F62}"/>
    <cellStyle name="Output 2 3 2 3 2 4" xfId="14420" xr:uid="{DE81C638-58DA-49A3-814A-275F41BB0B10}"/>
    <cellStyle name="Output 2 3 2 3 2 4 2" xfId="28878" xr:uid="{70DC608F-CF42-4403-A551-174D3999B6B8}"/>
    <cellStyle name="Output 2 3 2 3 2 5" xfId="28249" xr:uid="{20C36EAA-C1F5-4F07-8E7E-ADFD1AAD9C47}"/>
    <cellStyle name="Output 2 3 2 3 2 6" xfId="49925" xr:uid="{B08651BE-AFAA-4594-B982-48B603A5F5FC}"/>
    <cellStyle name="Output 2 3 2 3 3" xfId="3516" xr:uid="{9A03656B-B9AD-4007-9229-9B377E2A3D42}"/>
    <cellStyle name="Output 2 3 2 3 3 2" xfId="42462" xr:uid="{62166BAB-6D1E-4921-8123-928FB9CF76E9}"/>
    <cellStyle name="Output 2 3 2 3 3 2 2" xfId="58963" xr:uid="{72BEFFF2-45CF-4A12-8A61-56DE8676F1FD}"/>
    <cellStyle name="Output 2 3 2 3 3 3" xfId="52182" xr:uid="{C4002E56-28EE-4A6D-9C85-04D17E4D21FB}"/>
    <cellStyle name="Output 2 3 2 3 4" xfId="35939" xr:uid="{EE2F5A11-5541-4F9B-9AC4-9D78A3CF1BFB}"/>
    <cellStyle name="Output 2 3 2 3 4 2" xfId="54834" xr:uid="{95D277BD-0E88-44A7-ADC5-3FC90229A5B8}"/>
    <cellStyle name="Output 2 3 2 3 4 3" xfId="48042" xr:uid="{2F252869-4B3D-4748-A661-217C07596777}"/>
    <cellStyle name="Output 2 3 2 3 5" xfId="53134" xr:uid="{B3056CF1-0029-4D24-829B-A1357931F437}"/>
    <cellStyle name="Output 2 3 2 3 6" xfId="46428" xr:uid="{74C95058-713C-478C-968C-B9FDDA43E0B0}"/>
    <cellStyle name="Output 2 3 2 4" xfId="1423" xr:uid="{8664F2C2-DAD5-4AF3-A489-1EEC5963E107}"/>
    <cellStyle name="Output 2 3 2 4 2" xfId="5768" xr:uid="{42316802-4B8C-4C51-8128-E5CEFFD09F66}"/>
    <cellStyle name="Output 2 3 2 4 2 2" xfId="8354" xr:uid="{A62D1D0D-33CB-4926-A3BD-0CA8BFB1BBDB}"/>
    <cellStyle name="Output 2 3 2 4 2 2 2" xfId="17343" xr:uid="{A734910A-2664-41DE-B4F1-B2AD2B3C7ADC}"/>
    <cellStyle name="Output 2 3 2 4 2 2 2 2" xfId="37746" xr:uid="{98191E3F-23D5-4AA3-B814-531B3D9C2766}"/>
    <cellStyle name="Output 2 3 2 4 2 2 3" xfId="38542" xr:uid="{5337D152-4644-4C20-8CC3-35556186A7BD}"/>
    <cellStyle name="Output 2 3 2 4 2 3" xfId="10991" xr:uid="{29EC9604-FBF4-4703-9DD6-9FD171FD1C0C}"/>
    <cellStyle name="Output 2 3 2 4 2 3 2" xfId="19980" xr:uid="{0AFFF2ED-D232-4E2A-8859-197BB04D851E}"/>
    <cellStyle name="Output 2 3 2 4 2 3 2 2" xfId="39037" xr:uid="{023FD82D-9CC1-4C52-840D-AE9CAD698CFB}"/>
    <cellStyle name="Output 2 3 2 4 2 3 3" xfId="34523" xr:uid="{45B6286A-3CA3-44E7-A8AB-152DBACF5C97}"/>
    <cellStyle name="Output 2 3 2 4 2 4" xfId="14757" xr:uid="{EC22397E-B74F-43C1-A6EA-D33E8FDB0A9E}"/>
    <cellStyle name="Output 2 3 2 4 2 4 2" xfId="41076" xr:uid="{4648A376-A9FD-486B-8618-A5492A0EC662}"/>
    <cellStyle name="Output 2 3 2 4 2 5" xfId="28759" xr:uid="{80582435-75A4-4437-ADA2-12A784222DE8}"/>
    <cellStyle name="Output 2 3 2 4 2 6" xfId="55827" xr:uid="{28F72397-46D4-4F51-8D8A-ACA9B67EAE89}"/>
    <cellStyle name="Output 2 3 2 4 3" xfId="3860" xr:uid="{52CA762F-AA36-4BD2-BDB3-E364221832BD}"/>
    <cellStyle name="Output 2 3 2 4 3 2" xfId="39329" xr:uid="{F47187AE-35B6-4286-893A-A3F56EB4AAC0}"/>
    <cellStyle name="Output 2 3 2 4 4" xfId="24472" xr:uid="{D5C017C5-0B97-430A-B351-4C885D84DC90}"/>
    <cellStyle name="Output 2 3 2 4 5" xfId="49045" xr:uid="{F79B8027-7A62-44FA-BD19-6CB39A1BABA0}"/>
    <cellStyle name="Output 2 3 2 5" xfId="1426" xr:uid="{F750C772-B84E-4E64-A138-612DC2F090EF}"/>
    <cellStyle name="Output 2 3 2 5 2" xfId="5771" xr:uid="{7BBA35E8-BD66-42B1-B103-3A08C1D7A2D2}"/>
    <cellStyle name="Output 2 3 2 5 2 2" xfId="8357" xr:uid="{844C9D2D-24BD-491B-ABA2-87B1AE516C41}"/>
    <cellStyle name="Output 2 3 2 5 2 2 2" xfId="17346" xr:uid="{3BE5C0C9-8F7E-42AA-9EDC-16C6599509AA}"/>
    <cellStyle name="Output 2 3 2 5 2 2 2 2" xfId="42694" xr:uid="{5CD309BD-444A-4EB6-94CD-4C07B77361D4}"/>
    <cellStyle name="Output 2 3 2 5 2 2 3" xfId="43502" xr:uid="{50D7DFB0-8B55-476A-9309-8D31B74F0DDB}"/>
    <cellStyle name="Output 2 3 2 5 2 3" xfId="10994" xr:uid="{922410EF-7213-4BFD-A376-C7EE7D543DEB}"/>
    <cellStyle name="Output 2 3 2 5 2 3 2" xfId="19983" xr:uid="{6BF42856-FC4F-47C5-A7B2-F4DF56CF30EF}"/>
    <cellStyle name="Output 2 3 2 5 2 3 2 2" xfId="27787" xr:uid="{957F657B-562E-41C2-8261-10DF9224B908}"/>
    <cellStyle name="Output 2 3 2 5 2 3 3" xfId="32083" xr:uid="{6EEEEAA9-A519-4BA2-8404-EEE6B5AE24C0}"/>
    <cellStyle name="Output 2 3 2 5 2 4" xfId="14760" xr:uid="{1D93FD8D-9046-428C-B603-9E6166C245FD}"/>
    <cellStyle name="Output 2 3 2 5 2 4 2" xfId="27424" xr:uid="{E34DE65B-55B8-4738-9F23-0D1C3915A19E}"/>
    <cellStyle name="Output 2 3 2 5 2 5" xfId="33449" xr:uid="{DBE1D6C8-B656-46CB-A5C0-FCD3540E533D}"/>
    <cellStyle name="Output 2 3 2 5 2 6" xfId="57571" xr:uid="{AEAF5527-D8BC-4974-98F7-D8228A942AA9}"/>
    <cellStyle name="Output 2 3 2 5 3" xfId="3863" xr:uid="{D40061BA-6569-48F5-ACD6-F59F62FBFA46}"/>
    <cellStyle name="Output 2 3 2 5 3 2" xfId="28079" xr:uid="{5E0B208E-6498-49DF-A384-AF800FA16350}"/>
    <cellStyle name="Output 2 3 2 5 4" xfId="28880" xr:uid="{AABCE988-0285-40AE-BBE8-B0AE8727FD59}"/>
    <cellStyle name="Output 2 3 2 5 5" xfId="50789" xr:uid="{90D0D0A2-E12D-4EF0-90D2-6C0A6CBB967B}"/>
    <cellStyle name="Output 2 3 2 6" xfId="2042" xr:uid="{FC436E4F-6017-4303-B554-DDE11849FA1F}"/>
    <cellStyle name="Output 2 3 2 6 2" xfId="6350" xr:uid="{F0D0329A-F9D4-4515-A9E7-9B7331B28DF1}"/>
    <cellStyle name="Output 2 3 2 6 2 2" xfId="8936" xr:uid="{5F9EF434-BAC6-410E-8261-3947F58581C6}"/>
    <cellStyle name="Output 2 3 2 6 2 2 2" xfId="17925" xr:uid="{0BCBF81E-75FA-404E-8BB8-F929F79924FD}"/>
    <cellStyle name="Output 2 3 2 6 2 2 2 2" xfId="25514" xr:uid="{B76EC361-3AB9-4A1F-AC12-2DF46EB83000}"/>
    <cellStyle name="Output 2 3 2 6 2 2 3" xfId="41605" xr:uid="{BEB42003-9255-45EE-BF8C-BFD1A80D0782}"/>
    <cellStyle name="Output 2 3 2 6 2 3" xfId="11573" xr:uid="{3BDD7372-2B81-4267-BD4F-C06D8691FDBF}"/>
    <cellStyle name="Output 2 3 2 6 2 3 2" xfId="20562" xr:uid="{ED57264E-8C5C-4ED7-AE18-13445B86961E}"/>
    <cellStyle name="Output 2 3 2 6 2 3 2 2" xfId="29639" xr:uid="{B47EC941-DD4A-4C08-ACEE-CC77B3A9DD48}"/>
    <cellStyle name="Output 2 3 2 6 2 3 3" xfId="34552" xr:uid="{5BEE302A-48EF-4FD2-9933-E888026FC920}"/>
    <cellStyle name="Output 2 3 2 6 2 4" xfId="15339" xr:uid="{74F6CC84-B6CB-4EDA-AE78-05FA356BE4CD}"/>
    <cellStyle name="Output 2 3 2 6 2 4 2" xfId="43194" xr:uid="{257111BC-8967-45D6-9A4A-EA601FA7D3DF}"/>
    <cellStyle name="Output 2 3 2 6 2 5" xfId="36088" xr:uid="{6D3CAD6F-6748-489C-A9A1-6122CAEED092}"/>
    <cellStyle name="Output 2 3 2 6 2 6" xfId="53996" xr:uid="{26B2FAA5-8EC2-44DC-A077-8D136C526D29}"/>
    <cellStyle name="Output 2 3 2 6 3" xfId="4479" xr:uid="{F5FABAD1-E536-4C15-939D-1A8728AFA44E}"/>
    <cellStyle name="Output 2 3 2 6 3 2" xfId="25402" xr:uid="{7B885909-20BA-4E7A-9A91-54ECF9F3D2E4}"/>
    <cellStyle name="Output 2 3 2 6 4" xfId="23550" xr:uid="{42CA1551-9528-4109-BEFB-8BCA3A37D08F}"/>
    <cellStyle name="Output 2 3 2 6 5" xfId="47328" xr:uid="{8937C0E1-114B-4A7D-8775-A1F6496A1DFF}"/>
    <cellStyle name="Output 2 3 2 7" xfId="2853" xr:uid="{0F5364A3-EFAB-4E0A-B44B-9F196575892E}"/>
    <cellStyle name="Output 2 3 2 7 2" xfId="7003" xr:uid="{23AFAE48-5CDF-4C9D-AF26-52E2ABA91BEB}"/>
    <cellStyle name="Output 2 3 2 7 2 2" xfId="12132" xr:uid="{1D85C93D-F413-4717-A11D-37DBAF13E4B9}"/>
    <cellStyle name="Output 2 3 2 7 2 2 2" xfId="21121" xr:uid="{6AD0C4DA-0C4E-4E44-BBF3-A4706A726A8A}"/>
    <cellStyle name="Output 2 3 2 7 2 2 2 2" xfId="37367" xr:uid="{499DBF0C-71B8-47A4-9DCC-AFFCC73C12DF}"/>
    <cellStyle name="Output 2 3 2 7 2 2 3" xfId="36305" xr:uid="{82FE6312-70CC-48AE-AD5E-C68E1577138C}"/>
    <cellStyle name="Output 2 3 2 7 2 3" xfId="12946" xr:uid="{A720B394-D3F6-4321-8E46-0891D62367C9}"/>
    <cellStyle name="Output 2 3 2 7 2 3 2" xfId="21935" xr:uid="{DBE1EFC2-5D6A-4C42-8DA8-5522850DF057}"/>
    <cellStyle name="Output 2 3 2 7 2 3 2 2" xfId="25390" xr:uid="{E0E0AF64-CA74-463E-81FF-6CA3CB17CB20}"/>
    <cellStyle name="Output 2 3 2 7 2 3 3" xfId="39524" xr:uid="{C25ADBDA-EB5E-4E30-9DBC-047F77B70871}"/>
    <cellStyle name="Output 2 3 2 7 2 4" xfId="15992" xr:uid="{2D6FDACD-856A-4634-BBA7-D50778DB72E0}"/>
    <cellStyle name="Output 2 3 2 7 2 4 2" xfId="35817" xr:uid="{10B61B6C-B438-4FD0-8359-DE23CC7233D2}"/>
    <cellStyle name="Output 2 3 2 7 2 5" xfId="35447" xr:uid="{28831A49-B474-423E-A80B-988B77EDF4EA}"/>
    <cellStyle name="Output 2 3 2 7 3" xfId="9566" xr:uid="{C5E06280-BDA6-4F3A-A237-FB9794DA71D1}"/>
    <cellStyle name="Output 2 3 2 7 3 2" xfId="18555" xr:uid="{0B8F00B2-DD2A-4698-9C5E-56A0936E42EB}"/>
    <cellStyle name="Output 2 3 2 7 3 2 2" xfId="25919" xr:uid="{44196947-573B-4D50-9DA0-3B7EE7C86D44}"/>
    <cellStyle name="Output 2 3 2 7 3 3" xfId="28727" xr:uid="{74D91929-24B4-4A6D-BF74-80FC625633EF}"/>
    <cellStyle name="Output 2 3 2 7 4" xfId="39385" xr:uid="{D546915C-EC2D-41DB-AD1C-EFB766E17201}"/>
    <cellStyle name="Output 2 3 2 8" xfId="4786" xr:uid="{CF975856-586D-4AF8-ADFA-B45623B503A4}"/>
    <cellStyle name="Output 2 3 2 8 2" xfId="7372" xr:uid="{10D73EF6-54D6-4127-BD52-3AFCD8E6A448}"/>
    <cellStyle name="Output 2 3 2 8 2 2" xfId="16361" xr:uid="{79DA4A5B-74C2-4FFB-B0CE-27B7CC716C81}"/>
    <cellStyle name="Output 2 3 2 8 2 2 2" xfId="31242" xr:uid="{8FDCE630-8E88-4C99-9468-CB9DD65DDD1D}"/>
    <cellStyle name="Output 2 3 2 8 2 3" xfId="24577" xr:uid="{AA357D01-21B4-41FF-98C9-5E30B0BD6F81}"/>
    <cellStyle name="Output 2 3 2 8 3" xfId="10009" xr:uid="{01C227E6-C186-4B22-A339-E5FFFEE6D63E}"/>
    <cellStyle name="Output 2 3 2 8 3 2" xfId="18998" xr:uid="{4A005C77-AB64-49A0-8263-01DDDF6E8548}"/>
    <cellStyle name="Output 2 3 2 8 3 2 2" xfId="36204" xr:uid="{75B4B00A-7E4C-4B7E-9E0C-C4E0402AD8E0}"/>
    <cellStyle name="Output 2 3 2 8 3 3" xfId="41640" xr:uid="{4F07E48B-7BCF-4A3C-B47B-4BAA16EEDB26}"/>
    <cellStyle name="Output 2 3 2 8 4" xfId="13775" xr:uid="{DB1CE9EF-D7CC-43DA-A05F-4935B49E9910}"/>
    <cellStyle name="Output 2 3 2 8 4 2" xfId="27893" xr:uid="{C1C5FF85-1EA7-4697-93BF-C1FEEF9DB852}"/>
    <cellStyle name="Output 2 3 2 8 5" xfId="32575" xr:uid="{5DD4F45D-C8A8-4B95-9893-93DB4DF2CED0}"/>
    <cellStyle name="Output 2 3 2 9" xfId="6687" xr:uid="{E8E9F056-1CE5-4394-A270-CD740124CB5B}"/>
    <cellStyle name="Output 2 3 2 9 2" xfId="11893" xr:uid="{0B2B2E02-C098-4780-BF42-E9ECB09AB96A}"/>
    <cellStyle name="Output 2 3 2 9 2 2" xfId="20882" xr:uid="{ED1C81DC-1C84-4B27-90D2-939D1B2BA418}"/>
    <cellStyle name="Output 2 3 2 9 2 2 2" xfId="39115" xr:uid="{89B04C45-B65D-4BE9-BD3F-A94A2DCF1B35}"/>
    <cellStyle name="Output 2 3 2 9 2 3" xfId="31085" xr:uid="{C6C3E873-76BE-4581-AF8F-331B7C925166}"/>
    <cellStyle name="Output 2 3 2 9 3" xfId="15676" xr:uid="{3054D798-1A64-4D9F-B417-763521755840}"/>
    <cellStyle name="Output 2 3 2 9 3 2" xfId="42604" xr:uid="{B1297BB8-1C34-4EF5-AB9B-B328753FFB28}"/>
    <cellStyle name="Output 2 3 2 9 4" xfId="24888" xr:uid="{4C8F9D65-09D6-43C9-AB3E-2EFE7F56F839}"/>
    <cellStyle name="Output 2 3 20" xfId="44914" xr:uid="{1BB86AA4-9930-4940-BD79-EA21A2D0CC5E}"/>
    <cellStyle name="Output 2 3 20 2" xfId="50441" xr:uid="{9F4C2490-678C-4A32-AB9F-7072505AA9A9}"/>
    <cellStyle name="Output 2 3 20 2 2" xfId="57223" xr:uid="{03C45871-C8D7-4436-9049-8BA2046E553D}"/>
    <cellStyle name="Output 2 3 20 3" xfId="52043" xr:uid="{F4AEC8C8-153C-46C0-B8DF-ABBD528600E4}"/>
    <cellStyle name="Output 2 3 20 3 2" xfId="58824" xr:uid="{8A8DB018-CC54-4854-9058-6D11C90EF2D5}"/>
    <cellStyle name="Output 2 3 20 4" xfId="51677" xr:uid="{85736E37-D511-4AE4-BCB3-ED42CAA0F517}"/>
    <cellStyle name="Output 2 3 20 4 2" xfId="58458" xr:uid="{A26430E3-FD8B-456C-8ED8-A72D59931858}"/>
    <cellStyle name="Output 2 3 20 5" xfId="48558" xr:uid="{24B67A60-0749-4563-9809-93CDDC59B82C}"/>
    <cellStyle name="Output 2 3 20 5 2" xfId="55347" xr:uid="{841BC0FB-422F-47E1-B58B-15025F5A92EB}"/>
    <cellStyle name="Output 2 3 20 6" xfId="53633" xr:uid="{D087DDF1-80E4-4E68-AD5B-2DF15FECCDB9}"/>
    <cellStyle name="Output 2 3 20 7" xfId="46944" xr:uid="{B3FCBE97-48A5-4993-B2CF-03C75710EBD0}"/>
    <cellStyle name="Output 2 3 21" xfId="44912" xr:uid="{449367BA-9ED9-416E-A8C7-C19D238D1BA7}"/>
    <cellStyle name="Output 2 3 21 2" xfId="50610" xr:uid="{69C67ECD-86E5-4804-B11B-6ED9425DDDB9}"/>
    <cellStyle name="Output 2 3 21 2 2" xfId="57392" xr:uid="{5186343A-C862-47BF-AA3C-4050D07B0264}"/>
    <cellStyle name="Output 2 3 21 3" xfId="52424" xr:uid="{09779D5F-CA43-4228-BC21-3EDAB2028630}"/>
    <cellStyle name="Output 2 3 21 3 2" xfId="59205" xr:uid="{189868B0-F0D1-403E-B38C-3FC1F6C82526}"/>
    <cellStyle name="Output 2 3 21 4" xfId="48727" xr:uid="{D2205D22-1159-4AA4-A02A-483E68356F1C}"/>
    <cellStyle name="Output 2 3 21 4 2" xfId="55516" xr:uid="{6E9433B6-6E2B-4D01-B6E4-B2AC1DE32559}"/>
    <cellStyle name="Output 2 3 21 5" xfId="53802" xr:uid="{768730ED-9DFB-42FF-83D5-856403C78741}"/>
    <cellStyle name="Output 2 3 21 6" xfId="47113" xr:uid="{F32753F2-7462-477E-90AF-B4F0A9799A17}"/>
    <cellStyle name="Output 2 3 22" xfId="45055" xr:uid="{708C38B7-9525-449E-A4D5-40AE7B79DC72}"/>
    <cellStyle name="Output 2 3 22 2" xfId="50653" xr:uid="{94A4C429-CC2A-4986-BA59-8019EC4F3867}"/>
    <cellStyle name="Output 2 3 22 2 2" xfId="57435" xr:uid="{C74B6AB6-AD3D-4F6E-BBD8-FAC966F52D41}"/>
    <cellStyle name="Output 2 3 22 3" xfId="52464" xr:uid="{12629A1F-EC3B-450C-92D1-2C409BDBFDBE}"/>
    <cellStyle name="Output 2 3 22 3 2" xfId="59245" xr:uid="{B235A01A-A8D5-4807-9BAB-6913A755FF27}"/>
    <cellStyle name="Output 2 3 22 4" xfId="48770" xr:uid="{94E28DA8-2CF1-4163-B3D6-3BCF7A7F2577}"/>
    <cellStyle name="Output 2 3 22 4 2" xfId="55556" xr:uid="{0E6C87D0-52AD-4AB1-B425-F0E5D626CCCD}"/>
    <cellStyle name="Output 2 3 22 5" xfId="53842" xr:uid="{60533B02-A823-497A-A085-7D8B73F6591A}"/>
    <cellStyle name="Output 2 3 22 6" xfId="47156" xr:uid="{A0F5EE58-FDB0-408E-80C4-EA81D60F499C}"/>
    <cellStyle name="Output 2 3 23" xfId="45044" xr:uid="{D7D1FCC9-9B91-47AF-962D-FAB5986D7E0A}"/>
    <cellStyle name="Output 2 3 23 2" xfId="50669" xr:uid="{CC544FA4-4717-4E41-9B33-B0A377DC7333}"/>
    <cellStyle name="Output 2 3 23 2 2" xfId="57451" xr:uid="{B0DBF41C-D909-404E-AF99-5BB7F019225E}"/>
    <cellStyle name="Output 2 3 23 3" xfId="52480" xr:uid="{EDD4417A-BFBF-4518-8805-BE8630523E91}"/>
    <cellStyle name="Output 2 3 23 3 2" xfId="59261" xr:uid="{47279B0A-D16C-44F4-B20D-0985D8ED6B3D}"/>
    <cellStyle name="Output 2 3 23 4" xfId="48786" xr:uid="{90581E3C-F402-417F-8B81-C25767994D5C}"/>
    <cellStyle name="Output 2 3 23 4 2" xfId="55572" xr:uid="{87ADF99D-A0C1-4D88-88BA-625CA47F83D7}"/>
    <cellStyle name="Output 2 3 23 5" xfId="53858" xr:uid="{C4157B0C-BCDF-4052-A85B-641D0579AF77}"/>
    <cellStyle name="Output 2 3 23 6" xfId="47172" xr:uid="{C78225AF-384C-435E-93CD-101112195874}"/>
    <cellStyle name="Output 2 3 24" xfId="45076" xr:uid="{05916067-5C68-4F9A-A5D9-C70A2D5F6305}"/>
    <cellStyle name="Output 2 3 24 2" xfId="50736" xr:uid="{DAD59D44-C467-4152-9451-4B7F57883584}"/>
    <cellStyle name="Output 2 3 24 2 2" xfId="57518" xr:uid="{A2E83A68-DEDD-47E4-983C-FA4EF525D139}"/>
    <cellStyle name="Output 2 3 24 3" xfId="52545" xr:uid="{1D0E78D7-44ED-4A1C-8347-83A4AFB6A327}"/>
    <cellStyle name="Output 2 3 24 3 2" xfId="59326" xr:uid="{046926F5-991F-481D-AC8D-CAB2FAE1B91A}"/>
    <cellStyle name="Output 2 3 24 4" xfId="48843" xr:uid="{1B98C045-9BD3-45DA-BFFB-6881EA6802D5}"/>
    <cellStyle name="Output 2 3 24 4 2" xfId="55625" xr:uid="{2942A838-4EE1-4116-8804-E8F1DCA6F424}"/>
    <cellStyle name="Output 2 3 24 5" xfId="53923" xr:uid="{4FE8677D-13F4-4739-8125-7208F0150A95}"/>
    <cellStyle name="Output 2 3 24 6" xfId="47240" xr:uid="{5A14636F-0D2A-4452-9212-F12F5493408F}"/>
    <cellStyle name="Output 2 3 25" xfId="45164" xr:uid="{1606BC27-04FB-4D7C-BDFE-FB4883CACD0A}"/>
    <cellStyle name="Output 2 3 25 2" xfId="50766" xr:uid="{9639694C-9937-4873-B46E-2958F51CB768}"/>
    <cellStyle name="Output 2 3 25 2 2" xfId="57548" xr:uid="{5B4AA87B-B069-4D9D-82E3-F6B16CE8171B}"/>
    <cellStyle name="Output 2 3 25 3" xfId="52575" xr:uid="{3B8DE2CC-E375-4EE8-85DD-184F0CCA2216}"/>
    <cellStyle name="Output 2 3 25 3 2" xfId="59356" xr:uid="{14887FA2-B331-4A3E-9D10-828858B5D6DB}"/>
    <cellStyle name="Output 2 3 25 4" xfId="48865" xr:uid="{DB2C70C1-ED00-4CA2-8B0F-DB3DBBCF7432}"/>
    <cellStyle name="Output 2 3 25 4 2" xfId="55646" xr:uid="{8FA47ED3-46A0-4C51-A1E1-076220447442}"/>
    <cellStyle name="Output 2 3 25 5" xfId="53953" xr:uid="{ADB415D2-3218-4DA1-8C5A-FA8BDA5340EC}"/>
    <cellStyle name="Output 2 3 25 6" xfId="47270" xr:uid="{11FABF3F-599C-426C-81F1-390C34AB9AAB}"/>
    <cellStyle name="Output 2 3 26" xfId="45174" xr:uid="{FB995C18-0E1C-4842-9FC4-B6D264A7562D}"/>
    <cellStyle name="Output 2 3 26 2" xfId="50781" xr:uid="{89F67E11-884B-4F16-A05C-71FDA37EBA3B}"/>
    <cellStyle name="Output 2 3 26 2 2" xfId="57563" xr:uid="{BAED7717-6CAA-4BB9-9EA4-48CF4F074407}"/>
    <cellStyle name="Output 2 3 26 3" xfId="52590" xr:uid="{FB9DAA2D-2BFD-4CAD-9953-2ECB59454E92}"/>
    <cellStyle name="Output 2 3 26 3 2" xfId="59371" xr:uid="{5DB1EB3F-E365-4C9E-BF40-42B6FC559CB5}"/>
    <cellStyle name="Output 2 3 26 4" xfId="53968" xr:uid="{FFDC0BB3-BE22-4E36-BC23-12D86CCB7D28}"/>
    <cellStyle name="Output 2 3 26 5" xfId="47285" xr:uid="{EB9B4318-F924-45F3-A232-9EBB9F862D6E}"/>
    <cellStyle name="Output 2 3 27" xfId="45182" xr:uid="{339A75CF-352A-4E6E-BAC5-31BCADD7DAEF}"/>
    <cellStyle name="Output 2 3 27 2" xfId="55706" xr:uid="{ADB4376F-28AD-489B-863A-F1A470E0E9D8}"/>
    <cellStyle name="Output 2 3 27 3" xfId="48923" xr:uid="{1089A09A-5E05-4EB0-B4E7-F68107DFCF80}"/>
    <cellStyle name="Output 2 3 28" xfId="45275" xr:uid="{D96E3F16-344F-4393-B4C3-33D295D8B8EE}"/>
    <cellStyle name="Output 2 3 28 2" xfId="58237" xr:uid="{AC51ACBB-4A43-4186-856B-92FFED641F16}"/>
    <cellStyle name="Output 2 3 28 3" xfId="51455" xr:uid="{72C33057-D155-4E05-A398-74DA1BCCE7C3}"/>
    <cellStyle name="Output 2 3 29" xfId="45233" xr:uid="{6F765DBA-0127-4160-84BB-1EC2B7C26DD1}"/>
    <cellStyle name="Output 2 3 29 2" xfId="52602" xr:uid="{6B9DCA4F-90EF-42A4-BA00-B5C6617A2FBD}"/>
    <cellStyle name="Output 2 3 3" xfId="596" xr:uid="{62DA2552-9984-4657-9292-E56B2E19BEA8}"/>
    <cellStyle name="Output 2 3 3 2" xfId="4985" xr:uid="{84C02287-DD6C-468A-97AA-8C5F4BB01003}"/>
    <cellStyle name="Output 2 3 3 2 2" xfId="7571" xr:uid="{F184EB7B-C767-49EA-9713-052098EF412F}"/>
    <cellStyle name="Output 2 3 3 2 2 2" xfId="16560" xr:uid="{488F7774-438E-4B17-BE78-5FF2CC04D477}"/>
    <cellStyle name="Output 2 3 3 2 2 2 2" xfId="35188" xr:uid="{F9038D79-AB14-4A3D-BA6E-21B10D35239C}"/>
    <cellStyle name="Output 2 3 3 2 2 2 3" xfId="56352" xr:uid="{7018F166-C8BB-4D5B-A30E-3A41879AA764}"/>
    <cellStyle name="Output 2 3 3 2 2 3" xfId="42179" xr:uid="{826F8412-B678-4E2A-8CED-DB6846536C26}"/>
    <cellStyle name="Output 2 3 3 2 2 4" xfId="49570" xr:uid="{5C7B4DA0-C18A-42A8-9B0C-B3D4F8FBB9D8}"/>
    <cellStyle name="Output 2 3 3 2 3" xfId="10208" xr:uid="{D07E28B4-BB93-460A-9E5E-4829E73764F3}"/>
    <cellStyle name="Output 2 3 3 2 3 2" xfId="19197" xr:uid="{EFD521C2-6BDB-4E53-BB66-54DF1E6D2A7D}"/>
    <cellStyle name="Output 2 3 3 2 3 2 2" xfId="39670" xr:uid="{4ED0192E-D015-4FC7-B6C1-C22A6992ED4B}"/>
    <cellStyle name="Output 2 3 3 2 3 2 3" xfId="57803" xr:uid="{3DCB82CC-F899-484D-A299-0AD912FF772B}"/>
    <cellStyle name="Output 2 3 3 2 3 3" xfId="37774" xr:uid="{2C0EDD1D-7D54-4FED-98A7-F1D5972B9B5C}"/>
    <cellStyle name="Output 2 3 3 2 3 4" xfId="51021" xr:uid="{52F056B7-BE97-4653-9220-E7A076DCD546}"/>
    <cellStyle name="Output 2 3 3 2 4" xfId="13974" xr:uid="{353C3BE8-49E7-478E-8AB7-66A46B22640F}"/>
    <cellStyle name="Output 2 3 3 2 4 2" xfId="41183" xr:uid="{3256BB0D-09BB-41A3-94A5-058669556002}"/>
    <cellStyle name="Output 2 3 3 2 4 2 2" xfId="54497" xr:uid="{67C010CC-608A-43F2-B263-D50D23BB85F9}"/>
    <cellStyle name="Output 2 3 3 2 4 3" xfId="47687" xr:uid="{3B99B2AD-2061-4CBC-843D-9BF199211AC6}"/>
    <cellStyle name="Output 2 3 3 2 5" xfId="26602" xr:uid="{E19C640F-FF07-4FBF-9FB7-A5B94ED2AF5D}"/>
    <cellStyle name="Output 2 3 3 2 6" xfId="46079" xr:uid="{59150EC4-7AED-48D3-9A8C-020E6F640503}"/>
    <cellStyle name="Output 2 3 3 3" xfId="3033" xr:uid="{0D5FEFC0-5C67-4BA1-9178-5EC01AAABA26}"/>
    <cellStyle name="Output 2 3 3 3 2" xfId="37717" xr:uid="{586B750B-A967-4BD0-8CB6-673842B7018D}"/>
    <cellStyle name="Output 2 3 3 3 2 2" xfId="56760" xr:uid="{65330B14-A4DB-4FFD-A411-A0D6DD5282DD}"/>
    <cellStyle name="Output 2 3 3 3 2 3" xfId="49978" xr:uid="{121995BB-B979-4FC0-9751-0B38E35CA9D8}"/>
    <cellStyle name="Output 2 3 3 3 3" xfId="51128" xr:uid="{FE00AEFA-FB25-4568-B615-7DFD75B11715}"/>
    <cellStyle name="Output 2 3 3 3 3 2" xfId="57910" xr:uid="{1CE8FB92-9CD8-4730-A150-F86F825D0459}"/>
    <cellStyle name="Output 2 3 3 3 4" xfId="48095" xr:uid="{46477C64-E1AC-4BFF-A1BF-01F2F9E66C37}"/>
    <cellStyle name="Output 2 3 3 3 4 2" xfId="54887" xr:uid="{4BB150F7-988C-48C0-B8B0-B96BBF296832}"/>
    <cellStyle name="Output 2 3 3 3 5" xfId="53187" xr:uid="{B1AED24F-E0D8-478D-8741-28271463640D}"/>
    <cellStyle name="Output 2 3 3 3 6" xfId="46481" xr:uid="{402B430D-2C42-4703-9D2A-5C4F08013D48}"/>
    <cellStyle name="Output 2 3 3 4" xfId="33738" xr:uid="{2CB0F7F6-169F-494D-A2D0-322377A54B1B}"/>
    <cellStyle name="Output 2 3 3 4 2" xfId="55880" xr:uid="{5A1F03A8-AFCA-47D2-A072-FA0B4BB3A0C7}"/>
    <cellStyle name="Output 2 3 3 4 3" xfId="49098" xr:uid="{F65339DC-D720-49F4-89A5-340FB64BE5CB}"/>
    <cellStyle name="Output 2 3 3 5" xfId="44341" xr:uid="{34D6B4C5-8FF4-4709-9241-E59C29551DAA}"/>
    <cellStyle name="Output 2 3 3 5 2" xfId="57870" xr:uid="{A081777D-4CB7-41A4-8975-617976374DEF}"/>
    <cellStyle name="Output 2 3 3 5 3" xfId="51088" xr:uid="{4A4AAB18-8EAF-4085-A8EA-F0E55A065B26}"/>
    <cellStyle name="Output 2 3 3 6" xfId="45565" xr:uid="{987AD260-EE8C-4CDC-B2CF-85DB9ACE5034}"/>
    <cellStyle name="Output 2 3 3 6 2" xfId="54049" xr:uid="{D0F15B0E-6313-4A79-A5F6-387851B2E6DA}"/>
    <cellStyle name="Output 2 3 30" xfId="45366" xr:uid="{5A08C7F1-2734-45EB-A569-634AD3BFC904}"/>
    <cellStyle name="Output 2 3 31" xfId="45390" xr:uid="{553071BD-A7BB-4346-ABD5-F4683421512F}"/>
    <cellStyle name="Output 2 3 32" xfId="45414" xr:uid="{F1F5EAEC-7270-477A-980A-8580201D4483}"/>
    <cellStyle name="Output 2 3 33" xfId="45409" xr:uid="{5D2AA633-809C-470E-92D7-F465E1DDFF28}"/>
    <cellStyle name="Output 2 3 34" xfId="44256" xr:uid="{BBE0CFDF-27D8-4036-8F80-FFE455B322E7}"/>
    <cellStyle name="Output 2 3 35" xfId="44192" xr:uid="{B496A97F-07FF-4EBB-BB65-C223B49268A2}"/>
    <cellStyle name="Output 2 3 36" xfId="45461" xr:uid="{52971E97-742D-4CA8-90AB-4DF6A94DE865}"/>
    <cellStyle name="Output 2 3 4" xfId="941" xr:uid="{C963BB32-17CB-485A-B35E-C4C78151AA26}"/>
    <cellStyle name="Output 2 3 4 2" xfId="5306" xr:uid="{682B49CA-AEDC-4E70-B771-63450DFBE5CC}"/>
    <cellStyle name="Output 2 3 4 2 2" xfId="7892" xr:uid="{10F88EF4-B86A-4756-827D-091572498951}"/>
    <cellStyle name="Output 2 3 4 2 2 2" xfId="16881" xr:uid="{7A242986-DDC0-44D7-856D-AE89AB55A01B}"/>
    <cellStyle name="Output 2 3 4 2 2 2 2" xfId="39742" xr:uid="{13EBDCF2-C700-4BD0-9104-91D6216F6166}"/>
    <cellStyle name="Output 2 3 4 2 2 2 3" xfId="56411" xr:uid="{0E374FE1-4818-4874-A4A7-71932A5035D9}"/>
    <cellStyle name="Output 2 3 4 2 2 3" xfId="27514" xr:uid="{1517599E-37F2-4FF5-82EC-1B8A9AAA381C}"/>
    <cellStyle name="Output 2 3 4 2 2 4" xfId="49629" xr:uid="{1AC13DFA-DF47-4F14-9090-4D7C662AEB8D}"/>
    <cellStyle name="Output 2 3 4 2 3" xfId="10529" xr:uid="{B4CAF709-6FD1-4A4E-BA60-B8E9333B62CD}"/>
    <cellStyle name="Output 2 3 4 2 3 2" xfId="19518" xr:uid="{9CB6334E-E542-40FB-B702-542E4F1C34B9}"/>
    <cellStyle name="Output 2 3 4 2 3 2 2" xfId="30915" xr:uid="{FB02AE5B-AA05-4CEE-AECE-7CD75D5DE559}"/>
    <cellStyle name="Output 2 3 4 2 3 2 3" xfId="59003" xr:uid="{8C969637-2356-4418-A1F9-FA0EAAC93EFD}"/>
    <cellStyle name="Output 2 3 4 2 3 3" xfId="24235" xr:uid="{F9BEF524-C64B-461D-AC43-B0503A9B9845}"/>
    <cellStyle name="Output 2 3 4 2 3 4" xfId="52222" xr:uid="{AB193E1B-6760-4BF0-8024-BD36224A1488}"/>
    <cellStyle name="Output 2 3 4 2 4" xfId="14295" xr:uid="{92BCFB2D-7109-4B55-B80D-D4A56F07D534}"/>
    <cellStyle name="Output 2 3 4 2 4 2" xfId="32636" xr:uid="{DC5C32A5-DF4F-4A5E-89FC-3EFE2EA99663}"/>
    <cellStyle name="Output 2 3 4 2 4 2 2" xfId="54553" xr:uid="{3F267FFA-35AC-41F0-95C4-61DD3DB2578C}"/>
    <cellStyle name="Output 2 3 4 2 4 3" xfId="47746" xr:uid="{E9456BC9-661C-4446-BF71-677729FD1297}"/>
    <cellStyle name="Output 2 3 4 2 5" xfId="32140" xr:uid="{DE6B1549-1890-4EC4-9A92-FFC9806AA43D}"/>
    <cellStyle name="Output 2 3 4 2 6" xfId="46135" xr:uid="{32E3C567-7822-4851-AA34-E05BBEABC49F}"/>
    <cellStyle name="Output 2 3 4 3" xfId="3378" xr:uid="{109B8B05-7744-4C97-AD6A-1C3C1863E8BB}"/>
    <cellStyle name="Output 2 3 4 3 2" xfId="41411" xr:uid="{CB242338-325C-4A16-8AD8-3E7C61AF094F}"/>
    <cellStyle name="Output 2 3 4 3 2 2" xfId="56816" xr:uid="{BC02FB84-A084-4D3B-B157-03564B8A6D65}"/>
    <cellStyle name="Output 2 3 4 3 2 3" xfId="50034" xr:uid="{6EE636EA-3D3E-4A1E-885F-5ACE29330E1F}"/>
    <cellStyle name="Output 2 3 4 3 3" xfId="50926" xr:uid="{4F51DADE-785D-4E77-9A0A-27D66303A80A}"/>
    <cellStyle name="Output 2 3 4 3 3 2" xfId="57708" xr:uid="{7731FD32-B724-462D-83CB-C77188F06C21}"/>
    <cellStyle name="Output 2 3 4 3 4" xfId="48151" xr:uid="{D468FFA1-E111-4630-A783-8E295FA09D90}"/>
    <cellStyle name="Output 2 3 4 3 4 2" xfId="54943" xr:uid="{50D0B669-DBD8-4478-9BC4-7C988288446E}"/>
    <cellStyle name="Output 2 3 4 3 5" xfId="53243" xr:uid="{F706B99A-3DB8-425B-B609-4970257DDC75}"/>
    <cellStyle name="Output 2 3 4 3 6" xfId="46537" xr:uid="{8C02524A-6A9B-4303-B85A-CF50A565337C}"/>
    <cellStyle name="Output 2 3 4 4" xfId="38907" xr:uid="{15AFF713-0D9D-4A11-AE75-A2478207E7E4}"/>
    <cellStyle name="Output 2 3 4 4 2" xfId="55939" xr:uid="{7D0B0CE6-EB20-4AF3-8204-5022C9728B38}"/>
    <cellStyle name="Output 2 3 4 4 3" xfId="49157" xr:uid="{4C1D9CE1-3D4C-4207-87C5-82A71D59F86F}"/>
    <cellStyle name="Output 2 3 4 5" xfId="44361" xr:uid="{C42BE0B9-3737-4BD9-8F5C-0E940D0E1D56}"/>
    <cellStyle name="Output 2 3 4 5 2" xfId="58307" xr:uid="{F93966AB-49A6-48C6-BF8F-07B9EE7A19DA}"/>
    <cellStyle name="Output 2 3 4 5 3" xfId="51525" xr:uid="{33EA9052-3B80-4B37-9CD7-5038BB345B66}"/>
    <cellStyle name="Output 2 3 4 6" xfId="45624" xr:uid="{35AA905D-679D-489A-B3FE-6F652DE89587}"/>
    <cellStyle name="Output 2 3 4 6 2" xfId="54105" xr:uid="{565BDB64-34CB-4C16-B040-D9EA4411072C}"/>
    <cellStyle name="Output 2 3 5" xfId="1285" xr:uid="{81A3683A-2B99-446A-969D-F50C890BDA30}"/>
    <cellStyle name="Output 2 3 5 2" xfId="5630" xr:uid="{498804DB-DB1F-4C96-828F-A963C540EC86}"/>
    <cellStyle name="Output 2 3 5 2 2" xfId="8216" xr:uid="{CDCE02F5-E3E3-4263-B58C-24FD1458D753}"/>
    <cellStyle name="Output 2 3 5 2 2 2" xfId="17205" xr:uid="{2E6CD299-6A1B-4DAD-948A-4F4D8B4024E9}"/>
    <cellStyle name="Output 2 3 5 2 2 2 2" xfId="29524" xr:uid="{3981952C-9119-4C48-A897-F4ADA16D4F69}"/>
    <cellStyle name="Output 2 3 5 2 2 2 3" xfId="56430" xr:uid="{41F6FA3D-77EB-47E0-B5AF-2593C292BA32}"/>
    <cellStyle name="Output 2 3 5 2 2 3" xfId="33068" xr:uid="{84107BCB-00C9-44FC-B571-C3C32A7F91E2}"/>
    <cellStyle name="Output 2 3 5 2 2 4" xfId="49648" xr:uid="{9AACCBCA-2079-4C14-850F-B6043121C0C1}"/>
    <cellStyle name="Output 2 3 5 2 3" xfId="10853" xr:uid="{70E35F38-8371-4816-82F9-87EFCB2788F0}"/>
    <cellStyle name="Output 2 3 5 2 3 2" xfId="19842" xr:uid="{43A968A3-0473-4E82-8EF5-2281EAD33B96}"/>
    <cellStyle name="Output 2 3 5 2 3 2 2" xfId="38693" xr:uid="{4991CA19-1B4D-4578-8836-29FFB70D2BE7}"/>
    <cellStyle name="Output 2 3 5 2 3 2 3" xfId="58553" xr:uid="{623AAE4D-6993-4303-A407-B0DBE676A661}"/>
    <cellStyle name="Output 2 3 5 2 3 3" xfId="40233" xr:uid="{AFC7C5AF-699D-4E0B-BFDE-6E38B29AB0C3}"/>
    <cellStyle name="Output 2 3 5 2 3 4" xfId="51772" xr:uid="{82432C5A-C965-4099-A6D1-8C70D822DF2E}"/>
    <cellStyle name="Output 2 3 5 2 4" xfId="14619" xr:uid="{B5DCAD29-9BDF-45E6-AA68-1925084CFA92}"/>
    <cellStyle name="Output 2 3 5 2 4 2" xfId="35320" xr:uid="{3DBF6B68-CD4F-4372-AFA7-D32D7C905CBD}"/>
    <cellStyle name="Output 2 3 5 2 4 2 2" xfId="54569" xr:uid="{F70B613C-1C21-4EF9-B388-DFAB6756AC31}"/>
    <cellStyle name="Output 2 3 5 2 4 3" xfId="47765" xr:uid="{F46B2207-C8BA-47C5-B67D-ED6FF2E9B7E3}"/>
    <cellStyle name="Output 2 3 5 2 5" xfId="37488" xr:uid="{D16565BD-13E3-4E47-BBA7-864C2A40B785}"/>
    <cellStyle name="Output 2 3 5 2 6" xfId="46151" xr:uid="{741CF972-4EC2-48B3-88A3-85EFDDA56324}"/>
    <cellStyle name="Output 2 3 5 3" xfId="3722" xr:uid="{CE0D5E30-52B4-4CF9-A7D2-1A509BE291E0}"/>
    <cellStyle name="Output 2 3 5 3 2" xfId="27214" xr:uid="{A0596A97-9F90-478C-8049-2B1A57D6AAFE}"/>
    <cellStyle name="Output 2 3 5 3 2 2" xfId="56832" xr:uid="{C3199206-3280-49C2-A6E7-F0556B5090E9}"/>
    <cellStyle name="Output 2 3 5 3 2 3" xfId="50050" xr:uid="{C3C6643E-04B3-458B-A6C2-A06D2CC26855}"/>
    <cellStyle name="Output 2 3 5 3 3" xfId="51585" xr:uid="{DC6E9D26-FA5E-48F8-9A78-E80185A7E871}"/>
    <cellStyle name="Output 2 3 5 3 3 2" xfId="58367" xr:uid="{134CA72E-F89B-40F7-A8F9-0E7641BC34F6}"/>
    <cellStyle name="Output 2 3 5 3 4" xfId="48167" xr:uid="{2CF0C974-4ADC-4A6C-8F8F-A0EC0EB1408E}"/>
    <cellStyle name="Output 2 3 5 3 4 2" xfId="54959" xr:uid="{1598BE66-ABF4-4FB6-9111-C4EC2718182E}"/>
    <cellStyle name="Output 2 3 5 3 5" xfId="53259" xr:uid="{44A767B7-51A9-4E1D-9C21-F9D894CC8683}"/>
    <cellStyle name="Output 2 3 5 3 6" xfId="46553" xr:uid="{15FF8BE0-E754-481F-B2FA-0ABA5953EA8A}"/>
    <cellStyle name="Output 2 3 5 4" xfId="38071" xr:uid="{76928958-937E-47D8-842D-3D4A65762F87}"/>
    <cellStyle name="Output 2 3 5 4 2" xfId="55958" xr:uid="{C94FA994-0B02-432B-BB7D-F517B9F235B6}"/>
    <cellStyle name="Output 2 3 5 4 3" xfId="49176" xr:uid="{B4794E56-4A7A-4B8D-A5EB-667978D79C2A}"/>
    <cellStyle name="Output 2 3 5 5" xfId="44405" xr:uid="{61C4BFB2-B6DA-450C-BEDA-523B3AE9447B}"/>
    <cellStyle name="Output 2 3 5 5 2" xfId="55778" xr:uid="{9EE54848-CBA0-4EEE-AD7B-B00D09252B7F}"/>
    <cellStyle name="Output 2 3 5 5 3" xfId="48995" xr:uid="{720D1FAE-AF35-4E25-90D7-3D7AB880C031}"/>
    <cellStyle name="Output 2 3 5 6" xfId="45643" xr:uid="{BBBBF4BF-CBA0-4F26-9035-C62CF84BDD96}"/>
    <cellStyle name="Output 2 3 5 6 2" xfId="54121" xr:uid="{7B565358-DF64-44F1-AB26-AA5B4220310D}"/>
    <cellStyle name="Output 2 3 6" xfId="1632" xr:uid="{AC7CCA2B-5174-47BC-97A3-51A13AAE45A1}"/>
    <cellStyle name="Output 2 3 6 2" xfId="5968" xr:uid="{F225D87A-D135-41E2-B816-FDD192D363B7}"/>
    <cellStyle name="Output 2 3 6 2 2" xfId="8554" xr:uid="{58AD0BFC-AEFD-4A6F-9BB2-0600B0502392}"/>
    <cellStyle name="Output 2 3 6 2 2 2" xfId="17543" xr:uid="{CF31B51A-F538-4C8D-8ED5-B7A6A8E1F3E9}"/>
    <cellStyle name="Output 2 3 6 2 2 2 2" xfId="23431" xr:uid="{46B76DCE-5100-4671-97BF-AE2D4B18DE13}"/>
    <cellStyle name="Output 2 3 6 2 2 2 3" xfId="56466" xr:uid="{1A88F4FC-DBC5-4B92-8B1B-9FF24B371A1F}"/>
    <cellStyle name="Output 2 3 6 2 2 3" xfId="43777" xr:uid="{E28DA2C4-08D6-43C2-BC7C-3CA15AB1C0A5}"/>
    <cellStyle name="Output 2 3 6 2 2 4" xfId="49684" xr:uid="{498726FE-DD54-4F2F-B405-C4EF49692EA3}"/>
    <cellStyle name="Output 2 3 6 2 3" xfId="11191" xr:uid="{A6FB69B5-61A8-475C-AB0D-87BED66DAFBD}"/>
    <cellStyle name="Output 2 3 6 2 3 2" xfId="20180" xr:uid="{5A0106A9-4E02-4AD5-9703-DAA6E39DDF41}"/>
    <cellStyle name="Output 2 3 6 2 3 2 2" xfId="28132" xr:uid="{C1146394-90EC-4319-B672-EAEC2359A41E}"/>
    <cellStyle name="Output 2 3 6 2 3 2 3" xfId="55728" xr:uid="{D5AB143A-A6AD-47C7-B7F8-9AE9EE937397}"/>
    <cellStyle name="Output 2 3 6 2 3 3" xfId="34805" xr:uid="{25A62244-1699-4B60-AF7E-D55ABDDD8638}"/>
    <cellStyle name="Output 2 3 6 2 3 4" xfId="48945" xr:uid="{E4F05973-80A9-4B6F-A44C-973CD993E5EF}"/>
    <cellStyle name="Output 2 3 6 2 4" xfId="14957" xr:uid="{E3F64FE2-B12E-4DD3-A9EF-811D430D24FE}"/>
    <cellStyle name="Output 2 3 6 2 4 2" xfId="22546" xr:uid="{4D4A1A95-6CB9-451F-8B4B-E2BFD7369163}"/>
    <cellStyle name="Output 2 3 6 2 4 2 2" xfId="54605" xr:uid="{A4A8D7EC-9431-4081-BEB8-858E6A52F8F8}"/>
    <cellStyle name="Output 2 3 6 2 4 3" xfId="47801" xr:uid="{A4D7E394-6181-4FE0-9778-1B545258D7B5}"/>
    <cellStyle name="Output 2 3 6 2 5" xfId="33189" xr:uid="{BDDF6206-26FB-4525-B6F6-0275E627B473}"/>
    <cellStyle name="Output 2 3 6 2 6" xfId="46187" xr:uid="{1401D55F-091E-41B9-8A35-B1B5060F9F73}"/>
    <cellStyle name="Output 2 3 6 3" xfId="4069" xr:uid="{667702E8-AC8F-4445-B683-DFA3DF590E25}"/>
    <cellStyle name="Output 2 3 6 3 2" xfId="31026" xr:uid="{790173EE-5D68-41EA-A135-FA113007A375}"/>
    <cellStyle name="Output 2 3 6 3 2 2" xfId="56868" xr:uid="{4D3362DC-D55B-4FD2-AB8B-7275E026DC24}"/>
    <cellStyle name="Output 2 3 6 3 2 3" xfId="50086" xr:uid="{897AF65F-EC88-4AFC-841B-B784AAD0C007}"/>
    <cellStyle name="Output 2 3 6 3 3" xfId="52304" xr:uid="{D81B1E72-34F2-4410-A2B1-A8499D677207}"/>
    <cellStyle name="Output 2 3 6 3 3 2" xfId="59085" xr:uid="{6F8F4F48-45BA-41A0-8832-289BF9E5AA28}"/>
    <cellStyle name="Output 2 3 6 3 4" xfId="48203" xr:uid="{A45DF16D-90DA-47EB-ABD7-B412CFC52025}"/>
    <cellStyle name="Output 2 3 6 3 4 2" xfId="54995" xr:uid="{12D93A07-3397-49D9-815A-35365B65F2D2}"/>
    <cellStyle name="Output 2 3 6 3 5" xfId="53295" xr:uid="{A28C53FD-41C6-40A6-A577-84C9100C05C8}"/>
    <cellStyle name="Output 2 3 6 3 6" xfId="46589" xr:uid="{ECEEEE2F-4F21-4FE8-8F31-EAF71920CF43}"/>
    <cellStyle name="Output 2 3 6 4" xfId="38465" xr:uid="{63DE5083-3EAA-4594-84D0-3502ACDD79E1}"/>
    <cellStyle name="Output 2 3 6 4 2" xfId="55994" xr:uid="{DD5493A2-70F9-4037-BA6D-1730EF28810F}"/>
    <cellStyle name="Output 2 3 6 4 3" xfId="49212" xr:uid="{3DBA62F7-0142-432F-B7A9-76750E73C462}"/>
    <cellStyle name="Output 2 3 6 5" xfId="44373" xr:uid="{A321FD41-5B4F-40DA-90FB-0C6D765642DD}"/>
    <cellStyle name="Output 2 3 6 5 2" xfId="58966" xr:uid="{9876E8C7-4931-4DFD-991E-FE4DE83395AE}"/>
    <cellStyle name="Output 2 3 6 5 3" xfId="52185" xr:uid="{AEB38C96-6F3E-4FE8-BB4B-011C13F5DBC6}"/>
    <cellStyle name="Output 2 3 6 6" xfId="45679" xr:uid="{603AA63A-ED2F-43D7-9FE5-07AF28AA1CF8}"/>
    <cellStyle name="Output 2 3 6 6 2" xfId="54157" xr:uid="{180E4CD7-4959-499B-B696-9DDFB40056AE}"/>
    <cellStyle name="Output 2 3 7" xfId="1923" xr:uid="{777B7CFD-7C92-445A-9F2C-37C5ADCEB18D}"/>
    <cellStyle name="Output 2 3 7 2" xfId="6238" xr:uid="{7AFDB2B2-1D81-4D81-98AA-86DF4F23098B}"/>
    <cellStyle name="Output 2 3 7 2 2" xfId="8824" xr:uid="{C1FBEC47-BB40-4181-A5C5-7C210FE497F6}"/>
    <cellStyle name="Output 2 3 7 2 2 2" xfId="17813" xr:uid="{CB1DB022-896D-4E4A-9292-55AD393C2EA8}"/>
    <cellStyle name="Output 2 3 7 2 2 2 2" xfId="24008" xr:uid="{FBC277D9-0E6C-476A-99C2-1D7560CE878A}"/>
    <cellStyle name="Output 2 3 7 2 2 2 3" xfId="56502" xr:uid="{202D5FEA-5106-4662-B152-3BDF4606B106}"/>
    <cellStyle name="Output 2 3 7 2 2 3" xfId="37865" xr:uid="{671685B9-2AC6-45CC-B49B-7078E71A6480}"/>
    <cellStyle name="Output 2 3 7 2 2 4" xfId="49720" xr:uid="{F4825713-6851-4ADA-9923-6389C2EE1E25}"/>
    <cellStyle name="Output 2 3 7 2 3" xfId="11461" xr:uid="{9B646ED8-A6E7-4CFA-BB21-CDC3CE6487A5}"/>
    <cellStyle name="Output 2 3 7 2 3 2" xfId="20450" xr:uid="{3426C11A-7F87-44D9-A0D2-94BEAEE0FA19}"/>
    <cellStyle name="Output 2 3 7 2 3 2 2" xfId="24469" xr:uid="{FD88051E-70AD-4E84-80E7-88F992EC9A97}"/>
    <cellStyle name="Output 2 3 7 2 3 2 3" xfId="57626" xr:uid="{24E7DFC0-A9BA-49E6-B7F3-67EAE83744F0}"/>
    <cellStyle name="Output 2 3 7 2 3 3" xfId="35422" xr:uid="{00AD2568-1F40-4793-8011-5DEEFBDB72F6}"/>
    <cellStyle name="Output 2 3 7 2 3 4" xfId="50844" xr:uid="{E4E5522A-62BC-42E4-82C6-1F92B571F08B}"/>
    <cellStyle name="Output 2 3 7 2 4" xfId="15227" xr:uid="{094F9A18-4BB6-4F7E-A8A1-0CC63666D67E}"/>
    <cellStyle name="Output 2 3 7 2 4 2" xfId="31178" xr:uid="{10924B7E-DE97-4697-8F51-930ED5714E81}"/>
    <cellStyle name="Output 2 3 7 2 4 2 2" xfId="54641" xr:uid="{F6E54A18-9AF2-4342-8600-AE382748C899}"/>
    <cellStyle name="Output 2 3 7 2 4 3" xfId="47837" xr:uid="{916A82F8-5177-4709-B04A-67D403425187}"/>
    <cellStyle name="Output 2 3 7 2 5" xfId="37149" xr:uid="{E3115AA6-EB89-4749-8252-DDB1F789C1C4}"/>
    <cellStyle name="Output 2 3 7 2 6" xfId="46223" xr:uid="{164680C2-F7F5-47CE-BDEA-DA29177FFEE5}"/>
    <cellStyle name="Output 2 3 7 3" xfId="4360" xr:uid="{A0B90FD2-5ED1-4F88-9F0A-02AEA1CADBC6}"/>
    <cellStyle name="Output 2 3 7 3 2" xfId="22615" xr:uid="{DEC30434-DACB-41B5-BFE4-8A94A8DA4DF5}"/>
    <cellStyle name="Output 2 3 7 3 2 2" xfId="56904" xr:uid="{C498103D-D486-4452-BB14-55D159AC087C}"/>
    <cellStyle name="Output 2 3 7 3 2 3" xfId="50122" xr:uid="{3A3FA4F2-8137-4A46-8741-D3087E5B990B}"/>
    <cellStyle name="Output 2 3 7 3 3" xfId="49898" xr:uid="{2BD8FA99-001C-4D04-BF9E-5BA720E9EFF3}"/>
    <cellStyle name="Output 2 3 7 3 3 2" xfId="56680" xr:uid="{0D7CC919-EC44-4885-BA60-414CBD8EFB25}"/>
    <cellStyle name="Output 2 3 7 3 4" xfId="48239" xr:uid="{5D281700-71DE-42F8-8C18-98CB84B263E4}"/>
    <cellStyle name="Output 2 3 7 3 4 2" xfId="55031" xr:uid="{0B2D0B4E-D837-48FA-9C2C-A2CD860CC32B}"/>
    <cellStyle name="Output 2 3 7 3 5" xfId="53331" xr:uid="{3756CD4D-21B1-43AE-BE05-D2BDA28D7A9A}"/>
    <cellStyle name="Output 2 3 7 3 6" xfId="46625" xr:uid="{79B3F8BA-0CCA-48D7-9A57-5F676E5E54E3}"/>
    <cellStyle name="Output 2 3 7 4" xfId="37215" xr:uid="{FB73F9AE-446C-4DAC-B8C7-6011002E3AD9}"/>
    <cellStyle name="Output 2 3 7 4 2" xfId="56030" xr:uid="{22B8B9A0-795A-4A8A-91C3-FD57F8816C79}"/>
    <cellStyle name="Output 2 3 7 4 3" xfId="49248" xr:uid="{9B148DF3-D026-4BA4-99C5-7BA2F0A69425}"/>
    <cellStyle name="Output 2 3 7 5" xfId="44489" xr:uid="{E71BCFC4-1C0A-4C0E-9139-5E628DBCFE02}"/>
    <cellStyle name="Output 2 3 7 5 2" xfId="58100" xr:uid="{37FF5966-D82A-4554-BC0E-694F37EB0C67}"/>
    <cellStyle name="Output 2 3 7 5 3" xfId="51318" xr:uid="{BBED9512-E491-44CC-BBBC-A87ECC4E2572}"/>
    <cellStyle name="Output 2 3 7 6" xfId="45715" xr:uid="{57385DA6-C0C8-4A22-96CB-D09CC97CB97B}"/>
    <cellStyle name="Output 2 3 7 6 2" xfId="54193" xr:uid="{EA9B224C-6EA6-4FED-856A-7A778656B38A}"/>
    <cellStyle name="Output 2 3 8" xfId="2715" xr:uid="{EF549280-21E8-4281-B1E1-700FB3E42B62}"/>
    <cellStyle name="Output 2 3 8 2" xfId="6905" xr:uid="{25E86547-BE5D-473A-8AE2-88CE244CD4EB}"/>
    <cellStyle name="Output 2 3 8 2 2" xfId="12046" xr:uid="{7DB4D8FD-846C-4824-9EDC-F3379F0A696F}"/>
    <cellStyle name="Output 2 3 8 2 2 2" xfId="21035" xr:uid="{08FBEE63-44BC-489A-892B-AB37D7665BE2}"/>
    <cellStyle name="Output 2 3 8 2 2 2 2" xfId="33151" xr:uid="{77C5CA09-FDC6-41E8-8B89-E869E8EEDF66}"/>
    <cellStyle name="Output 2 3 8 2 2 2 3" xfId="56551" xr:uid="{78E8BE6C-FAF4-4A27-AC60-ACBDFB38BE25}"/>
    <cellStyle name="Output 2 3 8 2 2 3" xfId="37809" xr:uid="{F95C7CDA-35B5-4CE4-A675-B3F3967ADB8C}"/>
    <cellStyle name="Output 2 3 8 2 2 4" xfId="49769" xr:uid="{FEE19A9E-67F2-4BE3-85A2-79EC61241257}"/>
    <cellStyle name="Output 2 3 8 2 3" xfId="12866" xr:uid="{4A53743A-0CC5-4CB7-A97D-4ED779F4EE0B}"/>
    <cellStyle name="Output 2 3 8 2 3 2" xfId="21855" xr:uid="{7193C054-06B4-4E1E-A2C9-C952C0892D07}"/>
    <cellStyle name="Output 2 3 8 2 3 2 2" xfId="27619" xr:uid="{B0425298-7C90-4FC1-AEE0-72BC04910065}"/>
    <cellStyle name="Output 2 3 8 2 3 2 3" xfId="57577" xr:uid="{6ED7B519-2C7A-4BBD-BA11-DC1C1E22CE63}"/>
    <cellStyle name="Output 2 3 8 2 3 3" xfId="25444" xr:uid="{C1C09A1A-C258-4671-BAF2-A770C9BB6415}"/>
    <cellStyle name="Output 2 3 8 2 3 4" xfId="50795" xr:uid="{6AF684B9-0BE6-44CE-AEF5-F5258F112E42}"/>
    <cellStyle name="Output 2 3 8 2 4" xfId="15894" xr:uid="{5B96F1E6-8C4D-4662-9E9F-37260695DB84}"/>
    <cellStyle name="Output 2 3 8 2 4 2" xfId="39331" xr:uid="{A45EC376-B110-481A-B6F1-CE40F2A187A0}"/>
    <cellStyle name="Output 2 3 8 2 4 2 2" xfId="54687" xr:uid="{3F6CDE45-0148-46EF-BF51-B4CBD9C1F910}"/>
    <cellStyle name="Output 2 3 8 2 4 3" xfId="47886" xr:uid="{FB518B60-8E88-4C7D-8F22-EF2C93BAAEFC}"/>
    <cellStyle name="Output 2 3 8 2 5" xfId="32380" xr:uid="{EDD6B3D9-9FC2-45B2-A956-06AD8DC5EA6F}"/>
    <cellStyle name="Output 2 3 8 2 6" xfId="46272" xr:uid="{F8EEFE10-2B03-4CE5-B82D-7E960566B8DC}"/>
    <cellStyle name="Output 2 3 8 3" xfId="9476" xr:uid="{20008752-22E9-4BCB-AC12-CB02EA34E90F}"/>
    <cellStyle name="Output 2 3 8 3 2" xfId="18465" xr:uid="{ED53C980-F107-40B5-A15B-09114CB31E7E}"/>
    <cellStyle name="Output 2 3 8 3 2 2" xfId="34335" xr:uid="{83CB8A5A-5718-414E-930E-DC3AD6E1B459}"/>
    <cellStyle name="Output 2 3 8 3 2 2 2" xfId="56950" xr:uid="{3AC06F18-001C-4428-A40C-2329B598E08C}"/>
    <cellStyle name="Output 2 3 8 3 2 3" xfId="50168" xr:uid="{2953FAFF-7C4F-4DD2-AEF6-F98D122416D2}"/>
    <cellStyle name="Output 2 3 8 3 3" xfId="43175" xr:uid="{74CE905B-72D8-4ACE-A6B9-C8763588BBF0}"/>
    <cellStyle name="Output 2 3 8 3 3 2" xfId="58189" xr:uid="{9705F896-D287-4EE0-81FF-7CD0A3678083}"/>
    <cellStyle name="Output 2 3 8 3 3 3" xfId="51407" xr:uid="{568767AB-6835-40B4-8924-52F205189E8C}"/>
    <cellStyle name="Output 2 3 8 3 4" xfId="48285" xr:uid="{C1B23D91-4426-4A00-9709-E2B3A05879F0}"/>
    <cellStyle name="Output 2 3 8 3 4 2" xfId="55077" xr:uid="{1228BF64-1FAC-4DCB-8F8F-15525F8CEFF3}"/>
    <cellStyle name="Output 2 3 8 3 5" xfId="53377" xr:uid="{480BAE1E-E84D-4516-8E6C-4781054CD90A}"/>
    <cellStyle name="Output 2 3 8 3 6" xfId="46671" xr:uid="{F59D7D65-4EBD-4A11-997A-B933D963699E}"/>
    <cellStyle name="Output 2 3 8 4" xfId="29221" xr:uid="{90610B59-0552-446B-AE48-A848ED86697A}"/>
    <cellStyle name="Output 2 3 8 4 2" xfId="56079" xr:uid="{A80C71DA-85A8-4BE6-A9C7-B7B0CF7A8CD3}"/>
    <cellStyle name="Output 2 3 8 4 3" xfId="49297" xr:uid="{FDDB9E30-2C2C-425B-8941-E58B5D5BF159}"/>
    <cellStyle name="Output 2 3 8 5" xfId="44484" xr:uid="{03CB7ABC-CBA5-4901-97C0-2775F0A95760}"/>
    <cellStyle name="Output 2 3 8 5 2" xfId="58973" xr:uid="{57321201-0D35-4E0C-AC10-DAB934C4C5E6}"/>
    <cellStyle name="Output 2 3 8 5 3" xfId="52192" xr:uid="{1B422015-E32F-48C0-93B5-03861071AE5A}"/>
    <cellStyle name="Output 2 3 8 6" xfId="45764" xr:uid="{2367FC3A-C261-4380-BABD-92368C8F8266}"/>
    <cellStyle name="Output 2 3 8 6 2" xfId="54239" xr:uid="{76A69739-AB4F-453E-9BD6-81048B2FAD77}"/>
    <cellStyle name="Output 2 3 9" xfId="4661" xr:uid="{62FFB4E6-6C44-48F3-8DBA-A88A7C39E0C1}"/>
    <cellStyle name="Output 2 3 9 2" xfId="7247" xr:uid="{1C892F0F-35A4-4717-9002-4B7675036B7C}"/>
    <cellStyle name="Output 2 3 9 2 2" xfId="16236" xr:uid="{4EF089BB-020F-4436-B963-BA19EEEC44BA}"/>
    <cellStyle name="Output 2 3 9 2 2 2" xfId="32502" xr:uid="{A73A7663-538C-47CC-A934-230A3D32EAC9}"/>
    <cellStyle name="Output 2 3 9 2 2 2 2" xfId="56591" xr:uid="{EDA4B364-2F10-487B-B887-78EA40A5CD41}"/>
    <cellStyle name="Output 2 3 9 2 2 3" xfId="49809" xr:uid="{666AF259-FC70-491B-B041-8404171723F5}"/>
    <cellStyle name="Output 2 3 9 2 3" xfId="43174" xr:uid="{35B4C79E-E15F-49D9-8B3D-C533E2A92DEA}"/>
    <cellStyle name="Output 2 3 9 2 3 2" xfId="59049" xr:uid="{75AA6C01-D0C1-4CD0-95F7-BF3B984278FC}"/>
    <cellStyle name="Output 2 3 9 2 3 3" xfId="52268" xr:uid="{C7922EE1-C605-40C7-B49B-F36FEFDE5555}"/>
    <cellStyle name="Output 2 3 9 2 4" xfId="47926" xr:uid="{40419290-EA4F-4134-8F36-930B8EA3E6C0}"/>
    <cellStyle name="Output 2 3 9 2 4 2" xfId="54724" xr:uid="{866CE9CC-0132-45F2-B00F-5195674B1B32}"/>
    <cellStyle name="Output 2 3 9 2 5" xfId="46312" xr:uid="{2F720B5E-4D67-45C2-B871-442EBC16849A}"/>
    <cellStyle name="Output 2 3 9 3" xfId="9884" xr:uid="{32C81882-035F-4851-8005-55546A79D507}"/>
    <cellStyle name="Output 2 3 9 3 2" xfId="18873" xr:uid="{3EE4E385-505F-49F3-9B0B-E2B78E3D6642}"/>
    <cellStyle name="Output 2 3 9 3 2 2" xfId="37198" xr:uid="{D703800E-7C1F-4739-917D-F1BA83FAF246}"/>
    <cellStyle name="Output 2 3 9 3 2 2 2" xfId="56987" xr:uid="{81ED404C-1C18-4710-A3E3-5FFC50EDF35F}"/>
    <cellStyle name="Output 2 3 9 3 2 3" xfId="50205" xr:uid="{0B5EC29B-F8AA-4FBA-9794-E854430F3F47}"/>
    <cellStyle name="Output 2 3 9 3 3" xfId="26635" xr:uid="{87D9ED65-0108-4BC4-AF1C-0E2CDC1D752C}"/>
    <cellStyle name="Output 2 3 9 3 3 2" xfId="58263" xr:uid="{E953EE47-0CA0-4044-8E27-44CE18D63577}"/>
    <cellStyle name="Output 2 3 9 3 3 3" xfId="51481" xr:uid="{E025F803-B931-4732-A750-EAFEF62D83CA}"/>
    <cellStyle name="Output 2 3 9 3 4" xfId="48322" xr:uid="{1293693D-7C03-4A7D-9262-CC0D10085EE1}"/>
    <cellStyle name="Output 2 3 9 3 4 2" xfId="55114" xr:uid="{9FF41D2D-E65F-4365-A36B-0ACA6DD81CBC}"/>
    <cellStyle name="Output 2 3 9 3 5" xfId="53414" xr:uid="{8B68449B-C3FE-4DF8-9304-27EA256A7577}"/>
    <cellStyle name="Output 2 3 9 3 6" xfId="46708" xr:uid="{B2C4DD70-4394-4AD4-A337-8FBB66A9C28B}"/>
    <cellStyle name="Output 2 3 9 4" xfId="13650" xr:uid="{C4F7D5EA-1B0B-4799-AE9A-AF1A3826626C}"/>
    <cellStyle name="Output 2 3 9 4 2" xfId="43203" xr:uid="{37C2E1B7-9D45-4787-A4A0-0895E61B2FF9}"/>
    <cellStyle name="Output 2 3 9 4 2 2" xfId="56119" xr:uid="{84E373A1-AB01-4CC0-B92F-011E53DEB5A8}"/>
    <cellStyle name="Output 2 3 9 4 3" xfId="49337" xr:uid="{26001AD9-E4C9-4F5A-9E93-2F2EADDD614F}"/>
    <cellStyle name="Output 2 3 9 5" xfId="30133" xr:uid="{59E47AA2-FBA4-4778-9C3B-AE5AC66D9ED3}"/>
    <cellStyle name="Output 2 3 9 5 2" xfId="58997" xr:uid="{F13469D0-A287-41C8-9F54-74D3C05FEAFB}"/>
    <cellStyle name="Output 2 3 9 5 3" xfId="52216" xr:uid="{E2B4FF8F-5A79-470B-9D61-29751E4D2B7B}"/>
    <cellStyle name="Output 2 3 9 6" xfId="44544" xr:uid="{5BA9F6D9-056E-4CA1-9E61-5F3F7E0D606E}"/>
    <cellStyle name="Output 2 3 9 6 2" xfId="54276" xr:uid="{DAB0137A-CE04-44D5-ABE2-BF58A5CA3AEB}"/>
    <cellStyle name="Output 2 3 9 6 3" xfId="47463" xr:uid="{9AD4456D-5E88-49EC-8085-70B2E33EB477}"/>
    <cellStyle name="Output 2 3 9 7" xfId="45804" xr:uid="{E477FE96-F520-411B-AA1E-D7E44BCE9EB2}"/>
    <cellStyle name="Output 2 30" xfId="45255" xr:uid="{194F1C9A-4E22-4012-BC61-FAB84420157E}"/>
    <cellStyle name="Output 2 30 2" xfId="55759" xr:uid="{A403AE35-BB10-4838-AC3D-C54110A9D375}"/>
    <cellStyle name="Output 2 30 3" xfId="48976" xr:uid="{BD83C027-F354-4E91-A61F-D9450B72DBC9}"/>
    <cellStyle name="Output 2 31" xfId="45220" xr:uid="{4D371B44-065E-4B3B-9BB7-A77061E3B988}"/>
    <cellStyle name="Output 2 31 2" xfId="58429" xr:uid="{94421634-250D-4A8F-8D69-0F07DFFD6589}"/>
    <cellStyle name="Output 2 31 3" xfId="51648" xr:uid="{512C494D-6B9D-4409-A9C0-E8FABCFB97A5}"/>
    <cellStyle name="Output 2 32" xfId="45239" xr:uid="{AD3BC14C-810C-4B0F-A94C-9EFB9B7C0047}"/>
    <cellStyle name="Output 2 32 2" xfId="52619" xr:uid="{12378CDC-D701-46D3-98DC-F8AE09C91DEE}"/>
    <cellStyle name="Output 2 33" xfId="45322" xr:uid="{F6EE66D5-4337-47DD-8D56-B382433B84C2}"/>
    <cellStyle name="Output 2 34" xfId="45306" xr:uid="{E7139938-D193-4903-971A-D1760AA5A860}"/>
    <cellStyle name="Output 2 35" xfId="45312" xr:uid="{4CD52735-E48C-4B22-BF5A-FC8DCCCFB0AB}"/>
    <cellStyle name="Output 2 36" xfId="45382" xr:uid="{FAFDCD18-FCD6-4817-BF2D-7E7D79230666}"/>
    <cellStyle name="Output 2 37" xfId="44242" xr:uid="{2599A980-6C8F-4B1D-A927-D7A48AE0D842}"/>
    <cellStyle name="Output 2 38" xfId="44138" xr:uid="{89D1CE34-299A-4728-9313-4A8150DA34A5}"/>
    <cellStyle name="Output 2 39" xfId="45482" xr:uid="{1AD1B32D-D755-4110-A054-EC55CE59FA04}"/>
    <cellStyle name="Output 2 4" xfId="245" xr:uid="{1FEC4974-BEBC-4757-8947-BB18BBFCDDBE}"/>
    <cellStyle name="Output 2 4 10" xfId="6547" xr:uid="{58ED1D90-BF9F-474F-A7C6-8F1D1A57AB6B}"/>
    <cellStyle name="Output 2 4 10 2" xfId="11766" xr:uid="{C44118BF-32C3-4A65-A0A5-69D4153D0D75}"/>
    <cellStyle name="Output 2 4 10 2 2" xfId="20755" xr:uid="{7CBBABB0-5CF1-4376-BF6B-D02131B7B169}"/>
    <cellStyle name="Output 2 4 10 2 2 2" xfId="27129" xr:uid="{01D6E0AB-FB6A-4AC5-9EB3-8928A7A3C569}"/>
    <cellStyle name="Output 2 4 10 2 2 2 2" xfId="56633" xr:uid="{4CE04FB5-18A4-4041-ACE5-382727395983}"/>
    <cellStyle name="Output 2 4 10 2 2 3" xfId="49851" xr:uid="{E6188F6D-F572-4FAE-B4CE-87A74FA752D5}"/>
    <cellStyle name="Output 2 4 10 2 3" xfId="30968" xr:uid="{2B796D80-0C70-491A-A3AD-C73D27B8E1DB}"/>
    <cellStyle name="Output 2 4 10 2 3 2" xfId="57913" xr:uid="{9323340D-9B6F-4E99-8D7D-90F05674AA6C}"/>
    <cellStyle name="Output 2 4 10 2 3 3" xfId="51131" xr:uid="{0DBF0CE8-A153-4621-92E5-BF07806DE8AD}"/>
    <cellStyle name="Output 2 4 10 2 4" xfId="47968" xr:uid="{8DF05E74-8F29-4B9E-A240-0D085ED8F5B8}"/>
    <cellStyle name="Output 2 4 10 2 4 2" xfId="54766" xr:uid="{BC04C600-7FF1-425F-8CBC-1FA93065E631}"/>
    <cellStyle name="Output 2 4 10 2 5" xfId="46354" xr:uid="{FC9F71C9-B9BE-4742-A9D5-424AB4C71C8C}"/>
    <cellStyle name="Output 2 4 10 3" xfId="15536" xr:uid="{4FF2C1E0-D2AB-4440-A8A8-BFEBFBC408E9}"/>
    <cellStyle name="Output 2 4 10 3 2" xfId="28718" xr:uid="{7DE2448B-F0BE-49CC-8766-2297727A476D}"/>
    <cellStyle name="Output 2 4 10 3 2 2" xfId="57029" xr:uid="{BFF003AC-A418-4934-A758-77AC2CE298E0}"/>
    <cellStyle name="Output 2 4 10 3 2 3" xfId="50247" xr:uid="{66A8BFFE-19DE-43C2-ADD5-9CEB7669D048}"/>
    <cellStyle name="Output 2 4 10 3 3" xfId="48899" xr:uid="{6AEBEB0A-32AB-4341-A96A-605CEFB9C773}"/>
    <cellStyle name="Output 2 4 10 3 3 2" xfId="55680" xr:uid="{49CD2C5C-2639-4CE5-B9EE-4129612D65CA}"/>
    <cellStyle name="Output 2 4 10 3 4" xfId="48364" xr:uid="{C627380C-DE6D-4153-97D7-3B7984F95F08}"/>
    <cellStyle name="Output 2 4 10 3 4 2" xfId="55156" xr:uid="{7E31632F-A1EC-4802-A99A-8013C2C66ADA}"/>
    <cellStyle name="Output 2 4 10 3 5" xfId="53454" xr:uid="{04C34734-F7F5-4E7B-9CC4-7547C6482464}"/>
    <cellStyle name="Output 2 4 10 3 6" xfId="46750" xr:uid="{CB0CA6A1-5853-4E2C-B2AE-A4B7A7E805D0}"/>
    <cellStyle name="Output 2 4 10 4" xfId="28338" xr:uid="{274C7F84-9CAF-4AF8-B5F1-82DBF7AE0A0C}"/>
    <cellStyle name="Output 2 4 10 4 2" xfId="56161" xr:uid="{1EA66A96-1FB2-4D0A-8C19-16E477C5D595}"/>
    <cellStyle name="Output 2 4 10 4 3" xfId="49379" xr:uid="{4CB606C5-5E63-4CC3-A8ED-74337C8EC24D}"/>
    <cellStyle name="Output 2 4 10 5" xfId="44585" xr:uid="{35F6B551-0308-46DD-BB56-0AC09CC1EB37}"/>
    <cellStyle name="Output 2 4 10 5 2" xfId="58468" xr:uid="{B70E7D22-A89C-4BE7-A423-43F0C6EF745E}"/>
    <cellStyle name="Output 2 4 10 5 3" xfId="51687" xr:uid="{395A17BF-B33A-4360-B7BD-5EFEE2B6EB12}"/>
    <cellStyle name="Output 2 4 10 6" xfId="47499" xr:uid="{5582C974-FC44-4257-93F1-212285023CA7}"/>
    <cellStyle name="Output 2 4 10 6 2" xfId="54318" xr:uid="{0DCD4AB9-2955-47C0-84C5-F06EE52D2486}"/>
    <cellStyle name="Output 2 4 10 7" xfId="45891" xr:uid="{A5DE028F-BD8D-47B3-A66B-393ACEF97A29}"/>
    <cellStyle name="Output 2 4 11" xfId="9129" xr:uid="{9F6CEF3D-ECD0-418D-AE57-F44DB5DF553D}"/>
    <cellStyle name="Output 2 4 11 2" xfId="18118" xr:uid="{06B20B2B-FACC-4D68-B127-6B6B5E066ACD}"/>
    <cellStyle name="Output 2 4 11 2 2" xfId="32770" xr:uid="{6568611C-D339-492F-A558-E9286A3D4727}"/>
    <cellStyle name="Output 2 4 11 2 2 2" xfId="56672" xr:uid="{CA31035B-7E3E-4B90-A7E7-939FF8FEFDD5}"/>
    <cellStyle name="Output 2 4 11 2 2 3" xfId="49890" xr:uid="{AFC9D4B3-FA6D-4831-9B25-11C1021660CE}"/>
    <cellStyle name="Output 2 4 11 2 3" xfId="48968" xr:uid="{FBDB8360-ABDB-40FE-BC23-3B07BA8920BE}"/>
    <cellStyle name="Output 2 4 11 2 3 2" xfId="55751" xr:uid="{6C705AD0-05E9-456F-B866-99C814789F5C}"/>
    <cellStyle name="Output 2 4 11 2 4" xfId="48007" xr:uid="{7267005D-0B31-4A08-ABD6-B2FDB662CA25}"/>
    <cellStyle name="Output 2 4 11 2 4 2" xfId="54802" xr:uid="{3FFE1BBC-42E5-4A83-8C7D-E2CA43930164}"/>
    <cellStyle name="Output 2 4 11 2 5" xfId="46393" xr:uid="{06C9ABD0-5277-473A-958A-242FFB834BDC}"/>
    <cellStyle name="Output 2 4 11 3" xfId="29688" xr:uid="{7E3B3244-4EF2-47B8-B38F-631ED64E7266}"/>
    <cellStyle name="Output 2 4 11 3 2" xfId="50283" xr:uid="{BDBD6E8A-A1A0-4F1E-BCD0-9CE7E419056E}"/>
    <cellStyle name="Output 2 4 11 3 2 2" xfId="57065" xr:uid="{C5DDE0FE-D76A-4B2E-93C9-EDEA1B08F078}"/>
    <cellStyle name="Output 2 4 11 3 3" xfId="51113" xr:uid="{99750BB6-76F5-48FF-9D53-8DEACA9998D8}"/>
    <cellStyle name="Output 2 4 11 3 3 2" xfId="57895" xr:uid="{32B8E76F-BD2E-4A06-A522-0A4D30E6444E}"/>
    <cellStyle name="Output 2 4 11 3 4" xfId="48400" xr:uid="{230F90AE-FF48-4586-88ED-C2B1CF5EE4B2}"/>
    <cellStyle name="Output 2 4 11 3 4 2" xfId="55192" xr:uid="{522EB0DF-5131-4404-89F4-CE39332F1874}"/>
    <cellStyle name="Output 2 4 11 3 5" xfId="46786" xr:uid="{8E05BC47-53BD-4BB4-8D9C-8B35B1CA6284}"/>
    <cellStyle name="Output 2 4 11 4" xfId="44600" xr:uid="{A0A49B55-1607-4A81-A91F-E68D5D0C634E}"/>
    <cellStyle name="Output 2 4 11 4 2" xfId="56200" xr:uid="{766357AB-E9C6-4642-9D6F-D08DEB0E34C3}"/>
    <cellStyle name="Output 2 4 11 4 3" xfId="49418" xr:uid="{0714672B-18EC-4292-ACEA-5CFE866D962D}"/>
    <cellStyle name="Output 2 4 11 5" xfId="50937" xr:uid="{9BAFB3F8-C286-4A45-A629-5E601A00BD5F}"/>
    <cellStyle name="Output 2 4 11 5 2" xfId="57719" xr:uid="{1B1EA6DB-201A-46E9-8FD8-63FE418A351E}"/>
    <cellStyle name="Output 2 4 11 6" xfId="47538" xr:uid="{336A1C44-D678-4B6F-A384-104DE014C3B9}"/>
    <cellStyle name="Output 2 4 11 6 2" xfId="54354" xr:uid="{B6DC1E86-953A-4E50-A529-95D82E644A24}"/>
    <cellStyle name="Output 2 4 11 7" xfId="45927" xr:uid="{E38CBD08-1646-4160-A512-5C85879A096A}"/>
    <cellStyle name="Output 2 4 12" xfId="9716" xr:uid="{87A960D1-5A6C-43CE-B43C-735D165E996C}"/>
    <cellStyle name="Output 2 4 12 2" xfId="18705" xr:uid="{7EE6A5F8-BA04-4042-836A-65D66BCD54BB}"/>
    <cellStyle name="Output 2 4 12 2 2" xfId="38390" xr:uid="{063C44D6-CA2D-439C-92A6-27CAF4C359D4}"/>
    <cellStyle name="Output 2 4 12 2 2 2" xfId="56246" xr:uid="{A0ED61AB-B5F6-49EF-8788-B7A3F0BE5EEB}"/>
    <cellStyle name="Output 2 4 12 2 3" xfId="49464" xr:uid="{E23102CF-AA5E-4973-AB5D-35F01D83F856}"/>
    <cellStyle name="Output 2 4 12 3" xfId="34494" xr:uid="{9677EBCF-D48B-47DF-846F-9AAE8D9B714B}"/>
    <cellStyle name="Output 2 4 12 3 2" xfId="57715" xr:uid="{3911DF84-9F1E-4B6B-A8C3-816CD6ECEC98}"/>
    <cellStyle name="Output 2 4 12 3 3" xfId="50933" xr:uid="{2E72E28F-C07C-4AD6-B8D4-50870C6FFA57}"/>
    <cellStyle name="Output 2 4 12 4" xfId="44682" xr:uid="{767E21B8-A7B1-48F5-80B5-5B866A35570B}"/>
    <cellStyle name="Output 2 4 12 4 2" xfId="54394" xr:uid="{74B51ED5-4C72-455E-990A-F4C8F81788A9}"/>
    <cellStyle name="Output 2 4 12 4 3" xfId="47582" xr:uid="{993E901A-2E5A-40A3-8292-358872806EFD}"/>
    <cellStyle name="Output 2 4 12 5" xfId="45973" xr:uid="{1D21474C-E992-43B6-91D9-2125D5DF7B5B}"/>
    <cellStyle name="Output 2 4 13" xfId="2251" xr:uid="{413B8D6C-F871-4392-B40F-A970268F58D7}"/>
    <cellStyle name="Output 2 4 13 2" xfId="31376" xr:uid="{164F3080-8922-42E7-BB7E-1BE1EB3B54F5}"/>
    <cellStyle name="Output 2 4 13 2 2" xfId="56213" xr:uid="{96A3F2FA-D29B-4CDC-B941-37533DE58FEB}"/>
    <cellStyle name="Output 2 4 13 2 3" xfId="49431" xr:uid="{D5E2A785-4C7C-440A-8DE0-CA5A1C2DD446}"/>
    <cellStyle name="Output 2 4 13 3" xfId="44683" xr:uid="{9408512C-D7F8-48D8-A6BC-2EDA044A78D7}"/>
    <cellStyle name="Output 2 4 13 3 2" xfId="59039" xr:uid="{AE113519-3904-4FEB-9776-3E33191CA306}"/>
    <cellStyle name="Output 2 4 13 3 3" xfId="52258" xr:uid="{6370BC2E-3E27-4257-A810-A9DEB9DDB6CF}"/>
    <cellStyle name="Output 2 4 13 4" xfId="47551" xr:uid="{B95465EA-0DB0-4238-84CB-2391A9A8C0F9}"/>
    <cellStyle name="Output 2 4 13 4 2" xfId="54364" xr:uid="{9032753B-FC86-4524-B17F-DF7232EACB4D}"/>
    <cellStyle name="Output 2 4 13 5" xfId="45940" xr:uid="{B86401E3-DD46-4971-BC32-4159CF2BE483}"/>
    <cellStyle name="Output 2 4 14" xfId="13160" xr:uid="{85341E62-09CC-4B2C-9B93-99C5366E6BBA}"/>
    <cellStyle name="Output 2 4 14 2" xfId="24571" xr:uid="{5AA239EF-FFBB-4BB6-B275-4E86ED7831D8}"/>
    <cellStyle name="Output 2 4 14 2 2" xfId="57136" xr:uid="{274E390C-87B6-44D7-BB1D-B44C209DEF04}"/>
    <cellStyle name="Output 2 4 14 2 3" xfId="50354" xr:uid="{FE12F42A-D847-4229-8328-34B584A346DE}"/>
    <cellStyle name="Output 2 4 14 3" xfId="44765" xr:uid="{0E5B6273-E1EE-4CBB-A791-2911FE220AF5}"/>
    <cellStyle name="Output 2 4 14 3 2" xfId="57721" xr:uid="{9D0B0B71-0DE5-4C20-A7AA-32848A291477}"/>
    <cellStyle name="Output 2 4 14 3 3" xfId="50939" xr:uid="{8C6DC98B-B618-4BC3-BEB4-5D4B92E5CCB7}"/>
    <cellStyle name="Output 2 4 14 4" xfId="48471" xr:uid="{1DD84FF1-40C3-4327-A68C-EE50C323DDF2}"/>
    <cellStyle name="Output 2 4 14 4 2" xfId="55263" xr:uid="{03B60E91-5C16-4412-B99C-B51E1109FE2C}"/>
    <cellStyle name="Output 2 4 14 5" xfId="53549" xr:uid="{D57ED978-BE8F-4CE7-9283-1D582C08A140}"/>
    <cellStyle name="Output 2 4 14 6" xfId="46857" xr:uid="{8200603F-AE9A-4310-8590-AA5BCA9D6ABF}"/>
    <cellStyle name="Output 2 4 15" xfId="41340" xr:uid="{2651AD93-5E5A-40D7-80AC-04EF206E3AA2}"/>
    <cellStyle name="Output 2 4 15 2" xfId="44705" xr:uid="{D6D6C16B-AD86-4D5E-BEF2-79AEE56B2B5A}"/>
    <cellStyle name="Output 2 4 15 2 2" xfId="57209" xr:uid="{C6C97663-3FEF-41E7-A670-CA36B90ADA73}"/>
    <cellStyle name="Output 2 4 15 2 3" xfId="50427" xr:uid="{29493E87-3F65-419C-8BF4-DBC5C30B0406}"/>
    <cellStyle name="Output 2 4 15 3" xfId="52029" xr:uid="{3E9FD9C4-C57E-4954-BADB-019857662180}"/>
    <cellStyle name="Output 2 4 15 3 2" xfId="58810" xr:uid="{0C2DBCD5-CC5C-43ED-861D-314BBD4FFB1D}"/>
    <cellStyle name="Output 2 4 15 4" xfId="52172" xr:uid="{5E9442C1-EA49-482C-A404-F286DC77CA66}"/>
    <cellStyle name="Output 2 4 15 4 2" xfId="58953" xr:uid="{DE20D3E4-389C-4567-B50D-06DC86A1853D}"/>
    <cellStyle name="Output 2 4 15 5" xfId="48544" xr:uid="{94D96496-88D6-4A1A-95CC-1C251530F84A}"/>
    <cellStyle name="Output 2 4 15 5 2" xfId="55333" xr:uid="{20E4425E-3345-4AFF-A451-0385F8CFA87C}"/>
    <cellStyle name="Output 2 4 15 6" xfId="53619" xr:uid="{46552DBE-972B-48E6-90F8-C9DA648F77A0}"/>
    <cellStyle name="Output 2 4 15 7" xfId="46930" xr:uid="{14CCE9EE-22B4-4984-83B7-6F6D819AB56E}"/>
    <cellStyle name="Output 2 4 16" xfId="44816" xr:uid="{9791A911-4E1A-4526-8874-6E4FEE112452}"/>
    <cellStyle name="Output 2 4 16 2" xfId="50461" xr:uid="{B4BD7B4B-332A-42AE-A000-6EF3275B6695}"/>
    <cellStyle name="Output 2 4 16 2 2" xfId="57243" xr:uid="{6EF49679-DC0F-473E-B191-25A3C5F122EE}"/>
    <cellStyle name="Output 2 4 16 3" xfId="52063" xr:uid="{0D2C195A-D3F3-427B-AE83-25B9881156C0}"/>
    <cellStyle name="Output 2 4 16 3 2" xfId="58844" xr:uid="{8AC68348-3F2D-40D4-9718-77EA02B23B4F}"/>
    <cellStyle name="Output 2 4 16 4" xfId="51151" xr:uid="{8DC600EC-A54F-41F6-97CB-3703EB8BDB53}"/>
    <cellStyle name="Output 2 4 16 4 2" xfId="57933" xr:uid="{9BD173CC-3F97-4BD0-B7A1-8DA5C83036CE}"/>
    <cellStyle name="Output 2 4 16 5" xfId="48578" xr:uid="{492A9DF2-807E-4418-81D5-89A3DC073731}"/>
    <cellStyle name="Output 2 4 16 5 2" xfId="55367" xr:uid="{8EA1D8AF-DE4C-498F-810E-93D2609C23E4}"/>
    <cellStyle name="Output 2 4 16 6" xfId="53653" xr:uid="{86BA92F7-EFB1-403E-A314-43B4E1B52914}"/>
    <cellStyle name="Output 2 4 16 7" xfId="46964" xr:uid="{05E11575-CFBB-4180-9AA9-D8DCA2DB6BC3}"/>
    <cellStyle name="Output 2 4 17" xfId="44863" xr:uid="{684BFC32-4812-4DBE-ABBA-149AD4A34CFF}"/>
    <cellStyle name="Output 2 4 17 2" xfId="50489" xr:uid="{2A35FA7B-7724-407D-9895-9742ECE17028}"/>
    <cellStyle name="Output 2 4 17 2 2" xfId="57271" xr:uid="{9AB82322-0494-4F9F-BCAC-4B330C40B89A}"/>
    <cellStyle name="Output 2 4 17 3" xfId="52091" xr:uid="{8C39629B-33BF-4D24-9E0C-78C7D6B7786A}"/>
    <cellStyle name="Output 2 4 17 3 2" xfId="58872" xr:uid="{24CFE323-AC6F-4281-BB4D-6143A1F43B7F}"/>
    <cellStyle name="Output 2 4 17 4" xfId="50639" xr:uid="{66DAE06D-EC52-4BC3-84A5-D7311F4D2AA3}"/>
    <cellStyle name="Output 2 4 17 4 2" xfId="57421" xr:uid="{3B879554-8C09-4B1D-827C-4FFE5E91992C}"/>
    <cellStyle name="Output 2 4 17 5" xfId="48606" xr:uid="{6C15BEC2-10D0-4184-86E4-392612683FAE}"/>
    <cellStyle name="Output 2 4 17 5 2" xfId="55395" xr:uid="{56ED81A6-7546-4890-90A7-38CB81187B17}"/>
    <cellStyle name="Output 2 4 17 6" xfId="53681" xr:uid="{284D754E-4120-44D0-8593-04511533A229}"/>
    <cellStyle name="Output 2 4 17 7" xfId="46992" xr:uid="{575EF95C-C728-4EFF-AB04-1C31FC585119}"/>
    <cellStyle name="Output 2 4 18" xfId="44893" xr:uid="{566AA4AB-1CD9-4D5A-B7A7-6B10CA5B2E0D}"/>
    <cellStyle name="Output 2 4 18 2" xfId="50486" xr:uid="{61A6FF4F-FC57-4EBB-A5F7-9B595378B093}"/>
    <cellStyle name="Output 2 4 18 2 2" xfId="57268" xr:uid="{0BA5D49B-8A41-4939-A09B-D940179C693E}"/>
    <cellStyle name="Output 2 4 18 3" xfId="52088" xr:uid="{50D43847-0BED-4719-A19E-AF78F13A9F35}"/>
    <cellStyle name="Output 2 4 18 3 2" xfId="58869" xr:uid="{9887C401-6967-42E5-A83F-99C8BEE2C387}"/>
    <cellStyle name="Output 2 4 18 4" xfId="50953" xr:uid="{9C86FA5A-A971-45FF-B153-C3E554E1095E}"/>
    <cellStyle name="Output 2 4 18 4 2" xfId="57735" xr:uid="{CB73FF96-2033-4596-BCEA-1444920E7EA6}"/>
    <cellStyle name="Output 2 4 18 5" xfId="48603" xr:uid="{A9B1C245-717D-4083-9DB4-BC39E541D91E}"/>
    <cellStyle name="Output 2 4 18 5 2" xfId="55392" xr:uid="{0FDEADCD-DE12-40ED-998E-89992EB2E662}"/>
    <cellStyle name="Output 2 4 18 6" xfId="53678" xr:uid="{65B7D8C0-2CB2-4D29-BF14-1C00365842C0}"/>
    <cellStyle name="Output 2 4 18 7" xfId="46989" xr:uid="{CC669608-7BD6-4EFA-80D9-04D4F9AFFCB9}"/>
    <cellStyle name="Output 2 4 19" xfId="44933" xr:uid="{81985E8F-7C48-4DC1-9C44-6F5B2F58CBCC}"/>
    <cellStyle name="Output 2 4 19 2" xfId="50534" xr:uid="{4E50532A-096B-41D2-BCC6-59D1FE8B6DC6}"/>
    <cellStyle name="Output 2 4 19 2 2" xfId="57316" xr:uid="{34D7B433-DE55-4AE1-A1B0-6CB514483180}"/>
    <cellStyle name="Output 2 4 19 3" xfId="52136" xr:uid="{313F1D09-217A-465B-A31E-8AC7E323AF2F}"/>
    <cellStyle name="Output 2 4 19 3 2" xfId="58917" xr:uid="{75178EF1-7789-41AE-9852-72E1725763CA}"/>
    <cellStyle name="Output 2 4 19 4" xfId="48886" xr:uid="{FBA9E23A-4049-45AC-A466-7ADF905D9305}"/>
    <cellStyle name="Output 2 4 19 4 2" xfId="55667" xr:uid="{6E28A3B4-6DF0-4EF3-8BD8-71C6D8BF8D28}"/>
    <cellStyle name="Output 2 4 19 5" xfId="48651" xr:uid="{6C776B11-22F6-4ACC-81AA-0500B86B282A}"/>
    <cellStyle name="Output 2 4 19 5 2" xfId="55440" xr:uid="{8522D548-9A03-4F8D-9015-1FAD4452DBF8}"/>
    <cellStyle name="Output 2 4 19 6" xfId="53726" xr:uid="{8E41926C-30E8-4F15-B2E4-7FD9AEEA555F}"/>
    <cellStyle name="Output 2 4 19 7" xfId="47037" xr:uid="{BB597239-3D93-44C8-9A85-EF812C5690AB}"/>
    <cellStyle name="Output 2 4 2" xfId="383" xr:uid="{06C17827-3FFC-4667-A9E8-10B6986E04F2}"/>
    <cellStyle name="Output 2 4 2 10" xfId="9254" xr:uid="{BB095F10-7E88-4E84-888C-FA564CC4828F}"/>
    <cellStyle name="Output 2 4 2 10 2" xfId="18243" xr:uid="{9240A8C2-D7AE-4D4D-B9B3-90CD2A9BB583}"/>
    <cellStyle name="Output 2 4 2 10 2 2" xfId="29006" xr:uid="{9F593F60-315A-4316-8632-2E48779547B3}"/>
    <cellStyle name="Output 2 4 2 10 3" xfId="26310" xr:uid="{724E3711-9042-4BF2-8220-4F57245C5D17}"/>
    <cellStyle name="Output 2 4 2 11" xfId="9710" xr:uid="{23F68F9F-AE61-401E-A1BC-381CC0697528}"/>
    <cellStyle name="Output 2 4 2 11 2" xfId="18699" xr:uid="{030FE834-0769-49E8-98E8-CDAF7611A8F6}"/>
    <cellStyle name="Output 2 4 2 11 2 2" xfId="22923" xr:uid="{6E4A953C-BD5B-4ECD-8DA1-64DA00564CA5}"/>
    <cellStyle name="Output 2 4 2 11 3" xfId="44070" xr:uid="{0B63C015-53B2-4B91-B2D8-61254D15221E}"/>
    <cellStyle name="Output 2 4 2 12" xfId="2389" xr:uid="{1C0853A6-53ED-4B00-A4E6-F7CBFACEF2AC}"/>
    <cellStyle name="Output 2 4 2 12 2" xfId="33569" xr:uid="{4977CAAB-8E10-4988-9C01-E24C57FAE42C}"/>
    <cellStyle name="Output 2 4 2 13" xfId="13298" xr:uid="{A77FCF0E-9F84-43B5-806F-91E2F88ADAFA}"/>
    <cellStyle name="Output 2 4 2 13 2" xfId="25127" xr:uid="{A89B7F9F-7182-401A-9C4F-ED10D263B823}"/>
    <cellStyle name="Output 2 4 2 14" xfId="43986" xr:uid="{C138D247-7EB4-48D2-8383-38B033CD7D48}"/>
    <cellStyle name="Output 2 4 2 15" xfId="44327" xr:uid="{69E49A9B-6403-4F78-A3BB-777825E99B25}"/>
    <cellStyle name="Output 2 4 2 16" xfId="45508" xr:uid="{C442A605-DCEE-4DA7-861C-58C5D68BDBC2}"/>
    <cellStyle name="Output 2 4 2 2" xfId="732" xr:uid="{B4131062-563C-421A-8E7D-D8A18A6760EA}"/>
    <cellStyle name="Output 2 4 2 2 2" xfId="5108" xr:uid="{6AE47E93-4407-4767-A0BB-564961BCD0AA}"/>
    <cellStyle name="Output 2 4 2 2 2 2" xfId="7694" xr:uid="{FB016F8C-D741-4004-80C5-F94243B5BE93}"/>
    <cellStyle name="Output 2 4 2 2 2 2 2" xfId="16683" xr:uid="{A6950E24-DED9-46FB-A7D5-7091E8B08D80}"/>
    <cellStyle name="Output 2 4 2 2 2 2 2 2" xfId="36144" xr:uid="{CED99C43-1D10-46F1-9CBC-A41D8A24DABF}"/>
    <cellStyle name="Output 2 4 2 2 2 2 3" xfId="41992" xr:uid="{55EB7022-49BA-4166-A81B-BAF28918ED38}"/>
    <cellStyle name="Output 2 4 2 2 2 2 4" xfId="56295" xr:uid="{55873494-0B28-4FB8-9CF4-328A3ADB6AE7}"/>
    <cellStyle name="Output 2 4 2 2 2 3" xfId="10331" xr:uid="{DFD89D67-64DB-4D1C-8A72-748DC62CCBDD}"/>
    <cellStyle name="Output 2 4 2 2 2 3 2" xfId="19320" xr:uid="{40DB9B17-000D-4BCF-9F9B-94654F7D81B2}"/>
    <cellStyle name="Output 2 4 2 2 2 3 2 2" xfId="30384" xr:uid="{205B9EA1-2EC3-4A58-B0F9-73A90268A58B}"/>
    <cellStyle name="Output 2 4 2 2 2 3 3" xfId="40214" xr:uid="{E085F747-8D2C-4AF3-8416-74F80D92D1C1}"/>
    <cellStyle name="Output 2 4 2 2 2 4" xfId="14097" xr:uid="{C954A3FC-CDA1-4B1D-9A90-CB5CC9C12B8F}"/>
    <cellStyle name="Output 2 4 2 2 2 4 2" xfId="32809" xr:uid="{5AA72311-DFC4-42B9-8EA6-5658A8C5B151}"/>
    <cellStyle name="Output 2 4 2 2 2 5" xfId="25983" xr:uid="{E7650F40-373D-4DDD-9C93-7778BDC15F21}"/>
    <cellStyle name="Output 2 4 2 2 2 6" xfId="49513" xr:uid="{E68E39FC-9915-4C57-8954-80708743C342}"/>
    <cellStyle name="Output 2 4 2 2 3" xfId="3169" xr:uid="{11222C34-7DE7-492F-ADA2-8AC50FE483BE}"/>
    <cellStyle name="Output 2 4 2 2 3 2" xfId="43952" xr:uid="{0E007977-83B5-4DAA-BB59-D69B95851335}"/>
    <cellStyle name="Output 2 4 2 2 3 2 2" xfId="56423" xr:uid="{9C14B4B9-8150-4F40-BF59-06C2D669D339}"/>
    <cellStyle name="Output 2 4 2 2 3 3" xfId="49641" xr:uid="{1F0668AA-8462-4E9E-80B6-2E3825FFAFA6}"/>
    <cellStyle name="Output 2 4 2 2 4" xfId="23546" xr:uid="{8D921881-DAA2-4ED7-907C-79BB3829717C}"/>
    <cellStyle name="Output 2 4 2 2 4 2" xfId="54440" xr:uid="{B4C8CFE2-837D-44DC-A883-5B7BA7D61304}"/>
    <cellStyle name="Output 2 4 2 2 4 3" xfId="47630" xr:uid="{4AC11155-D7E4-42E1-B9F5-D8DB8A75745E}"/>
    <cellStyle name="Output 2 4 2 2 5" xfId="46022" xr:uid="{F0898144-6F98-418E-AEE0-1EFDC25E7D48}"/>
    <cellStyle name="Output 2 4 2 3" xfId="1077" xr:uid="{656AA217-D45F-48E0-BBB1-E735CD2205C0}"/>
    <cellStyle name="Output 2 4 2 3 2" xfId="5429" xr:uid="{03C33D8B-BE02-4933-BA3E-04AF78F39CE4}"/>
    <cellStyle name="Output 2 4 2 3 2 2" xfId="8015" xr:uid="{0750CE97-700A-4432-A2C1-6B93C0994B92}"/>
    <cellStyle name="Output 2 4 2 3 2 2 2" xfId="17004" xr:uid="{79C1005C-9EC7-4D1B-B85A-82A39AF98D0D}"/>
    <cellStyle name="Output 2 4 2 3 2 2 2 2" xfId="39662" xr:uid="{D9995141-736A-437A-ABAC-835AAF0B154C}"/>
    <cellStyle name="Output 2 4 2 3 2 2 3" xfId="37217" xr:uid="{6ED6063E-DAB9-450F-9215-D657811EA373}"/>
    <cellStyle name="Output 2 4 2 3 2 2 4" xfId="56703" xr:uid="{9329BB11-B65D-4BB6-BF37-9EC8BC0DA48C}"/>
    <cellStyle name="Output 2 4 2 3 2 3" xfId="10652" xr:uid="{0819D31D-2CDB-42F3-AADC-862D6B02F856}"/>
    <cellStyle name="Output 2 4 2 3 2 3 2" xfId="19641" xr:uid="{08B753DA-6FAB-4A65-BE34-4DF2EF0D5132}"/>
    <cellStyle name="Output 2 4 2 3 2 3 2 2" xfId="25031" xr:uid="{F4D2D67E-7291-4298-A201-BF4C191F1B35}"/>
    <cellStyle name="Output 2 4 2 3 2 3 3" xfId="22653" xr:uid="{87386AF0-7261-441C-A964-37764B377110}"/>
    <cellStyle name="Output 2 4 2 3 2 4" xfId="14418" xr:uid="{02FBE718-A5C0-4706-B59E-4FAEC3B1A04A}"/>
    <cellStyle name="Output 2 4 2 3 2 4 2" xfId="32456" xr:uid="{743458B7-F19F-47A7-904C-7E61CAEA2181}"/>
    <cellStyle name="Output 2 4 2 3 2 5" xfId="31693" xr:uid="{FC52D29B-8F89-42B7-BE80-8814E77F3603}"/>
    <cellStyle name="Output 2 4 2 3 2 6" xfId="49921" xr:uid="{458CC478-899C-4CA5-859D-35138B2B312A}"/>
    <cellStyle name="Output 2 4 2 3 3" xfId="3514" xr:uid="{8098A690-6D13-413F-B9A5-AB0AFF745A3D}"/>
    <cellStyle name="Output 2 4 2 3 3 2" xfId="25066" xr:uid="{E702E435-2AA6-4ACA-AE8E-8173C91C49BB}"/>
    <cellStyle name="Output 2 4 2 3 3 2 2" xfId="59070" xr:uid="{E7627D40-F6DB-4039-A74D-25050EF2CBD2}"/>
    <cellStyle name="Output 2 4 2 3 3 3" xfId="52289" xr:uid="{057869DE-88A1-4A40-91EA-FB0CD9F206CD}"/>
    <cellStyle name="Output 2 4 2 3 4" xfId="29662" xr:uid="{137D543F-305B-4ABF-B7BB-DF492FA303B1}"/>
    <cellStyle name="Output 2 4 2 3 4 2" xfId="54830" xr:uid="{C2677971-9F95-49A7-BAAA-7E0FB40D93AB}"/>
    <cellStyle name="Output 2 4 2 3 4 3" xfId="48038" xr:uid="{D53EF36D-278B-48DE-980D-2D27D814AF61}"/>
    <cellStyle name="Output 2 4 2 3 5" xfId="53130" xr:uid="{8B37577A-E1CF-4BEB-928B-216868175716}"/>
    <cellStyle name="Output 2 4 2 3 6" xfId="46424" xr:uid="{04D49AF9-41FD-4E0F-9F58-97411C1F1749}"/>
    <cellStyle name="Output 2 4 2 4" xfId="1421" xr:uid="{E8C5454E-0207-436C-9961-A8114754AFDF}"/>
    <cellStyle name="Output 2 4 2 4 2" xfId="5766" xr:uid="{CFECC1A5-48B8-4206-9F21-65A04FFD518F}"/>
    <cellStyle name="Output 2 4 2 4 2 2" xfId="8352" xr:uid="{04A62E5E-402C-4148-8A96-2BBBF60D7BA4}"/>
    <cellStyle name="Output 2 4 2 4 2 2 2" xfId="17341" xr:uid="{5D9DCD4F-531A-4714-89EC-BF9CCAB1F61A}"/>
    <cellStyle name="Output 2 4 2 4 2 2 2 2" xfId="41592" xr:uid="{64DFC7FB-4011-4639-A664-02A3715A3E24}"/>
    <cellStyle name="Output 2 4 2 4 2 2 3" xfId="42389" xr:uid="{A66ADF6E-B9D2-4AD0-B412-30F205C16199}"/>
    <cellStyle name="Output 2 4 2 4 2 3" xfId="10989" xr:uid="{4331C1A3-BBCA-4ADD-A1BB-67B9BDEBB386}"/>
    <cellStyle name="Output 2 4 2 4 2 3 2" xfId="19978" xr:uid="{4603EC87-C54C-4867-A623-55FADFA52F00}"/>
    <cellStyle name="Output 2 4 2 4 2 3 2 2" xfId="42884" xr:uid="{9B6F588B-91D6-4D03-A42B-9B42831BECB6}"/>
    <cellStyle name="Output 2 4 2 4 2 3 3" xfId="24097" xr:uid="{D2333C04-7656-4E69-BC3C-568165DDD1D8}"/>
    <cellStyle name="Output 2 4 2 4 2 4" xfId="14755" xr:uid="{227BDED1-B308-4AE5-B23E-C924B1CC4845}"/>
    <cellStyle name="Output 2 4 2 4 2 4 2" xfId="39473" xr:uid="{535A63A2-3D04-4072-8D0D-3201FF54523F}"/>
    <cellStyle name="Output 2 4 2 4 2 5" xfId="32337" xr:uid="{C4200B51-6188-49B2-A043-06024608A4F6}"/>
    <cellStyle name="Output 2 4 2 4 2 6" xfId="55823" xr:uid="{11EE9337-FBD1-4E72-BB09-207D20687D7B}"/>
    <cellStyle name="Output 2 4 2 4 3" xfId="3858" xr:uid="{F22A15AA-D7EE-4812-9F33-ABCAC50741C2}"/>
    <cellStyle name="Output 2 4 2 4 3 2" xfId="43177" xr:uid="{29FD9402-7CD6-4D37-A31C-389723EC0E6D}"/>
    <cellStyle name="Output 2 4 2 4 4" xfId="22511" xr:uid="{FF422AC7-8D82-49CB-ADAC-65683BFDE719}"/>
    <cellStyle name="Output 2 4 2 4 5" xfId="49041" xr:uid="{5B3C6AEA-D47F-4E93-9661-9B23A6F0BAAE}"/>
    <cellStyle name="Output 2 4 2 5" xfId="1473" xr:uid="{C3B510B4-10DA-4948-A1B8-9EFFCB9D4F52}"/>
    <cellStyle name="Output 2 4 2 5 2" xfId="5818" xr:uid="{E9C6FD72-0764-48DD-A6A5-5B7880422736}"/>
    <cellStyle name="Output 2 4 2 5 2 2" xfId="8404" xr:uid="{9003C737-6865-4595-B379-EC11665D4176}"/>
    <cellStyle name="Output 2 4 2 5 2 2 2" xfId="17393" xr:uid="{E2E64422-67B1-4F49-ADD5-F1589E92FAB6}"/>
    <cellStyle name="Output 2 4 2 5 2 2 2 2" xfId="34992" xr:uid="{9C3A1BF5-D979-4650-AF48-0AF40AD50175}"/>
    <cellStyle name="Output 2 4 2 5 2 2 3" xfId="24011" xr:uid="{FDE774E0-A53C-4544-B960-62AE5B297A27}"/>
    <cellStyle name="Output 2 4 2 5 2 3" xfId="11041" xr:uid="{5719C359-6E1B-4F1A-A177-FBBE50478DA7}"/>
    <cellStyle name="Output 2 4 2 5 2 3 2" xfId="20030" xr:uid="{CE3DCED4-C3FE-4D2D-980D-C40FA575EE60}"/>
    <cellStyle name="Output 2 4 2 5 2 3 2 2" xfId="37091" xr:uid="{BC847C2E-9EF7-4D3C-B1F5-B37FF63E0FCF}"/>
    <cellStyle name="Output 2 4 2 5 2 3 3" xfId="35078" xr:uid="{B548E127-6F1D-4B24-BACF-2A144F37C155}"/>
    <cellStyle name="Output 2 4 2 5 2 4" xfId="14807" xr:uid="{667CEE9A-442B-4364-BAF5-71F0630FFCB0}"/>
    <cellStyle name="Output 2 4 2 5 2 4 2" xfId="25528" xr:uid="{6A3F20FE-7FC9-4B14-8532-C49B3D4AACFB}"/>
    <cellStyle name="Output 2 4 2 5 2 5" xfId="43173" xr:uid="{84310BC0-7D7D-4E0C-86D6-564438A0FE1D}"/>
    <cellStyle name="Output 2 4 2 5 2 6" xfId="58967" xr:uid="{533D4869-2B4F-478D-B856-A91D8FEFF3BC}"/>
    <cellStyle name="Output 2 4 2 5 3" xfId="3910" xr:uid="{2B307CD3-A579-4D8C-97C5-FE3B7B614096}"/>
    <cellStyle name="Output 2 4 2 5 3 2" xfId="42441" xr:uid="{57F7715C-E19B-4A49-A9BB-5D949E02F471}"/>
    <cellStyle name="Output 2 4 2 5 4" xfId="28150" xr:uid="{D0CA5DC5-E084-46AE-97E7-B67D822F7014}"/>
    <cellStyle name="Output 2 4 2 5 5" xfId="52186" xr:uid="{CD46CA74-BFB7-406F-9B23-20488B42A104}"/>
    <cellStyle name="Output 2 4 2 6" xfId="2040" xr:uid="{4484C468-F50B-44C5-9C30-3F8E79D74B70}"/>
    <cellStyle name="Output 2 4 2 6 2" xfId="6348" xr:uid="{516C840E-F896-4113-ADB8-F659D07A6A64}"/>
    <cellStyle name="Output 2 4 2 6 2 2" xfId="8934" xr:uid="{CF5418D8-5A14-40ED-B99C-7FBCD6E29483}"/>
    <cellStyle name="Output 2 4 2 6 2 2 2" xfId="17923" xr:uid="{39CA0C37-AB18-4321-8B9A-E60D72332E5D}"/>
    <cellStyle name="Output 2 4 2 6 2 2 2 2" xfId="28810" xr:uid="{50E5DC5C-6AB5-4AA3-A14F-6E55FD53C82C}"/>
    <cellStyle name="Output 2 4 2 6 2 2 3" xfId="24210" xr:uid="{FE69B7B0-1704-43C2-8110-4DB6ED6DE1F6}"/>
    <cellStyle name="Output 2 4 2 6 2 3" xfId="11571" xr:uid="{9F9EABB8-174F-4E6E-B184-AACF0E33838F}"/>
    <cellStyle name="Output 2 4 2 6 2 3 2" xfId="20560" xr:uid="{8E87183F-DD90-4618-AAAF-3D2CD34CD6D6}"/>
    <cellStyle name="Output 2 4 2 6 2 3 2 2" xfId="33223" xr:uid="{320B80FA-182C-4E1F-B32B-24A065F7C35C}"/>
    <cellStyle name="Output 2 4 2 6 2 3 3" xfId="24127" xr:uid="{5EF6BC68-59F6-4416-9DAD-24ECB12B1E7C}"/>
    <cellStyle name="Output 2 4 2 6 2 4" xfId="15337" xr:uid="{832CAE4E-39D5-44C3-B476-B8D3A29E1F3A}"/>
    <cellStyle name="Output 2 4 2 6 2 4 2" xfId="25797" xr:uid="{3515E82D-537A-4A27-8FD6-D0F9F9C4D5C6}"/>
    <cellStyle name="Output 2 4 2 6 2 5" xfId="36916" xr:uid="{9348A27A-D8D8-4E76-AA58-7E3B2FA15B03}"/>
    <cellStyle name="Output 2 4 2 6 2 6" xfId="53992" xr:uid="{E673A015-C6C8-474B-A8D0-BA60ED803986}"/>
    <cellStyle name="Output 2 4 2 6 3" xfId="4477" xr:uid="{5FD5A7FC-8638-4909-B0AF-9011D912B4DB}"/>
    <cellStyle name="Output 2 4 2 6 3 2" xfId="29557" xr:uid="{B2EBDC93-D415-4DDC-957D-B3030EAC1B90}"/>
    <cellStyle name="Output 2 4 2 6 4" xfId="35075" xr:uid="{79FE87DA-EB77-4359-9C11-3E2F2A589910}"/>
    <cellStyle name="Output 2 4 2 6 5" xfId="47324" xr:uid="{9CE91160-B046-4931-A79C-9D9F24CBF326}"/>
    <cellStyle name="Output 2 4 2 7" xfId="2851" xr:uid="{28722FCB-AB39-46E3-A242-837C1E3E0FD4}"/>
    <cellStyle name="Output 2 4 2 7 2" xfId="7001" xr:uid="{CABB06D9-3C9C-439A-9B58-3E8F600E38FC}"/>
    <cellStyle name="Output 2 4 2 7 2 2" xfId="12130" xr:uid="{527DF9D0-DC7A-48A5-9E95-EC126C7EF945}"/>
    <cellStyle name="Output 2 4 2 7 2 2 2" xfId="21119" xr:uid="{3996984F-C904-480E-9085-246E9B4C3C7E}"/>
    <cellStyle name="Output 2 4 2 7 2 2 2 2" xfId="41213" xr:uid="{8E6D6871-A535-41F4-8E60-E6A7E60F43B3}"/>
    <cellStyle name="Output 2 4 2 7 2 2 3" xfId="37105" xr:uid="{C983B919-AF05-4E8C-A989-4A598D6626DB}"/>
    <cellStyle name="Output 2 4 2 7 2 3" xfId="12944" xr:uid="{00827966-4061-40FC-BF68-FC04508140A5}"/>
    <cellStyle name="Output 2 4 2 7 2 3 2" xfId="21933" xr:uid="{344CE4A1-512A-40E5-9111-C096BAD3FD9D}"/>
    <cellStyle name="Output 2 4 2 7 2 3 2 2" xfId="29576" xr:uid="{04D9E47B-17F8-429B-8DF8-1E21AC8C6A56}"/>
    <cellStyle name="Output 2 4 2 7 2 3 3" xfId="43371" xr:uid="{1091A84E-F1FB-423C-BB2F-F8CF28F6C27B}"/>
    <cellStyle name="Output 2 4 2 7 2 4" xfId="15990" xr:uid="{59CCFA3C-4898-433D-8C62-1FEF1266E89B}"/>
    <cellStyle name="Output 2 4 2 7 2 4 2" xfId="40420" xr:uid="{52BEAFC0-B4EB-4FD3-BD26-4C25898DA5DD}"/>
    <cellStyle name="Output 2 4 2 7 2 5" xfId="27513" xr:uid="{7F047C16-B543-403E-BECD-CFDBFD42D421}"/>
    <cellStyle name="Output 2 4 2 7 3" xfId="9564" xr:uid="{CA5D9251-FFF5-42CE-A616-A9D99073E226}"/>
    <cellStyle name="Output 2 4 2 7 3 2" xfId="18553" xr:uid="{9022494B-3F28-42F0-B238-B2241BBC2CC1}"/>
    <cellStyle name="Output 2 4 2 7 3 2 2" xfId="29216" xr:uid="{723102C5-4147-4E43-899C-65F63D2ABF9B}"/>
    <cellStyle name="Output 2 4 2 7 3 3" xfId="32305" xr:uid="{2A554905-E13C-46FB-A131-9E1C06469AA9}"/>
    <cellStyle name="Output 2 4 2 7 4" xfId="43232" xr:uid="{581FB7F7-EC37-48D4-A813-CD427E191547}"/>
    <cellStyle name="Output 2 4 2 8" xfId="4784" xr:uid="{931AB91F-2DE1-42C6-A077-E73FA95B6AE1}"/>
    <cellStyle name="Output 2 4 2 8 2" xfId="7370" xr:uid="{AAF77562-D227-4A20-BF47-5CFF8724CA03}"/>
    <cellStyle name="Output 2 4 2 8 2 2" xfId="16359" xr:uid="{451002D8-BF42-4EAB-807C-E87CBEAEDAC7}"/>
    <cellStyle name="Output 2 4 2 8 2 2 2" xfId="29843" xr:uid="{0FB71CE0-EE3E-4C53-833E-15A33DA841D9}"/>
    <cellStyle name="Output 2 4 2 8 2 3" xfId="22629" xr:uid="{24B5F125-D63E-43B3-81E1-B8581D89FF06}"/>
    <cellStyle name="Output 2 4 2 8 3" xfId="10007" xr:uid="{F2AF430F-BD98-4E82-AB26-F1FB617B9C31}"/>
    <cellStyle name="Output 2 4 2 8 3 2" xfId="18996" xr:uid="{B957141B-A13D-40DD-A682-CF6ADC5E09FD}"/>
    <cellStyle name="Output 2 4 2 8 3 2 2" xfId="37011" xr:uid="{5D9EB565-C3FF-47C8-844F-B6A9D509EC65}"/>
    <cellStyle name="Output 2 4 2 8 3 3" xfId="40217" xr:uid="{035104B7-318B-43CB-B019-6AB27EEA5E4A}"/>
    <cellStyle name="Output 2 4 2 8 4" xfId="13773" xr:uid="{A6098561-EE06-4ABE-9B24-F16139F03570}"/>
    <cellStyle name="Output 2 4 2 8 4 2" xfId="31337" xr:uid="{A4835129-E57C-4993-BAE9-29E25C3CCEF6}"/>
    <cellStyle name="Output 2 4 2 8 5" xfId="23457" xr:uid="{F3907CD1-EA72-49A8-9353-EBF2B04E08C5}"/>
    <cellStyle name="Output 2 4 2 9" xfId="6685" xr:uid="{14689EC8-FEFE-48AC-B412-35134FDDCB95}"/>
    <cellStyle name="Output 2 4 2 9 2" xfId="11891" xr:uid="{21E22CAE-00FC-4D03-88A2-7810BB30720A}"/>
    <cellStyle name="Output 2 4 2 9 2 2" xfId="20880" xr:uid="{8D28E588-DBF0-407A-8189-EC9E21E35166}"/>
    <cellStyle name="Output 2 4 2 9 2 2 2" xfId="42962" xr:uid="{8C5CED3D-0342-4574-A5B9-233A5275524B}"/>
    <cellStyle name="Output 2 4 2 9 2 3" xfId="27074" xr:uid="{7A408F97-4AB8-4C0E-BE58-38AA7563E8C8}"/>
    <cellStyle name="Output 2 4 2 9 3" xfId="15674" xr:uid="{48AE2FAF-8D42-46FC-A573-6AC86165E48A}"/>
    <cellStyle name="Output 2 4 2 9 3 2" xfId="25208" xr:uid="{8D30F918-20C7-4901-B158-09CF9BD47712}"/>
    <cellStyle name="Output 2 4 2 9 4" xfId="22983" xr:uid="{58357BE3-3303-4407-AF53-B45F9BDD9B68}"/>
    <cellStyle name="Output 2 4 20" xfId="44962" xr:uid="{9A88F895-F76F-4B80-BEC9-4C75EE6ED3E0}"/>
    <cellStyle name="Output 2 4 20 2" xfId="50552" xr:uid="{FA6C29AE-A451-4973-ABE0-9DAF3F6A19F4}"/>
    <cellStyle name="Output 2 4 20 2 2" xfId="57334" xr:uid="{1761183C-7E60-4F34-9C94-6A4F302050E5}"/>
    <cellStyle name="Output 2 4 20 3" xfId="52154" xr:uid="{EE49060C-2175-4AD9-A2D2-4B05F11FDA95}"/>
    <cellStyle name="Output 2 4 20 3 2" xfId="58935" xr:uid="{53F76B25-AD51-4CAE-AB37-87AB4BFB532B}"/>
    <cellStyle name="Output 2 4 20 4" xfId="48933" xr:uid="{A1E4C272-C9A0-4601-9D2F-1271DD1BB08C}"/>
    <cellStyle name="Output 2 4 20 4 2" xfId="55716" xr:uid="{E8A70D00-20C2-4D76-B48E-BF2BF577B9FC}"/>
    <cellStyle name="Output 2 4 20 5" xfId="48669" xr:uid="{E9F47421-AA51-4B1A-9581-41227E17F02D}"/>
    <cellStyle name="Output 2 4 20 5 2" xfId="55458" xr:uid="{B97947DF-C971-468A-AF20-6284DDBD17F5}"/>
    <cellStyle name="Output 2 4 20 6" xfId="53744" xr:uid="{FB321413-46B8-4CC8-8754-0910214708DB}"/>
    <cellStyle name="Output 2 4 20 7" xfId="47055" xr:uid="{1C4CA042-49E3-4E82-920E-156A47CA572B}"/>
    <cellStyle name="Output 2 4 21" xfId="44947" xr:uid="{BFE1F092-AF2B-4866-A683-4752F535818A}"/>
    <cellStyle name="Output 2 4 21 2" xfId="50608" xr:uid="{3671941F-A92C-44B0-B764-4F6FA0532201}"/>
    <cellStyle name="Output 2 4 21 2 2" xfId="57390" xr:uid="{482A2FBA-9275-4C56-A908-7C880FBAB89E}"/>
    <cellStyle name="Output 2 4 21 3" xfId="52422" xr:uid="{C6E20032-A265-409D-B0FE-396960DDCDB3}"/>
    <cellStyle name="Output 2 4 21 3 2" xfId="59203" xr:uid="{780B46E5-C5F7-4BC3-9078-D5C794C2C5FD}"/>
    <cellStyle name="Output 2 4 21 4" xfId="48725" xr:uid="{D62BF94F-BEFE-4A8D-943E-A4635C747E5D}"/>
    <cellStyle name="Output 2 4 21 4 2" xfId="55514" xr:uid="{1E90082D-6DD1-4107-8822-B52994FBF8F5}"/>
    <cellStyle name="Output 2 4 21 5" xfId="53800" xr:uid="{082F104F-C133-407E-AA0B-786FBDE0BFA4}"/>
    <cellStyle name="Output 2 4 21 6" xfId="47111" xr:uid="{D2541E0D-2E3F-4033-A30A-D46C009465AE}"/>
    <cellStyle name="Output 2 4 22" xfId="45059" xr:uid="{35DCD911-FDC6-476C-A4DE-CC5180E829F5}"/>
    <cellStyle name="Output 2 4 22 2" xfId="50657" xr:uid="{964C396B-6342-47E1-8F95-7BE03BBDA138}"/>
    <cellStyle name="Output 2 4 22 2 2" xfId="57439" xr:uid="{7FE26DF9-3F28-4403-A73D-37924754C6A3}"/>
    <cellStyle name="Output 2 4 22 3" xfId="52468" xr:uid="{1E616203-8874-4D75-9D45-BCD4FD5D4A5F}"/>
    <cellStyle name="Output 2 4 22 3 2" xfId="59249" xr:uid="{B9A9BC07-F8EF-444D-8C1F-50D66935849B}"/>
    <cellStyle name="Output 2 4 22 4" xfId="48774" xr:uid="{D86482E5-71B9-41E9-8977-63AF5BD25935}"/>
    <cellStyle name="Output 2 4 22 4 2" xfId="55560" xr:uid="{A642DF27-3B47-4637-9D4B-837FC4ECC57A}"/>
    <cellStyle name="Output 2 4 22 5" xfId="53846" xr:uid="{90DB9093-1970-429F-8378-37813C7EE10F}"/>
    <cellStyle name="Output 2 4 22 6" xfId="47160" xr:uid="{7B2483B2-FDAB-4F0D-A19D-B9B6C1188856}"/>
    <cellStyle name="Output 2 4 23" xfId="45018" xr:uid="{C5FC1125-3629-45C9-98A8-E01C1F3745F1}"/>
    <cellStyle name="Output 2 4 23 2" xfId="50673" xr:uid="{5B7AF50B-146C-4F4E-9E90-F3205167282B}"/>
    <cellStyle name="Output 2 4 23 2 2" xfId="57455" xr:uid="{9BB65AAB-1E37-445C-B0E0-20FAA9CA05D4}"/>
    <cellStyle name="Output 2 4 23 3" xfId="52484" xr:uid="{DF3E894B-824D-4AB1-9765-B3655EC977D6}"/>
    <cellStyle name="Output 2 4 23 3 2" xfId="59265" xr:uid="{6EB4A16B-247D-4172-9D1D-69B9159FE173}"/>
    <cellStyle name="Output 2 4 23 4" xfId="48790" xr:uid="{4C35A3AA-5B2D-460C-BBCF-E082B0FD222E}"/>
    <cellStyle name="Output 2 4 23 4 2" xfId="55576" xr:uid="{9D42F693-5136-4CB0-872C-A36804D6387D}"/>
    <cellStyle name="Output 2 4 23 5" xfId="53862" xr:uid="{D4E688F0-8A9C-4171-BA06-5381EE93B3F4}"/>
    <cellStyle name="Output 2 4 23 6" xfId="47176" xr:uid="{266D5CD1-2ECB-4740-B44D-4AFE42D5E1B5}"/>
    <cellStyle name="Output 2 4 24" xfId="45114" xr:uid="{CC7A02CC-CABD-4183-8B2C-D5D03B3BE459}"/>
    <cellStyle name="Output 2 4 24 2" xfId="50740" xr:uid="{22C3F748-537C-4CB5-946B-F7958CE0CB16}"/>
    <cellStyle name="Output 2 4 24 2 2" xfId="57522" xr:uid="{9B9105A1-A2C3-4DFC-911B-B43090F55D71}"/>
    <cellStyle name="Output 2 4 24 3" xfId="52549" xr:uid="{73173F5E-080C-445D-BC42-3397B08BFA65}"/>
    <cellStyle name="Output 2 4 24 3 2" xfId="59330" xr:uid="{1DBBB808-2836-4EA8-BF6D-F3524B5088CE}"/>
    <cellStyle name="Output 2 4 24 4" xfId="48847" xr:uid="{43EE80C5-360B-4521-8095-F47DAA68E116}"/>
    <cellStyle name="Output 2 4 24 4 2" xfId="55629" xr:uid="{E0FA52C1-3325-4BE4-A8F6-E64BD27D56D5}"/>
    <cellStyle name="Output 2 4 24 5" xfId="53927" xr:uid="{C66E1602-3D52-47AE-8400-C20689AD1580}"/>
    <cellStyle name="Output 2 4 24 6" xfId="47244" xr:uid="{0A7D7F77-E100-4F2A-9464-EA52D374D80D}"/>
    <cellStyle name="Output 2 4 25" xfId="45167" xr:uid="{6123BBF6-628E-467E-8091-303CBA4CC9FB}"/>
    <cellStyle name="Output 2 4 25 2" xfId="50770" xr:uid="{048033B5-B3BF-4A71-ACF3-52D9D2BF9FA4}"/>
    <cellStyle name="Output 2 4 25 2 2" xfId="57552" xr:uid="{45A24477-4F79-4A11-BC34-230AED4C0AEC}"/>
    <cellStyle name="Output 2 4 25 3" xfId="52579" xr:uid="{33B838A8-359D-4AE5-A6FA-1590ADB2B990}"/>
    <cellStyle name="Output 2 4 25 3 2" xfId="59360" xr:uid="{564BB8BF-DC53-47DF-A557-446DB07A2CBA}"/>
    <cellStyle name="Output 2 4 25 4" xfId="48868" xr:uid="{3496F9B3-45A5-4B32-B9C1-3A85B5772621}"/>
    <cellStyle name="Output 2 4 25 4 2" xfId="55649" xr:uid="{72BDC13C-5783-446C-93F1-A23BAB69EE21}"/>
    <cellStyle name="Output 2 4 25 5" xfId="53957" xr:uid="{4F6701EE-F8D0-4484-B7CC-C6C10D59BED7}"/>
    <cellStyle name="Output 2 4 25 6" xfId="47274" xr:uid="{F6918BC8-AA04-4C7E-9016-2D157678DBC8}"/>
    <cellStyle name="Output 2 4 26" xfId="45147" xr:uid="{C50B27C9-5EE3-48D8-A8E9-013B54A0A492}"/>
    <cellStyle name="Output 2 4 26 2" xfId="50784" xr:uid="{ADFF1A2A-04D8-47E7-B1E2-5218EBFAA3B4}"/>
    <cellStyle name="Output 2 4 26 2 2" xfId="57566" xr:uid="{4553888E-98BB-45F9-970C-250D796255D0}"/>
    <cellStyle name="Output 2 4 26 3" xfId="52593" xr:uid="{6167768A-174A-4471-8222-DB0DE44B6EA5}"/>
    <cellStyle name="Output 2 4 26 3 2" xfId="59374" xr:uid="{6C04C26B-71BF-44B9-8107-08A574D07198}"/>
    <cellStyle name="Output 2 4 26 4" xfId="53971" xr:uid="{EF133726-7AF1-4383-A77C-99FF9AB6E040}"/>
    <cellStyle name="Output 2 4 26 5" xfId="47288" xr:uid="{E9A38813-8D28-41D8-B712-C35D7BFF84FC}"/>
    <cellStyle name="Output 2 4 27" xfId="45180" xr:uid="{3DF8AFAB-53A4-4CCD-9147-6AFD1AB40C06}"/>
    <cellStyle name="Output 2 4 27 2" xfId="55733" xr:uid="{8280A6D1-3E7C-4710-9AF6-85C66A13D519}"/>
    <cellStyle name="Output 2 4 27 3" xfId="48950" xr:uid="{833343D6-03EC-4E0A-B1D1-DB5A733617E7}"/>
    <cellStyle name="Output 2 4 28" xfId="45248" xr:uid="{B8DF448F-2BA7-4FBB-A99A-7A82E6CD50E3}"/>
    <cellStyle name="Output 2 4 28 2" xfId="57591" xr:uid="{04681B08-9EE7-4167-AAD8-369881DF6EBA}"/>
    <cellStyle name="Output 2 4 28 3" xfId="50809" xr:uid="{640A5D21-4AD1-4668-BD68-67703AEB2870}"/>
    <cellStyle name="Output 2 4 29" xfId="45252" xr:uid="{E5C29253-75FB-4DB3-9375-D31F91A39C49}"/>
    <cellStyle name="Output 2 4 29 2" xfId="52611" xr:uid="{C492BCAE-9FDD-4FCD-950C-C7EC24EA18F4}"/>
    <cellStyle name="Output 2 4 3" xfId="594" xr:uid="{D4E335B8-A3D2-49B9-99B9-E3725B5A1866}"/>
    <cellStyle name="Output 2 4 3 2" xfId="4983" xr:uid="{E1613910-F70F-4372-89FF-DA6B456547F1}"/>
    <cellStyle name="Output 2 4 3 2 2" xfId="7569" xr:uid="{B1156DF1-A18B-46DB-87DD-EB4F05C74305}"/>
    <cellStyle name="Output 2 4 3 2 2 2" xfId="16558" xr:uid="{489106AF-10EB-4F2F-963D-249FE000F065}"/>
    <cellStyle name="Output 2 4 3 2 2 2 2" xfId="27254" xr:uid="{99DBCC0E-129D-40D2-B668-11BD72B6130C}"/>
    <cellStyle name="Output 2 4 3 2 2 2 3" xfId="56356" xr:uid="{E4B6A441-9D9F-4D41-B725-478BEC6E0855}"/>
    <cellStyle name="Output 2 4 3 2 2 3" xfId="24783" xr:uid="{9D7D52F7-F3D9-4D32-BC66-F456D78375DD}"/>
    <cellStyle name="Output 2 4 3 2 2 4" xfId="49574" xr:uid="{63D69A31-C28D-4489-8435-E6082032C894}"/>
    <cellStyle name="Output 2 4 3 2 3" xfId="10206" xr:uid="{60A9D8DE-110F-4B19-A85D-08A5D0E0CBEE}"/>
    <cellStyle name="Output 2 4 3 2 3 2" xfId="19195" xr:uid="{C2E77741-7531-4A0D-B814-A11A84FD8BB3}"/>
    <cellStyle name="Output 2 4 3 2 3 2 2" xfId="43517" xr:uid="{C1BF710E-EF13-4309-AA74-24808D15C172}"/>
    <cellStyle name="Output 2 4 3 2 3 2 3" xfId="58503" xr:uid="{88A7679B-6328-415F-9C3B-C9F6FC4C2C55}"/>
    <cellStyle name="Output 2 4 3 2 3 3" xfId="32211" xr:uid="{9E5835FA-8CB3-4175-8934-E54A7C7E91CE}"/>
    <cellStyle name="Output 2 4 3 2 3 4" xfId="51722" xr:uid="{1D128FE9-1E25-444D-BAE6-A114D604475D}"/>
    <cellStyle name="Output 2 4 3 2 4" xfId="13972" xr:uid="{FBC41046-C8DA-4199-AA28-6FC43718682C}"/>
    <cellStyle name="Output 2 4 3 2 4 2" xfId="39580" xr:uid="{D28EF043-CD21-43B2-A073-4788E713B198}"/>
    <cellStyle name="Output 2 4 3 2 4 2 2" xfId="54501" xr:uid="{6691F392-0A8C-4822-946D-2924EC59BCB0}"/>
    <cellStyle name="Output 2 4 3 2 4 3" xfId="47691" xr:uid="{7F7870DA-8C14-4795-9F16-8DFBDB0E09CD}"/>
    <cellStyle name="Output 2 4 3 2 5" xfId="30680" xr:uid="{4251C008-D24C-486C-A9CD-4E617D61CDF9}"/>
    <cellStyle name="Output 2 4 3 2 6" xfId="46083" xr:uid="{E2B9702C-AC5F-4088-8690-3ACAC161066D}"/>
    <cellStyle name="Output 2 4 3 3" xfId="3031" xr:uid="{490D3E8A-4753-407F-AA97-6C5EE7F5FEE3}"/>
    <cellStyle name="Output 2 4 3 3 2" xfId="41563" xr:uid="{6E684270-AB77-4031-A8D7-95C5F63B879D}"/>
    <cellStyle name="Output 2 4 3 3 2 2" xfId="56764" xr:uid="{75B5C53D-BA03-46AE-81B2-BA179899CD30}"/>
    <cellStyle name="Output 2 4 3 3 2 3" xfId="49982" xr:uid="{9E0D3AF2-B8AF-4632-A23D-7326AD0BBBEF}"/>
    <cellStyle name="Output 2 4 3 3 3" xfId="49005" xr:uid="{4C0EF1E4-B774-4208-967B-8A2E460E1CFC}"/>
    <cellStyle name="Output 2 4 3 3 3 2" xfId="55788" xr:uid="{17F8A808-B820-4486-9019-3F244EB5E7BA}"/>
    <cellStyle name="Output 2 4 3 3 4" xfId="48099" xr:uid="{4318DD5C-3342-48B4-AACF-81BE48801F54}"/>
    <cellStyle name="Output 2 4 3 3 4 2" xfId="54891" xr:uid="{278B615E-C65D-44A4-83F7-E16BD865DB3A}"/>
    <cellStyle name="Output 2 4 3 3 5" xfId="53191" xr:uid="{8F55D9D7-E21D-4C5D-830A-FC7197F0036F}"/>
    <cellStyle name="Output 2 4 3 3 6" xfId="46485" xr:uid="{2D761A4A-DC76-4F4A-94DE-32EFF112157D}"/>
    <cellStyle name="Output 2 4 3 4" xfId="38189" xr:uid="{1374F048-79CC-4A7C-BAE6-88531A0098EE}"/>
    <cellStyle name="Output 2 4 3 4 2" xfId="55884" xr:uid="{E142B836-C65C-4D63-8036-80CB6043A4F8}"/>
    <cellStyle name="Output 2 4 3 4 3" xfId="49102" xr:uid="{679EC5A8-7097-4823-86E7-C0D228CA1A8C}"/>
    <cellStyle name="Output 2 4 3 5" xfId="44345" xr:uid="{A0B7C2B7-E9CD-46D7-9F71-83995D1BAA54}"/>
    <cellStyle name="Output 2 4 3 5 2" xfId="55686" xr:uid="{AA2EF7CC-FAB6-443A-B169-C080280A6A51}"/>
    <cellStyle name="Output 2 4 3 5 3" xfId="48905" xr:uid="{811B230E-16C6-433F-8942-5388A15DFDEB}"/>
    <cellStyle name="Output 2 4 3 6" xfId="45569" xr:uid="{899C0F17-07C1-44D1-9C4B-A1297FB99902}"/>
    <cellStyle name="Output 2 4 3 6 2" xfId="54053" xr:uid="{7D620AE8-3C47-4C8F-ACD1-B75A2B278D1E}"/>
    <cellStyle name="Output 2 4 30" xfId="45370" xr:uid="{48357CCA-4046-4027-AC82-A3876E239800}"/>
    <cellStyle name="Output 2 4 31" xfId="45394" xr:uid="{FE49215F-1680-4B08-A37A-EA74C1E215F7}"/>
    <cellStyle name="Output 2 4 32" xfId="45418" xr:uid="{4DC97A8C-EF9D-4741-B8C2-BC3A6E7A3598}"/>
    <cellStyle name="Output 2 4 33" xfId="45419" xr:uid="{5C4DCBC9-5084-43FF-B823-219BCEB0E7B4}"/>
    <cellStyle name="Output 2 4 34" xfId="44258" xr:uid="{1413F34A-0A85-419D-BB6A-513EF2A0BA7A}"/>
    <cellStyle name="Output 2 4 35" xfId="44196" xr:uid="{AB4BDD50-06F0-42FD-9E34-E17A1DBB02FD}"/>
    <cellStyle name="Output 2 4 36" xfId="45472" xr:uid="{0076A24D-C28A-458B-9823-08372527766E}"/>
    <cellStyle name="Output 2 4 4" xfId="939" xr:uid="{63B953C3-AA32-4745-A18D-4D2995433546}"/>
    <cellStyle name="Output 2 4 4 2" xfId="5304" xr:uid="{5319B47D-23E0-40A1-A068-078E2D8654A2}"/>
    <cellStyle name="Output 2 4 4 2 2" xfId="7890" xr:uid="{CB056612-2E5A-4B44-88CE-4DAFB68B0E5E}"/>
    <cellStyle name="Output 2 4 4 2 2 2" xfId="16879" xr:uid="{1C9969A9-2420-4D3C-9C65-B0C059BAC309}"/>
    <cellStyle name="Output 2 4 4 2 2 2 2" xfId="43589" xr:uid="{0D1BF219-755F-42E3-AC1D-1CB7600ECEF1}"/>
    <cellStyle name="Output 2 4 4 2 2 2 3" xfId="56415" xr:uid="{F34ED3C7-C064-49DF-8B03-D2054EE791DD}"/>
    <cellStyle name="Output 2 4 4 2 2 3" xfId="28292" xr:uid="{450ED21C-5AF5-4962-B5FE-8BFBBED69131}"/>
    <cellStyle name="Output 2 4 4 2 2 4" xfId="49633" xr:uid="{680C7D2A-0154-4C55-9640-DF9D6079AFB5}"/>
    <cellStyle name="Output 2 4 4 2 3" xfId="10527" xr:uid="{CF1B75F3-6C90-4D29-8469-2A43D6BA6F7F}"/>
    <cellStyle name="Output 2 4 4 2 3 2" xfId="19516" xr:uid="{CE2BD0AE-E1E6-424F-B069-4F58B230785B}"/>
    <cellStyle name="Output 2 4 4 2 3 2 2" xfId="26777" xr:uid="{6E89683B-638F-4F2E-A3D2-952A7510B5D0}"/>
    <cellStyle name="Output 2 4 4 2 3 2 3" xfId="58001" xr:uid="{E0C308A7-56A4-4ED7-9B5B-51AB6E445B7A}"/>
    <cellStyle name="Output 2 4 4 2 3 3" xfId="34878" xr:uid="{1D3882BF-D270-4076-A88F-2F5FF9867E30}"/>
    <cellStyle name="Output 2 4 4 2 3 4" xfId="51219" xr:uid="{F38098BC-5781-42FD-9BC8-073EB3B00803}"/>
    <cellStyle name="Output 2 4 4 2 4" xfId="14293" xr:uid="{7B2B3BA6-5A93-4125-A7B9-6B5D7B1A2B40}"/>
    <cellStyle name="Output 2 4 4 2 4 2" xfId="23518" xr:uid="{9BCECFBF-C003-42F3-AF8C-0BB3BE2F8CB2}"/>
    <cellStyle name="Output 2 4 4 2 4 2 2" xfId="54557" xr:uid="{9A7CC150-3A10-430F-80D6-80BBA189FAEE}"/>
    <cellStyle name="Output 2 4 4 2 4 3" xfId="47750" xr:uid="{6A00939F-098D-49DB-ACFD-89D86A65707E}"/>
    <cellStyle name="Output 2 4 4 2 5" xfId="30826" xr:uid="{CD2A0AB7-D24C-4C2B-9D4B-DB255C935FB8}"/>
    <cellStyle name="Output 2 4 4 2 6" xfId="46139" xr:uid="{285F8CDB-EBA3-4491-99F6-3F872AB656CE}"/>
    <cellStyle name="Output 2 4 4 3" xfId="3376" xr:uid="{5B458E1F-1484-4EA4-AB53-A4E5CE8BDD7A}"/>
    <cellStyle name="Output 2 4 4 3 2" xfId="39791" xr:uid="{B75E5099-30BD-4C9F-BF35-E2E7BC034965}"/>
    <cellStyle name="Output 2 4 4 3 2 2" xfId="56820" xr:uid="{73098D49-B771-45DD-A6B4-32D604356BC7}"/>
    <cellStyle name="Output 2 4 4 3 2 3" xfId="50038" xr:uid="{FD2B1141-72A9-4D86-AD0E-DDAFCBD086C3}"/>
    <cellStyle name="Output 2 4 4 3 3" xfId="51651" xr:uid="{B31BF298-5604-4B28-859F-7F391170D2E4}"/>
    <cellStyle name="Output 2 4 4 3 3 2" xfId="58432" xr:uid="{D8D9D0AC-894A-48AE-A36E-F99CAEE4F526}"/>
    <cellStyle name="Output 2 4 4 3 4" xfId="48155" xr:uid="{B4BB5AE4-98E4-4AA6-9F31-2529910FEAC9}"/>
    <cellStyle name="Output 2 4 4 3 4 2" xfId="54947" xr:uid="{AC2D6336-481A-4A7C-B360-E5BB3D59E65D}"/>
    <cellStyle name="Output 2 4 4 3 5" xfId="53247" xr:uid="{11ABFED9-542E-4C21-BFDD-A2C8B5FB0B33}"/>
    <cellStyle name="Output 2 4 4 3 6" xfId="46541" xr:uid="{CEEE4FC7-5F9D-473A-B5BD-B6CDB5DF347A}"/>
    <cellStyle name="Output 2 4 4 4" xfId="42754" xr:uid="{85AAB11B-0EEC-4E07-B115-4905C444EAD0}"/>
    <cellStyle name="Output 2 4 4 4 2" xfId="55943" xr:uid="{01796BE8-3117-4EB9-9C85-CE55E0733149}"/>
    <cellStyle name="Output 2 4 4 4 3" xfId="49161" xr:uid="{B086AC10-9AB2-4893-9098-9FC0132D6A4B}"/>
    <cellStyle name="Output 2 4 4 5" xfId="44360" xr:uid="{90FDD848-467B-4E01-B00E-B3A995EB8EA3}"/>
    <cellStyle name="Output 2 4 4 5 2" xfId="57853" xr:uid="{B8BCB148-2AEE-4844-AC46-520A9CBFCA29}"/>
    <cellStyle name="Output 2 4 4 5 3" xfId="51071" xr:uid="{8EC631C8-BA5D-4B52-B63A-EBE738382742}"/>
    <cellStyle name="Output 2 4 4 6" xfId="45628" xr:uid="{A0424102-EEA5-433D-A748-65DD1368A9CC}"/>
    <cellStyle name="Output 2 4 4 6 2" xfId="54109" xr:uid="{B76549BB-ACBE-4EAE-9587-05D72A4DCCA1}"/>
    <cellStyle name="Output 2 4 5" xfId="1283" xr:uid="{DE0315BD-A2E1-48C8-8EA6-AD855C1ACECD}"/>
    <cellStyle name="Output 2 4 5 2" xfId="5628" xr:uid="{B1181EE8-A4F3-4B47-B36E-5B8E5C1856BF}"/>
    <cellStyle name="Output 2 4 5 2 2" xfId="8214" xr:uid="{8440F1F8-000E-491D-8E0B-4627334A07D0}"/>
    <cellStyle name="Output 2 4 5 2 2 2" xfId="17203" xr:uid="{EE746086-180F-4CF1-947C-98C8DF0C3670}"/>
    <cellStyle name="Output 2 4 5 2 2 2 2" xfId="33101" xr:uid="{0C946078-ADCE-4F35-8042-AF974047188B}"/>
    <cellStyle name="Output 2 4 5 2 2 2 3" xfId="56434" xr:uid="{6EA1C696-3082-469B-B33E-90B07CDBCC9C}"/>
    <cellStyle name="Output 2 4 5 2 2 3" xfId="37507" xr:uid="{A216A52F-4927-493C-85CD-188390E26708}"/>
    <cellStyle name="Output 2 4 5 2 2 4" xfId="49652" xr:uid="{AEAD42E0-87C8-4092-8E12-E91776314755}"/>
    <cellStyle name="Output 2 4 5 2 3" xfId="10851" xr:uid="{8C3DEAF1-2465-45BD-914B-46CCD6CA22E9}"/>
    <cellStyle name="Output 2 4 5 2 3 2" xfId="19840" xr:uid="{0EE00F7C-654C-4E11-903D-16D2FA517DB6}"/>
    <cellStyle name="Output 2 4 5 2 3 2 2" xfId="42540" xr:uid="{7C288B95-4789-4702-A09D-82059A381308}"/>
    <cellStyle name="Output 2 4 5 2 3 2 3" xfId="58159" xr:uid="{02608FE4-814E-43A6-84A4-9C2726C6AE48}"/>
    <cellStyle name="Output 2 4 5 2 3 3" xfId="34670" xr:uid="{0D2959A6-4D95-4A4C-AB2D-29C97AC1F824}"/>
    <cellStyle name="Output 2 4 5 2 3 4" xfId="51377" xr:uid="{8C6E18A5-4083-4C77-86AE-0535714D057D}"/>
    <cellStyle name="Output 2 4 5 2 4" xfId="14617" xr:uid="{860AE1EB-4F91-4F97-ABA7-E089ACBE0132}"/>
    <cellStyle name="Output 2 4 5 2 4 2" xfId="27386" xr:uid="{D0CAF4E7-9BF9-4E6F-BB20-84D4AB23E4D7}"/>
    <cellStyle name="Output 2 4 5 2 4 2 2" xfId="54573" xr:uid="{54B9EAF6-59FF-4D5A-B5A6-EB8795D8A57C}"/>
    <cellStyle name="Output 2 4 5 2 4 3" xfId="47769" xr:uid="{8A0E3B77-6313-4F90-99B1-09F77DD61D1A}"/>
    <cellStyle name="Output 2 4 5 2 5" xfId="41334" xr:uid="{1D941FE6-8E34-4421-A3AA-7133F4C702E4}"/>
    <cellStyle name="Output 2 4 5 2 6" xfId="46155" xr:uid="{2D20242C-E65A-408D-825F-5752C1DB73E6}"/>
    <cellStyle name="Output 2 4 5 3" xfId="3720" xr:uid="{A1F2C5EB-3BA0-4DDF-A0B2-A85FDDDCE75D}"/>
    <cellStyle name="Output 2 4 5 3 2" xfId="28020" xr:uid="{578A6148-6EC1-49A0-8F09-88E940BA83BD}"/>
    <cellStyle name="Output 2 4 5 3 2 2" xfId="56836" xr:uid="{44645301-813F-4F90-9515-3BBF7074C404}"/>
    <cellStyle name="Output 2 4 5 3 2 3" xfId="50054" xr:uid="{419C83EC-0106-43AA-9B05-FB7E3BB4B109}"/>
    <cellStyle name="Output 2 4 5 3 3" xfId="51187" xr:uid="{17E348F6-47E1-427A-AC9F-A7D22D7F3F6C}"/>
    <cellStyle name="Output 2 4 5 3 3 2" xfId="57969" xr:uid="{2E5558E4-52D0-4306-AC82-B97414D7CBA8}"/>
    <cellStyle name="Output 2 4 5 3 4" xfId="48171" xr:uid="{14BE1724-6478-4FE5-9926-3A3EBC4350F6}"/>
    <cellStyle name="Output 2 4 5 3 4 2" xfId="54963" xr:uid="{2617C49A-F1EF-460E-BDF5-56316CA4A565}"/>
    <cellStyle name="Output 2 4 5 3 5" xfId="53263" xr:uid="{B43B8562-3580-432D-B388-990357BCB3A4}"/>
    <cellStyle name="Output 2 4 5 3 6" xfId="46557" xr:uid="{D3375C25-AD67-45E5-A349-AD63D5A602B0}"/>
    <cellStyle name="Output 2 4 5 4" xfId="41917" xr:uid="{C3CDFE7F-0F98-468B-BEC8-B5F36E517F7E}"/>
    <cellStyle name="Output 2 4 5 4 2" xfId="55962" xr:uid="{E45DC39A-4B26-4372-9FFD-9D6239AAFA8C}"/>
    <cellStyle name="Output 2 4 5 4 3" xfId="49180" xr:uid="{8896BA50-6B2C-463B-BA05-4A223F972989}"/>
    <cellStyle name="Output 2 4 5 5" xfId="44403" xr:uid="{514C497E-85C7-4B19-9825-8EAC2A60A7CE}"/>
    <cellStyle name="Output 2 4 5 5 2" xfId="55951" xr:uid="{32BAE780-6DAF-42F2-9032-B21B73DBF336}"/>
    <cellStyle name="Output 2 4 5 5 3" xfId="49169" xr:uid="{9D7FA8B5-250A-4801-BC51-CE9AA1578CFF}"/>
    <cellStyle name="Output 2 4 5 6" xfId="45647" xr:uid="{DF5220CD-1E42-42CC-9A58-3CD8AEB1F12C}"/>
    <cellStyle name="Output 2 4 5 6 2" xfId="54125" xr:uid="{DF94766B-2D22-43D1-9B67-4402CB1AA12E}"/>
    <cellStyle name="Output 2 4 6" xfId="1694" xr:uid="{BC798312-FB3D-4313-B110-09A3FDF6467A}"/>
    <cellStyle name="Output 2 4 6 2" xfId="6020" xr:uid="{B4EA679E-0038-418A-9E29-D5B3AD23F895}"/>
    <cellStyle name="Output 2 4 6 2 2" xfId="8606" xr:uid="{8268FCAF-B9E9-4169-8ABA-E24F416024C9}"/>
    <cellStyle name="Output 2 4 6 2 2 2" xfId="17595" xr:uid="{7B231A17-8726-40DD-9B39-007FD836E76E}"/>
    <cellStyle name="Output 2 4 6 2 2 2 2" xfId="37334" xr:uid="{62156895-53C0-4E2E-AADD-A0F04233F740}"/>
    <cellStyle name="Output 2 4 6 2 2 2 3" xfId="56470" xr:uid="{3B35DCBB-2944-4322-8C83-E83147180228}"/>
    <cellStyle name="Output 2 4 6 2 2 3" xfId="38310" xr:uid="{2C9292D3-43DB-48C5-A02A-D79EC8CD7851}"/>
    <cellStyle name="Output 2 4 6 2 2 4" xfId="49688" xr:uid="{EBD68B56-3FF8-418F-8F30-606F57B3DBB3}"/>
    <cellStyle name="Output 2 4 6 2 3" xfId="11243" xr:uid="{F3D08E89-17C9-4719-AA31-26C077486E58}"/>
    <cellStyle name="Output 2 4 6 2 3 2" xfId="20232" xr:uid="{98459850-A878-4D38-BE33-C35E55262A56}"/>
    <cellStyle name="Output 2 4 6 2 3 2 2" xfId="42699" xr:uid="{9F7178E3-90D1-4081-8E72-C0B4D7B48C6B}"/>
    <cellStyle name="Output 2 4 6 2 3 2 3" xfId="58441" xr:uid="{91E239E4-347B-4D0F-8D29-9C5E8A9613AF}"/>
    <cellStyle name="Output 2 4 6 2 3 3" xfId="31122" xr:uid="{8EC5B569-9D3E-4E29-B520-F6A44A75A03A}"/>
    <cellStyle name="Output 2 4 6 2 3 4" xfId="51660" xr:uid="{1D6BF33C-32D5-4745-AAF7-0E107E64B276}"/>
    <cellStyle name="Output 2 4 6 2 4" xfId="15009" xr:uid="{68DFC9F9-2138-424C-AA57-D652E84F1776}"/>
    <cellStyle name="Output 2 4 6 2 4 2" xfId="28180" xr:uid="{14DD969B-3E86-42C6-9D89-861F5799FEFE}"/>
    <cellStyle name="Output 2 4 6 2 4 2 2" xfId="54609" xr:uid="{8160EA55-72B0-406F-B463-1242389263A8}"/>
    <cellStyle name="Output 2 4 6 2 4 3" xfId="47805" xr:uid="{8ED73F76-EA11-4E43-BC33-FA8D3A6372F3}"/>
    <cellStyle name="Output 2 4 6 2 5" xfId="29741" xr:uid="{BC869F79-6CC0-458D-8699-A01C4CB90419}"/>
    <cellStyle name="Output 2 4 6 2 6" xfId="46191" xr:uid="{B6EB2BBC-86B7-4AC5-A885-3F31D26D582C}"/>
    <cellStyle name="Output 2 4 6 3" xfId="4131" xr:uid="{01E6D1A4-8CBB-469B-91FB-1C128A41E369}"/>
    <cellStyle name="Output 2 4 6 3 2" xfId="35940" xr:uid="{8D6AFF2C-2E48-4F21-A912-030C3DF407E3}"/>
    <cellStyle name="Output 2 4 6 3 2 2" xfId="56872" xr:uid="{9C4396E5-0FB0-4B98-B1CD-570F7AD756D5}"/>
    <cellStyle name="Output 2 4 6 3 2 3" xfId="50090" xr:uid="{B3C74F15-9BF5-4A23-8E91-A2FE17812FE3}"/>
    <cellStyle name="Output 2 4 6 3 3" xfId="51591" xr:uid="{D772FAEA-CDE1-4FC3-A719-D7969F76EAFC}"/>
    <cellStyle name="Output 2 4 6 3 3 2" xfId="58373" xr:uid="{000E4BA1-7998-4E05-988E-208BC09DCDDF}"/>
    <cellStyle name="Output 2 4 6 3 4" xfId="48207" xr:uid="{D6ABC00B-F7EC-4D9D-A0DC-1244E890489B}"/>
    <cellStyle name="Output 2 4 6 3 4 2" xfId="54999" xr:uid="{E0D89937-AE15-4454-90C6-DDCB7E565D5A}"/>
    <cellStyle name="Output 2 4 6 3 5" xfId="53299" xr:uid="{F3CDE68C-F74B-4F91-8DFC-F52B8D67B56C}"/>
    <cellStyle name="Output 2 4 6 3 6" xfId="46593" xr:uid="{327792BF-9ED3-448E-9682-04AC8467D7CC}"/>
    <cellStyle name="Output 2 4 6 4" xfId="42569" xr:uid="{4AC47D62-F572-41E6-A522-87BB430B588C}"/>
    <cellStyle name="Output 2 4 6 4 2" xfId="55998" xr:uid="{3819E492-CB35-4A3C-A0A7-EB48F28C594E}"/>
    <cellStyle name="Output 2 4 6 4 3" xfId="49216" xr:uid="{4698989C-9B04-430A-B8D9-391A6F355685}"/>
    <cellStyle name="Output 2 4 6 5" xfId="44444" xr:uid="{BECB0BF2-3134-4D4E-B72E-69185C1A53A8}"/>
    <cellStyle name="Output 2 4 6 5 2" xfId="58375" xr:uid="{CEC20316-91E9-47AE-A7DC-4B70930466D3}"/>
    <cellStyle name="Output 2 4 6 5 3" xfId="51593" xr:uid="{720E1998-EAFA-455B-A119-AFEE2D3A6B9B}"/>
    <cellStyle name="Output 2 4 6 6" xfId="45683" xr:uid="{A735E6C3-EA98-49F3-8785-5385A972B510}"/>
    <cellStyle name="Output 2 4 6 6 2" xfId="54161" xr:uid="{21E33176-6F6F-469E-85CE-BA3382DBC4C7}"/>
    <cellStyle name="Output 2 4 7" xfId="1924" xr:uid="{2C75EA00-167D-4251-BBE6-3415628B3D0F}"/>
    <cellStyle name="Output 2 4 7 2" xfId="6239" xr:uid="{9AAF2B79-570C-4C1E-8013-6DCBFDA7FA1F}"/>
    <cellStyle name="Output 2 4 7 2 2" xfId="8825" xr:uid="{945724F4-0C6A-4F68-B371-94AE5B948A1D}"/>
    <cellStyle name="Output 2 4 7 2 2 2" xfId="17814" xr:uid="{A0C9E384-3E42-4754-B8A3-2118484B1303}"/>
    <cellStyle name="Output 2 4 7 2 2 2 2" xfId="26234" xr:uid="{BD691925-61B1-4C92-B181-199401E83DCE}"/>
    <cellStyle name="Output 2 4 7 2 2 2 3" xfId="56506" xr:uid="{19EE735D-E6CB-4BF3-9B08-4F11294DFD42}"/>
    <cellStyle name="Output 2 4 7 2 2 3" xfId="25428" xr:uid="{BA059582-9BB7-491E-A9A4-C52912037447}"/>
    <cellStyle name="Output 2 4 7 2 2 4" xfId="49724" xr:uid="{C4B2A83A-CBF5-4542-92A9-AA6EDED5058D}"/>
    <cellStyle name="Output 2 4 7 2 3" xfId="11462" xr:uid="{7B90C83F-1800-4F7B-8773-E1D65E17315C}"/>
    <cellStyle name="Output 2 4 7 2 3 2" xfId="20451" xr:uid="{066926D6-3C78-4489-B53F-D5C6117A9BA0}"/>
    <cellStyle name="Output 2 4 7 2 3 2 2" xfId="32455" xr:uid="{98DD72CE-E969-431D-A28E-6428FD89D023}"/>
    <cellStyle name="Output 2 4 7 2 3 2 3" xfId="59042" xr:uid="{F6B3B82A-8A1D-4F77-B77A-59A4EA7FFFB1}"/>
    <cellStyle name="Output 2 4 7 2 3 3" xfId="23969" xr:uid="{786469B5-F75A-4832-A231-A2BB2AFBEC25}"/>
    <cellStyle name="Output 2 4 7 2 3 4" xfId="52261" xr:uid="{81D17C0A-9B4D-4531-999B-628CDD2DE98D}"/>
    <cellStyle name="Output 2 4 7 2 4" xfId="15228" xr:uid="{9D2B1986-45FA-4124-989D-192987678DDB}"/>
    <cellStyle name="Output 2 4 7 2 4 2" xfId="40587" xr:uid="{FAD51A25-0DF2-4FC5-ACD2-6B9617F87911}"/>
    <cellStyle name="Output 2 4 7 2 4 2 2" xfId="54645" xr:uid="{F0159EDA-667B-4D90-B258-6C824A2949B8}"/>
    <cellStyle name="Output 2 4 7 2 4 3" xfId="47841" xr:uid="{6B2D232E-9339-45C1-954E-90002D42229C}"/>
    <cellStyle name="Output 2 4 7 2 5" xfId="27343" xr:uid="{EE4B9B79-3517-40DC-B1DB-6A498DEB4CD4}"/>
    <cellStyle name="Output 2 4 7 2 6" xfId="46227" xr:uid="{D66AAA45-003A-4347-91BD-ED4CE30CD2D4}"/>
    <cellStyle name="Output 2 4 7 3" xfId="4361" xr:uid="{874CC346-48F0-40B2-87E2-2F2147FE3399}"/>
    <cellStyle name="Output 2 4 7 3 2" xfId="23433" xr:uid="{C992317E-3C7A-4139-B307-AF7C7EBB3C2D}"/>
    <cellStyle name="Output 2 4 7 3 2 2" xfId="56908" xr:uid="{2012A4FF-0D7C-4163-B0DE-B3B6A986FE40}"/>
    <cellStyle name="Output 2 4 7 3 2 3" xfId="50126" xr:uid="{8E3A3E2C-ACE2-4656-AE7F-2BE71F899FDA}"/>
    <cellStyle name="Output 2 4 7 3 3" xfId="48907" xr:uid="{D32B6D41-A428-4808-BA8D-A08DC5045E4C}"/>
    <cellStyle name="Output 2 4 7 3 3 2" xfId="55688" xr:uid="{EA14BB31-3580-4A15-8A1D-B12491688450}"/>
    <cellStyle name="Output 2 4 7 3 4" xfId="48243" xr:uid="{A3D347BE-7023-4A65-9760-240A23AC4672}"/>
    <cellStyle name="Output 2 4 7 3 4 2" xfId="55035" xr:uid="{0504E277-701F-40E4-B1C8-3241FE239B4A}"/>
    <cellStyle name="Output 2 4 7 3 5" xfId="53335" xr:uid="{548CEAC4-0B45-4A81-A9A5-6E5B65311625}"/>
    <cellStyle name="Output 2 4 7 3 6" xfId="46629" xr:uid="{535B52F4-7A20-4FB1-935D-83E86A30807C}"/>
    <cellStyle name="Output 2 4 7 4" xfId="27409" xr:uid="{95172384-C724-4EC7-AAA3-8E9E4F02E944}"/>
    <cellStyle name="Output 2 4 7 4 2" xfId="56034" xr:uid="{5CAE015C-6B90-4192-8D18-11FDD323E873}"/>
    <cellStyle name="Output 2 4 7 4 3" xfId="49252" xr:uid="{214A7C5C-9C7E-4673-A2BA-43165C24D26E}"/>
    <cellStyle name="Output 2 4 7 5" xfId="44493" xr:uid="{1EC92C21-7759-46DD-B95B-5DBB026AA54F}"/>
    <cellStyle name="Output 2 4 7 5 2" xfId="57630" xr:uid="{9EB915E8-E7D3-49ED-8F52-3A31368EE738}"/>
    <cellStyle name="Output 2 4 7 5 3" xfId="50848" xr:uid="{51AB96C1-C971-42C2-8C71-E344C0DF4F68}"/>
    <cellStyle name="Output 2 4 7 6" xfId="45719" xr:uid="{8A98A6C6-0E53-43FE-BDB3-221314CB9DA0}"/>
    <cellStyle name="Output 2 4 7 6 2" xfId="54197" xr:uid="{7CFDE2E8-DBDB-41DC-B213-1BC22EF0A791}"/>
    <cellStyle name="Output 2 4 8" xfId="2713" xr:uid="{D444776E-1EE1-4047-86AC-578173A16CCF}"/>
    <cellStyle name="Output 2 4 8 2" xfId="6903" xr:uid="{A6B49FEF-9B7F-49DB-9FB3-DC76A2BD0767}"/>
    <cellStyle name="Output 2 4 8 2 2" xfId="12044" xr:uid="{DAE37854-540D-4CD6-BB4D-07F301C44911}"/>
    <cellStyle name="Output 2 4 8 2 2 2" xfId="21033" xr:uid="{E421ADBB-27D2-4855-A637-58EE9FB77315}"/>
    <cellStyle name="Output 2 4 8 2 2 2 2" xfId="22234" xr:uid="{762380B0-EC97-4CFF-BB01-C19E2FEC1AC4}"/>
    <cellStyle name="Output 2 4 8 2 2 2 3" xfId="56555" xr:uid="{91EAD671-01F5-4529-A883-E599D3A97F86}"/>
    <cellStyle name="Output 2 4 8 2 2 3" xfId="32246" xr:uid="{B8DE8E1C-D145-43F1-835F-A44E9A0C0A59}"/>
    <cellStyle name="Output 2 4 8 2 2 4" xfId="49773" xr:uid="{8E1B68C8-55EC-4EF2-966C-B21DEE0E1470}"/>
    <cellStyle name="Output 2 4 8 2 3" xfId="12864" xr:uid="{4FDC8FB3-5283-4043-8C2E-1A5E66628F60}"/>
    <cellStyle name="Output 2 4 8 2 3 2" xfId="21853" xr:uid="{F3A1F13F-8C2D-484A-A15E-6C3DF3604661}"/>
    <cellStyle name="Output 2 4 8 2 3 2 2" xfId="28381" xr:uid="{A257CF57-54A0-49A0-8B3C-BE602418A5BA}"/>
    <cellStyle name="Output 2 4 8 2 3 2 3" xfId="58666" xr:uid="{56C32CED-DE7A-498E-BB85-BB796A23C59E}"/>
    <cellStyle name="Output 2 4 8 2 3 3" xfId="28740" xr:uid="{F359E09D-1353-425D-8DA9-3E94C1938A0F}"/>
    <cellStyle name="Output 2 4 8 2 3 4" xfId="51885" xr:uid="{A54FA5F4-3CE5-4338-9A47-88C2C81EACAA}"/>
    <cellStyle name="Output 2 4 8 2 4" xfId="15892" xr:uid="{DAA87B5B-BA08-4B38-81D3-BA8D5D480164}"/>
    <cellStyle name="Output 2 4 8 2 4 2" xfId="43179" xr:uid="{56C30D49-0942-4CDF-BF88-16A6449E5D4A}"/>
    <cellStyle name="Output 2 4 8 2 4 2 2" xfId="54691" xr:uid="{3F5CAEBD-064F-4DD7-8209-067483FC4140}"/>
    <cellStyle name="Output 2 4 8 2 4 3" xfId="47890" xr:uid="{AC6EF32F-BC6A-4A58-B83B-3C37DCC3C44A}"/>
    <cellStyle name="Output 2 4 8 2 5" xfId="23262" xr:uid="{4EE1F0BB-4023-4831-AF7D-D8BB0CA00818}"/>
    <cellStyle name="Output 2 4 8 2 6" xfId="46276" xr:uid="{9387A248-792F-4351-BE93-E34B4BD9DB61}"/>
    <cellStyle name="Output 2 4 8 3" xfId="9474" xr:uid="{84C2A77B-EF85-402C-93AB-B764FE1A8A33}"/>
    <cellStyle name="Output 2 4 8 3 2" xfId="18463" xr:uid="{586A52E7-D14F-420F-969B-906C34343A5E}"/>
    <cellStyle name="Output 2 4 8 3 2 2" xfId="24172" xr:uid="{998F68D4-6940-478B-ACA7-DF1846120AFC}"/>
    <cellStyle name="Output 2 4 8 3 2 2 2" xfId="56954" xr:uid="{8B7D1C19-9A1E-498B-9404-7BCEC3104A31}"/>
    <cellStyle name="Output 2 4 8 3 2 3" xfId="50172" xr:uid="{0D52BFCF-F246-4E44-984E-97F1489F2751}"/>
    <cellStyle name="Output 2 4 8 3 3" xfId="25778" xr:uid="{6FCD7622-5883-4BB1-B862-968BFF4CDC01}"/>
    <cellStyle name="Output 2 4 8 3 3 2" xfId="57728" xr:uid="{1984D7E5-702B-483A-B750-875B6A346BC3}"/>
    <cellStyle name="Output 2 4 8 3 3 3" xfId="50946" xr:uid="{660079AB-A5CE-45A0-80E8-2A19FEAFB5F6}"/>
    <cellStyle name="Output 2 4 8 3 4" xfId="48289" xr:uid="{46CC3ED4-4AD3-4EE0-A114-9044BEAEACE1}"/>
    <cellStyle name="Output 2 4 8 3 4 2" xfId="55081" xr:uid="{CDD9E75E-D7AA-4C2A-8330-5774D1288BC5}"/>
    <cellStyle name="Output 2 4 8 3 5" xfId="53381" xr:uid="{97476CF1-630C-4001-BE04-053F1F4B2DEC}"/>
    <cellStyle name="Output 2 4 8 3 6" xfId="46675" xr:uid="{4561E2D7-4CD3-48C9-AEDF-60F3CDA161AB}"/>
    <cellStyle name="Output 2 4 8 4" xfId="32798" xr:uid="{81F076C3-3A29-4E41-944C-0D0A3F02663F}"/>
    <cellStyle name="Output 2 4 8 4 2" xfId="56083" xr:uid="{BED6B9FC-A955-4D28-A83F-F9BE8944D82B}"/>
    <cellStyle name="Output 2 4 8 4 3" xfId="49301" xr:uid="{A1C2E692-5B1A-413A-91CB-860B8EBA9C74}"/>
    <cellStyle name="Output 2 4 8 5" xfId="44494" xr:uid="{B8463A37-12F2-4007-86DB-8C318F8EFF88}"/>
    <cellStyle name="Output 2 4 8 5 2" xfId="57590" xr:uid="{3072F578-5C05-4F2B-A551-C68241C15EEC}"/>
    <cellStyle name="Output 2 4 8 5 3" xfId="50808" xr:uid="{2624AA13-B762-4DB9-83E6-B9877CADA47C}"/>
    <cellStyle name="Output 2 4 8 6" xfId="45768" xr:uid="{D82A1096-3A2B-402B-9A20-BFE3BACABA31}"/>
    <cellStyle name="Output 2 4 8 6 2" xfId="54243" xr:uid="{2EA7B5F9-F86B-48C9-876A-3DCA97265013}"/>
    <cellStyle name="Output 2 4 9" xfId="4659" xr:uid="{2F7D9A36-67E6-4005-B638-63F8C1F6C853}"/>
    <cellStyle name="Output 2 4 9 2" xfId="7245" xr:uid="{65A4E8D5-5EDB-46D0-8D86-43F6B2800D4F}"/>
    <cellStyle name="Output 2 4 9 2 2" xfId="16234" xr:uid="{D63474AB-E554-4D45-880A-644D1081DADA}"/>
    <cellStyle name="Output 2 4 9 2 2 2" xfId="23384" xr:uid="{C448C43F-43D6-4A90-9F38-D66DCD3097C0}"/>
    <cellStyle name="Output 2 4 9 2 2 2 2" xfId="56595" xr:uid="{43D5E0A2-3F75-481B-8D19-E0C1607125C0}"/>
    <cellStyle name="Output 2 4 9 2 2 3" xfId="49813" xr:uid="{FE5C035A-56CB-4731-BA57-E4467611AECC}"/>
    <cellStyle name="Output 2 4 9 2 3" xfId="25777" xr:uid="{79B7182A-6D89-46B2-BC70-BDCF8E7B93B6}"/>
    <cellStyle name="Output 2 4 9 2 3 2" xfId="58361" xr:uid="{03A7D13C-12DE-4F88-9E1B-CADAF119DF66}"/>
    <cellStyle name="Output 2 4 9 2 3 3" xfId="51579" xr:uid="{2542DDAD-D0CA-4C06-99F1-0F2BA9476F03}"/>
    <cellStyle name="Output 2 4 9 2 4" xfId="47930" xr:uid="{34D4CD54-EFB3-4CF4-AA01-6B0ED25399BB}"/>
    <cellStyle name="Output 2 4 9 2 4 2" xfId="54728" xr:uid="{4FC1D02D-3705-46F2-B783-C66A7B6C8B35}"/>
    <cellStyle name="Output 2 4 9 2 5" xfId="46316" xr:uid="{648B2A2C-2FD3-4823-B894-EBC4B6DC2DDD}"/>
    <cellStyle name="Output 2 4 9 3" xfId="9882" xr:uid="{D6027365-E6E9-412A-B7AC-139AA799EF9A}"/>
    <cellStyle name="Output 2 4 9 3 2" xfId="18871" xr:uid="{69B48F8B-9918-44A8-932C-730280708B1A}"/>
    <cellStyle name="Output 2 4 9 3 2 2" xfId="41044" xr:uid="{1A85FC69-350A-4677-AB9F-E7E5170B8CCE}"/>
    <cellStyle name="Output 2 4 9 3 2 2 2" xfId="56991" xr:uid="{F56F7586-216E-4442-BE76-3806C865E291}"/>
    <cellStyle name="Output 2 4 9 3 2 3" xfId="50209" xr:uid="{1309627A-132D-40CE-BBF5-E6EB40E4F1FE}"/>
    <cellStyle name="Output 2 4 9 3 3" xfId="22448" xr:uid="{A886FFD4-4B73-499C-8151-776018A5806F}"/>
    <cellStyle name="Output 2 4 9 3 3 2" xfId="58258" xr:uid="{5F1C8590-B540-4F61-969D-9F61C6E9543E}"/>
    <cellStyle name="Output 2 4 9 3 3 3" xfId="51476" xr:uid="{408C7060-4CBB-45AF-AD8F-243597AB729B}"/>
    <cellStyle name="Output 2 4 9 3 4" xfId="48326" xr:uid="{97842E57-08F9-4FF7-82FE-D297DFA7B18C}"/>
    <cellStyle name="Output 2 4 9 3 4 2" xfId="55118" xr:uid="{7B1E1832-AF0C-421D-8862-959B5567C4B2}"/>
    <cellStyle name="Output 2 4 9 3 5" xfId="53418" xr:uid="{E9196481-0564-4A13-837F-E0F3E96033FF}"/>
    <cellStyle name="Output 2 4 9 3 6" xfId="46712" xr:uid="{1CAC9629-66BA-417E-9A21-974461AB84BC}"/>
    <cellStyle name="Output 2 4 9 4" xfId="13648" xr:uid="{C5ED7F82-5BF6-41AB-84BB-196551B80D5E}"/>
    <cellStyle name="Output 2 4 9 4 2" xfId="25806" xr:uid="{C9F042CB-2F1F-48F5-A761-7478A61C1ACA}"/>
    <cellStyle name="Output 2 4 9 4 2 2" xfId="56123" xr:uid="{1A35AED0-1310-4B47-94AC-795D60AB6898}"/>
    <cellStyle name="Output 2 4 9 4 3" xfId="49341" xr:uid="{2FCA456A-774A-478E-94FB-CF50B70F9159}"/>
    <cellStyle name="Output 2 4 9 5" xfId="33775" xr:uid="{D9C44A08-153D-4D93-9EE9-0B3DEDEEDC5B}"/>
    <cellStyle name="Output 2 4 9 5 2" xfId="57589" xr:uid="{A4008F54-C62A-4AC9-9E8B-74B58EB9D592}"/>
    <cellStyle name="Output 2 4 9 5 3" xfId="50807" xr:uid="{E44C50BE-4A80-472C-B066-392654C57856}"/>
    <cellStyle name="Output 2 4 9 6" xfId="44542" xr:uid="{95088EB3-C39E-4D9C-8C7C-8A68DBD7AB6B}"/>
    <cellStyle name="Output 2 4 9 6 2" xfId="54280" xr:uid="{C3E32014-22BF-4010-BD05-0F4ADC0F01B5}"/>
    <cellStyle name="Output 2 4 9 6 3" xfId="47467" xr:uid="{BB3F5D84-C0BA-4E64-9C05-057E8EF2F0E8}"/>
    <cellStyle name="Output 2 4 9 7" xfId="45808" xr:uid="{83DAEE29-71FB-43BE-8C9C-8B36E8C55CCB}"/>
    <cellStyle name="Output 2 5" xfId="226" xr:uid="{81E18E0D-D13C-444B-A3CC-146DD921F97E}"/>
    <cellStyle name="Output 2 5 10" xfId="9110" xr:uid="{4C6798FA-6F78-41DA-A221-277B6E0825EE}"/>
    <cellStyle name="Output 2 5 10 2" xfId="18099" xr:uid="{F4447530-D048-4508-BDE2-BB1E17738105}"/>
    <cellStyle name="Output 2 5 10 2 2" xfId="32634" xr:uid="{4AC83A4A-4C67-466B-A58D-1269F609E82A}"/>
    <cellStyle name="Output 2 5 10 3" xfId="22417" xr:uid="{B65ACDDC-D51C-46A4-AC7F-5C576D35DD40}"/>
    <cellStyle name="Output 2 5 11" xfId="12715" xr:uid="{8BC3F2C3-961A-4523-958D-4CDC12AFBBC2}"/>
    <cellStyle name="Output 2 5 11 2" xfId="21704" xr:uid="{279A84F8-DDCD-4542-820E-3C49D1F206FD}"/>
    <cellStyle name="Output 2 5 11 2 2" xfId="38106" xr:uid="{5F7E6F06-3605-44EF-88EA-D4457E4EECEB}"/>
    <cellStyle name="Output 2 5 11 3" xfId="33268" xr:uid="{1FF94B18-A071-4FC0-A4D9-0F4269C5F7A4}"/>
    <cellStyle name="Output 2 5 12" xfId="2232" xr:uid="{963C5F39-C5D7-4B62-9E0F-1536596A9533}"/>
    <cellStyle name="Output 2 5 12 2" xfId="29746" xr:uid="{0A858171-3FF2-4A27-A58D-C937A83968E6}"/>
    <cellStyle name="Output 2 5 13" xfId="13141" xr:uid="{065F2DB9-577F-446C-BD0D-3DCAFBA4D9E6}"/>
    <cellStyle name="Output 2 5 13 2" xfId="24441" xr:uid="{84527EEE-2ECE-4710-8CC4-D9F5286135BB}"/>
    <cellStyle name="Output 2 5 14" xfId="38646" xr:uid="{43756FAA-A3F8-4129-9BEA-BB064D45C8B6}"/>
    <cellStyle name="Output 2 5 15" xfId="44290" xr:uid="{DD068E98-B9C1-4129-A6D8-E3C38790B756}"/>
    <cellStyle name="Output 2 5 16" xfId="45531" xr:uid="{8BF4576E-71BE-4D61-B27C-0C86449759E3}"/>
    <cellStyle name="Output 2 5 2" xfId="575" xr:uid="{384EBCCE-5E6C-49C7-8F4C-F51DBD63C2BA}"/>
    <cellStyle name="Output 2 5 2 2" xfId="4964" xr:uid="{57751316-3111-4D9F-B32E-A4A573E89127}"/>
    <cellStyle name="Output 2 5 2 2 2" xfId="7550" xr:uid="{CE2C5EC5-DBBA-46D6-90D2-DD8DA11D16E8}"/>
    <cellStyle name="Output 2 5 2 2 2 2" xfId="16539" xr:uid="{AFFD1417-73B2-493B-AAB9-D0E9B6CAF79C}"/>
    <cellStyle name="Output 2 5 2 2 2 2 2" xfId="27099" xr:uid="{E3603D67-6D07-4DF5-B2D5-1423387E063C}"/>
    <cellStyle name="Output 2 5 2 2 2 3" xfId="24647" xr:uid="{94CEB7B5-D7DC-4AC6-B422-94AE0A46D4BC}"/>
    <cellStyle name="Output 2 5 2 2 2 4" xfId="56318" xr:uid="{4D953E13-5FF2-41DA-8765-980389F1E827}"/>
    <cellStyle name="Output 2 5 2 2 3" xfId="10187" xr:uid="{48DB0542-1003-42BA-8F52-25DA7E3F4B36}"/>
    <cellStyle name="Output 2 5 2 2 3 2" xfId="19176" xr:uid="{CD2BA5DF-2628-4BD0-8E29-FA202A9639A7}"/>
    <cellStyle name="Output 2 5 2 2 3 2 2" xfId="43392" xr:uid="{19CFC287-D239-4439-9535-0181F56F066D}"/>
    <cellStyle name="Output 2 5 2 2 3 3" xfId="40114" xr:uid="{0B8BA9DF-A189-4E5F-AA0C-03F4E42ACAA6}"/>
    <cellStyle name="Output 2 5 2 2 4" xfId="13953" xr:uid="{D62EED3B-F7A1-488F-8AE1-637DA8C675C3}"/>
    <cellStyle name="Output 2 5 2 2 4 2" xfId="39457" xr:uid="{708AA080-2693-417C-83CE-1EC2F33D1A7B}"/>
    <cellStyle name="Output 2 5 2 2 5" xfId="29412" xr:uid="{1F3F6CBE-2B3B-43AD-90ED-EDA91AB29C67}"/>
    <cellStyle name="Output 2 5 2 2 6" xfId="49536" xr:uid="{5DA3AF50-A157-41F0-83F4-39571F050F59}"/>
    <cellStyle name="Output 2 5 2 3" xfId="3012" xr:uid="{AA10FBCB-C214-48CA-BBE1-D7F174415104}"/>
    <cellStyle name="Output 2 5 2 3 2" xfId="41272" xr:uid="{EDF85E30-1EC9-49C6-9412-21FCA857CC25}"/>
    <cellStyle name="Output 2 5 2 3 2 2" xfId="58421" xr:uid="{78641B6B-B7B4-4960-91BD-F6668D841BAD}"/>
    <cellStyle name="Output 2 5 2 3 3" xfId="51640" xr:uid="{D03A9018-B7CC-418F-9A7B-A0605181CB23}"/>
    <cellStyle name="Output 2 5 2 4" xfId="38059" xr:uid="{9E706DC3-0B3C-4FB3-8CD2-1D4C5849E5F4}"/>
    <cellStyle name="Output 2 5 2 4 2" xfId="54463" xr:uid="{DC0742BF-3A32-431B-BC72-7F575D8C8C33}"/>
    <cellStyle name="Output 2 5 2 4 3" xfId="47653" xr:uid="{FEC75A25-94A3-43BB-9B08-B1EC455587B5}"/>
    <cellStyle name="Output 2 5 2 5" xfId="46045" xr:uid="{7BAD0196-8900-43A8-B704-F51C32D9C02A}"/>
    <cellStyle name="Output 2 5 3" xfId="920" xr:uid="{0DC91324-68A2-4CB3-AF37-405747CD9AE0}"/>
    <cellStyle name="Output 2 5 3 2" xfId="5285" xr:uid="{52B91709-CE41-4195-9F81-636E246632DF}"/>
    <cellStyle name="Output 2 5 3 2 2" xfId="7871" xr:uid="{58D73BBC-E579-45D8-B396-04F7FD807AC6}"/>
    <cellStyle name="Output 2 5 3 2 2 2" xfId="16860" xr:uid="{8ACCE6F1-CF94-4D3C-8764-A5F20CF77A23}"/>
    <cellStyle name="Output 2 5 3 2 2 2 2" xfId="29260" xr:uid="{5EFC2660-5CBA-474D-A2E3-F871C7272A3D}"/>
    <cellStyle name="Output 2 5 3 2 2 3" xfId="28172" xr:uid="{C114DC51-1A1F-4FD1-870D-E09B1143989B}"/>
    <cellStyle name="Output 2 5 3 2 2 4" xfId="56726" xr:uid="{E3489E3F-7A53-49D2-870D-E60E48BDAE3B}"/>
    <cellStyle name="Output 2 5 3 2 3" xfId="10508" xr:uid="{046FFE5C-7B26-404F-B187-FB7B53FAF022}"/>
    <cellStyle name="Output 2 5 3 2 3 2" xfId="19497" xr:uid="{D5978051-F594-4B2B-AD1B-0AAAF2A9CE47}"/>
    <cellStyle name="Output 2 5 3 2 3 2 2" xfId="26204" xr:uid="{2E2AB77E-691E-4C8B-9AF4-59EA569554EF}"/>
    <cellStyle name="Output 2 5 3 2 3 3" xfId="31919" xr:uid="{2EC55E92-231C-4790-B611-9D33C55AF69B}"/>
    <cellStyle name="Output 2 5 3 2 4" xfId="14274" xr:uid="{F792F3B7-85AD-45CE-9DDA-5C10217E4B71}"/>
    <cellStyle name="Output 2 5 3 2 4 2" xfId="23388" xr:uid="{E591438C-3F3F-4BE9-9A4C-184F59F856FE}"/>
    <cellStyle name="Output 2 5 3 2 5" xfId="30450" xr:uid="{B4C31B8D-482A-4D42-BE59-2A4CB7A54C0D}"/>
    <cellStyle name="Output 2 5 3 2 6" xfId="49944" xr:uid="{EC7CD153-3DDF-4D5A-B639-12A04873E9ED}"/>
    <cellStyle name="Output 2 5 3 3" xfId="3357" xr:uid="{94D16F86-3A15-4AEF-BBB2-0EB75AAF5686}"/>
    <cellStyle name="Output 2 5 3 3 2" xfId="24361" xr:uid="{7F153F6A-5342-4BC5-95FB-7AEBFF59A3BF}"/>
    <cellStyle name="Output 2 5 3 3 2 2" xfId="58259" xr:uid="{0EB2FCAA-741A-4CDE-A373-FB255CC020BB}"/>
    <cellStyle name="Output 2 5 3 3 3" xfId="51477" xr:uid="{15AF00C8-CC8D-4AFF-844B-8540A0FB89B6}"/>
    <cellStyle name="Output 2 5 3 4" xfId="34716" xr:uid="{4F04B1C3-5A27-4711-9005-0807BA0404D7}"/>
    <cellStyle name="Output 2 5 3 4 2" xfId="54853" xr:uid="{65A880AA-C3AA-49DF-83E9-75D6455E117C}"/>
    <cellStyle name="Output 2 5 3 4 3" xfId="48061" xr:uid="{D966F5B8-1C5E-424F-A6AB-9CFFCE942C33}"/>
    <cellStyle name="Output 2 5 3 5" xfId="53153" xr:uid="{8FAEEB35-729E-4771-A753-B8A4E209C2B1}"/>
    <cellStyle name="Output 2 5 3 6" xfId="46447" xr:uid="{D8C4A6DB-DD65-496D-B800-72E5743F0D5B}"/>
    <cellStyle name="Output 2 5 4" xfId="1264" xr:uid="{B8F174AC-1F81-4FD4-A0F6-CF426F337BB1}"/>
    <cellStyle name="Output 2 5 4 2" xfId="5609" xr:uid="{2C2E6C7A-8A4A-4A84-B5C0-3F76A261FB4D}"/>
    <cellStyle name="Output 2 5 4 2 2" xfId="8195" xr:uid="{625C38F8-AA84-4DC8-B9F0-0C54C30D1810}"/>
    <cellStyle name="Output 2 5 4 2 2 2" xfId="17184" xr:uid="{E20BCC9B-B2A2-4630-9E02-F8EB7778E85F}"/>
    <cellStyle name="Output 2 5 4 2 2 2 2" xfId="42822" xr:uid="{7434B3A4-A7DD-4DC2-BF0F-E4F029B4B1CE}"/>
    <cellStyle name="Output 2 5 4 2 2 3" xfId="37754" xr:uid="{F9E70065-7366-4F58-B572-8FE54EB2A49E}"/>
    <cellStyle name="Output 2 5 4 2 3" xfId="10832" xr:uid="{EDC2C247-A399-4031-84C7-6F2CBE653776}"/>
    <cellStyle name="Output 2 5 4 2 3 2" xfId="19821" xr:uid="{F8BC0A69-5138-4D47-A4ED-D685BC684279}"/>
    <cellStyle name="Output 2 5 4 2 3 2 2" xfId="35921" xr:uid="{03CB7409-6ABA-4900-A465-A28BB6ECF8D8}"/>
    <cellStyle name="Output 2 5 4 2 3 3" xfId="26663" xr:uid="{988FF8F2-0FDA-403C-8E9F-EF67B7F23370}"/>
    <cellStyle name="Output 2 5 4 2 4" xfId="14598" xr:uid="{BF245A4E-684C-4578-AD55-BE9BD6B04CEC}"/>
    <cellStyle name="Output 2 5 4 2 4 2" xfId="27248" xr:uid="{C7DA55F1-13B4-4842-A04D-0037D5C9FBDD}"/>
    <cellStyle name="Output 2 5 4 2 5" xfId="41458" xr:uid="{48E23A55-C550-4956-A7F1-A4746AE298B9}"/>
    <cellStyle name="Output 2 5 4 2 6" xfId="55846" xr:uid="{5292A1D2-6D54-47FE-B099-4667304E9E33}"/>
    <cellStyle name="Output 2 5 4 3" xfId="3701" xr:uid="{325599A7-7AF6-46E6-BA67-36B62C2078F2}"/>
    <cellStyle name="Output 2 5 4 3 2" xfId="27890" xr:uid="{059C2B3C-71C6-454C-BB19-D60856E7191A}"/>
    <cellStyle name="Output 2 5 4 4" xfId="25161" xr:uid="{C29A4640-79F0-4BB6-A464-B10EAAA20596}"/>
    <cellStyle name="Output 2 5 4 5" xfId="49064" xr:uid="{6CA95F96-B3F7-437A-B601-E3E3814DD5A9}"/>
    <cellStyle name="Output 2 5 5" xfId="1611" xr:uid="{F9A5A45D-F97B-4AE2-A906-8512B1C1D31A}"/>
    <cellStyle name="Output 2 5 5 2" xfId="5954" xr:uid="{AA16B6B1-C69E-44BE-A653-00E20A759CDF}"/>
    <cellStyle name="Output 2 5 5 2 2" xfId="8540" xr:uid="{9DF43387-596A-4D4D-80C4-8EAC36C2E29B}"/>
    <cellStyle name="Output 2 5 5 2 2 2" xfId="17529" xr:uid="{A545ACD8-0BD8-49DF-A001-5E5FDEAE1132}"/>
    <cellStyle name="Output 2 5 5 2 2 2 2" xfId="37982" xr:uid="{695FC7B0-411C-4A5F-8274-D25F946D77B7}"/>
    <cellStyle name="Output 2 5 5 2 2 3" xfId="29763" xr:uid="{BD0C9522-FD2B-4A02-8A99-470940FDA9D8}"/>
    <cellStyle name="Output 2 5 5 2 3" xfId="11177" xr:uid="{F2E9AD0C-B58D-4037-8846-F53D6AE8F5A1}"/>
    <cellStyle name="Output 2 5 5 2 3 2" xfId="20166" xr:uid="{780303C3-2AC1-4944-809B-273D1E433EC3}"/>
    <cellStyle name="Output 2 5 5 2 3 2 2" xfId="22790" xr:uid="{605FC312-3213-4367-A517-149F414A9AF5}"/>
    <cellStyle name="Output 2 5 5 2 3 3" xfId="34547" xr:uid="{1FEBE486-8B6B-40B1-A06A-CBD881335CF9}"/>
    <cellStyle name="Output 2 5 5 2 4" xfId="14943" xr:uid="{C98C93A3-2846-4E02-A763-4D36C7DBF6C5}"/>
    <cellStyle name="Output 2 5 5 2 4 2" xfId="33127" xr:uid="{84AFE74A-880F-46F9-8264-659A477E4B26}"/>
    <cellStyle name="Output 2 5 5 2 5" xfId="31684" xr:uid="{709B3D1D-F8AF-47C5-9CA5-150209EE1EBC}"/>
    <cellStyle name="Output 2 5 5 2 6" xfId="57796" xr:uid="{27BCC7EE-7FFA-4E80-87F7-6653882A7AA2}"/>
    <cellStyle name="Output 2 5 5 3" xfId="4048" xr:uid="{6F16680A-0FFB-4184-9750-34D6DF0A6B85}"/>
    <cellStyle name="Output 2 5 5 3 2" xfId="43468" xr:uid="{F0241848-B19E-4466-8EB5-130DA7F936E3}"/>
    <cellStyle name="Output 2 5 5 4" xfId="42088" xr:uid="{8EC0FB5D-2392-4201-A8A4-BC6CB677D379}"/>
    <cellStyle name="Output 2 5 5 5" xfId="51014" xr:uid="{37FF51ED-E77A-4B6A-9C00-F7CE7CEC8981}"/>
    <cellStyle name="Output 2 5 6" xfId="1710" xr:uid="{57A17602-11D1-48F4-842B-A9D06F8B4D65}"/>
    <cellStyle name="Output 2 5 6 2" xfId="6036" xr:uid="{ADC70515-272B-4388-91C5-93569B4671BB}"/>
    <cellStyle name="Output 2 5 6 2 2" xfId="8622" xr:uid="{B42C2511-44CB-4723-A317-89946B353605}"/>
    <cellStyle name="Output 2 5 6 2 2 2" xfId="17611" xr:uid="{5A7A43B0-D2B1-41FE-854A-A164DDA35E30}"/>
    <cellStyle name="Output 2 5 6 2 2 2 2" xfId="31726" xr:uid="{FBC8866F-4C1E-4833-94F6-35675EC51F6C}"/>
    <cellStyle name="Output 2 5 6 2 2 3" xfId="32893" xr:uid="{47A3A4BD-5443-4650-8618-1F83CFB0A2DD}"/>
    <cellStyle name="Output 2 5 6 2 3" xfId="11259" xr:uid="{4D5DFD40-C6D0-4506-8093-4EB1803B20B0}"/>
    <cellStyle name="Output 2 5 6 2 3 2" xfId="20248" xr:uid="{747C1AB4-23D9-4709-997E-1ED0074A0587}"/>
    <cellStyle name="Output 2 5 6 2 3 2 2" xfId="37524" xr:uid="{988FC3E0-61D2-4685-9442-3B1AF09332C9}"/>
    <cellStyle name="Output 2 5 6 2 3 3" xfId="27470" xr:uid="{29C8C2A4-986C-4C24-969F-66A658EC5631}"/>
    <cellStyle name="Output 2 5 6 2 4" xfId="15025" xr:uid="{3605F36B-CFAB-4E7E-95B5-AD4595FF6B45}"/>
    <cellStyle name="Output 2 5 6 2 4 2" xfId="39495" xr:uid="{E4FCB322-4AE9-4391-9886-6989397529D0}"/>
    <cellStyle name="Output 2 5 6 2 5" xfId="29750" xr:uid="{E7E850A2-5ECA-4CBE-AF6D-1E52D5F5A69C}"/>
    <cellStyle name="Output 2 5 6 2 6" xfId="54015" xr:uid="{4F3D36AD-8B88-45DB-9B8C-4E56069C4AF8}"/>
    <cellStyle name="Output 2 5 6 3" xfId="4147" xr:uid="{FD928B87-3C8B-4826-BD56-EEC6AE0FE533}"/>
    <cellStyle name="Output 2 5 6 3 2" xfId="26437" xr:uid="{06488BDF-257A-4653-B325-D6EC0B3BEC10}"/>
    <cellStyle name="Output 2 5 6 4" xfId="37489" xr:uid="{B14E99FD-6EC2-45A1-ACDE-606F1B8DE351}"/>
    <cellStyle name="Output 2 5 6 5" xfId="47347" xr:uid="{8EA56B07-0397-4DF0-B7B4-4FB2E78990BE}"/>
    <cellStyle name="Output 2 5 7" xfId="2694" xr:uid="{A3E5C26C-2790-41DE-BB7D-8BF825B8ACE4}"/>
    <cellStyle name="Output 2 5 7 2" xfId="6884" xr:uid="{FE801D4E-5EA3-4106-8156-81C6E626B4D6}"/>
    <cellStyle name="Output 2 5 7 2 2" xfId="12025" xr:uid="{F92D1C10-61AE-4015-9B70-AA41EC16BEE8}"/>
    <cellStyle name="Output 2 5 7 2 2 2" xfId="21014" xr:uid="{D26A6AA4-0C8A-46D8-ACC9-BD09A152A582}"/>
    <cellStyle name="Output 2 5 7 2 2 2 2" xfId="31987" xr:uid="{E53B423D-4DAB-4ADE-9DC4-28A3022110B9}"/>
    <cellStyle name="Output 2 5 7 2 2 3" xfId="40234" xr:uid="{2AE3A92A-A974-4A3A-94BD-22796B88765E}"/>
    <cellStyle name="Output 2 5 7 2 3" xfId="12848" xr:uid="{783C7791-09C0-4382-BD10-90038012DB61}"/>
    <cellStyle name="Output 2 5 7 2 3 2" xfId="21837" xr:uid="{276314EC-5A5C-4A15-B597-92979B7E6C23}"/>
    <cellStyle name="Output 2 5 7 2 3 2 2" xfId="26489" xr:uid="{7B56CC25-E268-41A4-988F-10968E6B7745}"/>
    <cellStyle name="Output 2 5 7 2 3 3" xfId="33518" xr:uid="{3B9E065C-2E0B-4897-B07F-FD37C97CA4BD}"/>
    <cellStyle name="Output 2 5 7 2 4" xfId="15873" xr:uid="{4B30C37F-7CA2-4889-B9CA-081CBF332841}"/>
    <cellStyle name="Output 2 5 7 2 4 2" xfId="43048" xr:uid="{9F80B058-0FBB-4599-A5C2-80049AE62E3C}"/>
    <cellStyle name="Output 2 5 7 2 5" xfId="34355" xr:uid="{A5A11DEF-25F7-48BC-AC47-CD9AD5D4984D}"/>
    <cellStyle name="Output 2 5 7 3" xfId="9455" xr:uid="{F8290723-6DA0-47D1-94B1-7A5374A2A375}"/>
    <cellStyle name="Output 2 5 7 3 2" xfId="18444" xr:uid="{9E06381C-99F7-4A70-A40B-E314A2E87E50}"/>
    <cellStyle name="Output 2 5 7 3 2 2" xfId="23879" xr:uid="{5AE8B9A5-A67A-47F9-A7A2-E5E70FD7A391}"/>
    <cellStyle name="Output 2 5 7 3 3" xfId="25648" xr:uid="{0C90B3FC-0C23-4061-9CD9-636FC8160D7B}"/>
    <cellStyle name="Output 2 5 7 4" xfId="32662" xr:uid="{0EDDE6EA-0613-4358-9A7A-2439AD848C6E}"/>
    <cellStyle name="Output 2 5 8" xfId="4640" xr:uid="{55847B65-E7B5-4785-B90C-3ED712282044}"/>
    <cellStyle name="Output 2 5 8 2" xfId="7226" xr:uid="{21FE23ED-AD3D-410D-964E-BA07D6A91883}"/>
    <cellStyle name="Output 2 5 8 2 2" xfId="16215" xr:uid="{D275C8BD-A202-484F-8628-113B17BD1652}"/>
    <cellStyle name="Output 2 5 8 2 2 2" xfId="40339" xr:uid="{841812A0-6CB9-41B6-B318-5B7C99E78EB6}"/>
    <cellStyle name="Output 2 5 8 2 3" xfId="25647" xr:uid="{078DF4D8-5D4C-46B1-9CD2-CDF65D52E396}"/>
    <cellStyle name="Output 2 5 8 3" xfId="9863" xr:uid="{78F5F534-B854-4270-B97E-4F4C3818AC41}"/>
    <cellStyle name="Output 2 5 8 3 2" xfId="18852" xr:uid="{330914AF-BE79-4242-80FE-5BB3FE71A36E}"/>
    <cellStyle name="Output 2 5 8 3 2 2" xfId="40907" xr:uid="{B810E741-5DA8-4FD6-9ED7-25D4F1679139}"/>
    <cellStyle name="Output 2 5 8 3 3" xfId="40289" xr:uid="{36F7D21E-F4FD-4A6F-8DAA-887915BF55F4}"/>
    <cellStyle name="Output 2 5 8 4" xfId="13629" xr:uid="{BDA98665-575C-486E-88E4-1B262AB586ED}"/>
    <cellStyle name="Output 2 5 8 4 2" xfId="25674" xr:uid="{8F2A7FB9-400F-4318-B39B-2FB0BBB0B325}"/>
    <cellStyle name="Output 2 5 8 5" xfId="33645" xr:uid="{032913F6-C4C6-4508-AA8A-FC958F997D80}"/>
    <cellStyle name="Output 2 5 9" xfId="6528" xr:uid="{63A9AD11-8084-4E5D-96B4-1216A8BD4457}"/>
    <cellStyle name="Output 2 5 9 2" xfId="11747" xr:uid="{9AC69279-EB22-48DE-99E7-014B42690EE1}"/>
    <cellStyle name="Output 2 5 9 2 2" xfId="20736" xr:uid="{13FFB965-78B0-4F2B-919C-6AF62759E024}"/>
    <cellStyle name="Output 2 5 9 2 2 2" xfId="28555" xr:uid="{101A18FC-5FC5-49A8-8FB8-2692009ED198}"/>
    <cellStyle name="Output 2 5 9 2 3" xfId="27660" xr:uid="{302542F9-C646-46B8-B0B8-1D55FFA95789}"/>
    <cellStyle name="Output 2 5 9 3" xfId="15517" xr:uid="{40C7D182-2429-484F-B087-7FC4F909237D}"/>
    <cellStyle name="Output 2 5 9 3 2" xfId="26549" xr:uid="{B20B2096-DF95-4CB8-BE5A-07CBA76B311A}"/>
    <cellStyle name="Output 2 5 9 4" xfId="28215" xr:uid="{2F74147D-F0E6-4AEF-ADA9-04F7BCBECDE9}"/>
    <cellStyle name="Output 2 6" xfId="364" xr:uid="{5C2CF5FD-A946-428A-A79D-47F733F1FE6B}"/>
    <cellStyle name="Output 2 6 10" xfId="9235" xr:uid="{0390AC41-43B0-41E1-B82C-421C8072A2E8}"/>
    <cellStyle name="Output 2 6 10 2" xfId="18224" xr:uid="{DA086161-1D2E-4D47-9980-C45D595C261A}"/>
    <cellStyle name="Output 2 6 10 2 2" xfId="28876" xr:uid="{F19A035E-80B7-4F48-B01C-869B4EBEA761}"/>
    <cellStyle name="Output 2 6 10 3" xfId="24972" xr:uid="{E302A0C0-A735-42E7-96CD-A806E042246A}"/>
    <cellStyle name="Output 2 6 11" xfId="9825" xr:uid="{A4FEAC58-E150-4F65-802A-5E94E2DA4A35}"/>
    <cellStyle name="Output 2 6 11 2" xfId="18814" xr:uid="{D62E5628-A8C7-4D3A-8E5F-B66783DAEA21}"/>
    <cellStyle name="Output 2 6 11 2 2" xfId="40053" xr:uid="{186BA3B3-B144-4AEF-B08F-426FBDF734EF}"/>
    <cellStyle name="Output 2 6 11 3" xfId="26930" xr:uid="{38962B6C-457F-4D60-8577-46F71FC9EEC1}"/>
    <cellStyle name="Output 2 6 12" xfId="2370" xr:uid="{AAD1E3C9-AABD-4E14-A3F1-68E2FDFB0E06}"/>
    <cellStyle name="Output 2 6 12 2" xfId="36809" xr:uid="{28E6164D-3C73-4066-BE62-4B10BBD82EF3}"/>
    <cellStyle name="Output 2 6 13" xfId="13279" xr:uid="{A7C82159-EF59-45B2-9C32-248AB30AD779}"/>
    <cellStyle name="Output 2 6 13 2" xfId="41344" xr:uid="{654120CA-92A2-4727-B43E-407331467801}"/>
    <cellStyle name="Output 2 6 14" xfId="43500" xr:uid="{28A4756D-4D4B-4C0D-94E5-148C9E808FFB}"/>
    <cellStyle name="Output 2 6 15" xfId="44274" xr:uid="{0BE289CD-9105-438C-8147-D2BE723D09DC}"/>
    <cellStyle name="Output 2 6 16" xfId="45546" xr:uid="{6ECBA636-22FE-4013-BD0F-F30E8F57F7C8}"/>
    <cellStyle name="Output 2 6 2" xfId="713" xr:uid="{B20FDFF8-B800-402D-93EE-19C7DF441B8F}"/>
    <cellStyle name="Output 2 6 2 2" xfId="5089" xr:uid="{89417E67-3B04-451C-81C7-44EE29091C13}"/>
    <cellStyle name="Output 2 6 2 2 2" xfId="7675" xr:uid="{29161C3F-CEDE-4203-94A9-CCA8853B0205}"/>
    <cellStyle name="Output 2 6 2 2 2 2" xfId="16664" xr:uid="{E970D96F-5DC6-459C-B748-72BC483E3335}"/>
    <cellStyle name="Output 2 6 2 2 2 2 2" xfId="37594" xr:uid="{ABF17D16-8096-4FF6-BA9B-6725935DB1C3}"/>
    <cellStyle name="Output 2 6 2 2 2 3" xfId="41862" xr:uid="{2B6E3F21-2FDB-49E9-887A-08AEE46CE86B}"/>
    <cellStyle name="Output 2 6 2 2 2 4" xfId="56333" xr:uid="{A76FAC92-C2BA-47C7-8DF5-DCB0ABC4D6AA}"/>
    <cellStyle name="Output 2 6 2 2 3" xfId="10312" xr:uid="{467C3B7A-057D-4EDC-9919-A47F5B57BC12}"/>
    <cellStyle name="Output 2 6 2 2 3 2" xfId="19301" xr:uid="{A66D356D-34D6-4B26-B16B-4470556D0593}"/>
    <cellStyle name="Output 2 6 2 2 3 2 2" xfId="30261" xr:uid="{9881A90F-1657-4146-8FED-C7EBEF3660DE}"/>
    <cellStyle name="Output 2 6 2 2 3 3" xfId="44037" xr:uid="{8B6A8C57-D7DC-4E1D-8190-5BC354BE7140}"/>
    <cellStyle name="Output 2 6 2 2 4" xfId="14078" xr:uid="{F0FA08BF-6F59-44C5-A32E-3FE5CE937E98}"/>
    <cellStyle name="Output 2 6 2 2 4 2" xfId="32667" xr:uid="{7213E397-64D2-49C3-9010-23E673DC0FB0}"/>
    <cellStyle name="Output 2 6 2 2 5" xfId="25939" xr:uid="{7A429D4F-BC18-4F26-B950-B34161291C19}"/>
    <cellStyle name="Output 2 6 2 2 6" xfId="49551" xr:uid="{6FE84DD6-E0A5-4D7B-9012-58D789F13FDE}"/>
    <cellStyle name="Output 2 6 2 3" xfId="3150" xr:uid="{41C4249B-E8B4-4A0B-A450-A66DB9C12A23}"/>
    <cellStyle name="Output 2 6 2 3 2" xfId="43385" xr:uid="{4A016E8A-C308-485F-BE98-8120E9847D7A}"/>
    <cellStyle name="Output 2 6 2 3 2 2" xfId="57597" xr:uid="{13B79812-3C5E-44AB-8F6E-6C6744F0919F}"/>
    <cellStyle name="Output 2 6 2 3 3" xfId="50815" xr:uid="{94969040-6A39-4F05-B1F2-6B0E7100BDDF}"/>
    <cellStyle name="Output 2 6 2 4" xfId="23416" xr:uid="{13600382-5463-4ECA-B828-A7611CA92074}"/>
    <cellStyle name="Output 2 6 2 4 2" xfId="54478" xr:uid="{7587930E-41F1-4498-A444-11D39949890E}"/>
    <cellStyle name="Output 2 6 2 4 3" xfId="47668" xr:uid="{0A0F372C-B862-4407-B811-CA0D783138C9}"/>
    <cellStyle name="Output 2 6 2 5" xfId="46060" xr:uid="{E7CFEB03-7412-497B-BC1D-CA63233D2D8A}"/>
    <cellStyle name="Output 2 6 3" xfId="1058" xr:uid="{EE6E3DE6-005E-4371-834A-93AB5BDAD9DB}"/>
    <cellStyle name="Output 2 6 3 2" xfId="5410" xr:uid="{F7E35958-55AE-4062-89E0-D26514D65507}"/>
    <cellStyle name="Output 2 6 3 2 2" xfId="7996" xr:uid="{7327962B-DFA1-4D83-BF8E-C11B5B7321A0}"/>
    <cellStyle name="Output 2 6 3 2 2 2" xfId="16985" xr:uid="{AB5C501B-9A44-406B-886E-D5E9A799EC7C}"/>
    <cellStyle name="Output 2 6 3 2 2 2 2" xfId="39494" xr:uid="{3D0D7C7F-7C65-499F-9EEE-DCDC2938F114}"/>
    <cellStyle name="Output 2 6 3 2 2 3" xfId="37080" xr:uid="{9F6B664E-AE62-42BB-8DBB-203E4C247EB0}"/>
    <cellStyle name="Output 2 6 3 2 2 4" xfId="56741" xr:uid="{87033EC6-5AF6-4BE6-8415-7B8ACE5E5B18}"/>
    <cellStyle name="Output 2 6 3 2 3" xfId="10633" xr:uid="{06DB9196-A7D4-4884-BC01-D7C74DB4D90B}"/>
    <cellStyle name="Output 2 6 3 2 3 2" xfId="19622" xr:uid="{B6408476-43E1-4B4E-BFDC-55A6F1832BDD}"/>
    <cellStyle name="Output 2 6 3 2 3 2 2" xfId="24946" xr:uid="{7012A1EF-DE28-4C89-A4A3-2A8ED00CB2A2}"/>
    <cellStyle name="Output 2 6 3 2 3 3" xfId="34820" xr:uid="{3BB273EA-E461-4B05-9B7C-94CF2D2F7CBC}"/>
    <cellStyle name="Output 2 6 3 2 4" xfId="14399" xr:uid="{06E6EF88-1A10-42D6-93C1-E198A05F86E5}"/>
    <cellStyle name="Output 2 6 3 2 4 2" xfId="29847" xr:uid="{7A76C8CA-366E-4347-AE6B-5721593F98D8}"/>
    <cellStyle name="Output 2 6 3 2 5" xfId="31716" xr:uid="{4577B695-34DD-4970-8BDE-08D4945DD5D7}"/>
    <cellStyle name="Output 2 6 3 2 6" xfId="49959" xr:uid="{016AF2E3-9445-4AF6-A3AE-B9F99EA54AF9}"/>
    <cellStyle name="Output 2 6 3 3" xfId="3495" xr:uid="{D289E311-8917-47AF-A1EF-5F6049177AD0}"/>
    <cellStyle name="Output 2 6 3 3 2" xfId="29625" xr:uid="{69FF6135-CD8E-4835-9B50-9C0B0782986B}"/>
    <cellStyle name="Output 2 6 3 3 2 2" xfId="58099" xr:uid="{940D8602-1E6F-4E7B-9E7E-E6038FDAB2AF}"/>
    <cellStyle name="Output 2 6 3 3 3" xfId="51317" xr:uid="{4D71CB1F-7E4B-4210-A51B-A3D6639FF62F}"/>
    <cellStyle name="Output 2 6 3 4" xfId="22391" xr:uid="{9E98B454-4175-4B6E-BDD1-21C2750092A9}"/>
    <cellStyle name="Output 2 6 3 4 2" xfId="54868" xr:uid="{A745E597-38CA-48EB-831B-D8AE70521B0D}"/>
    <cellStyle name="Output 2 6 3 4 3" xfId="48076" xr:uid="{CD62A806-B959-444C-B82B-7AE710D0D13A}"/>
    <cellStyle name="Output 2 6 3 5" xfId="53168" xr:uid="{F74B51BC-90C2-476C-B1CB-F08FA886D35D}"/>
    <cellStyle name="Output 2 6 3 6" xfId="46462" xr:uid="{78B83A40-716D-4F74-94E3-2A3CF76EC8D3}"/>
    <cellStyle name="Output 2 6 4" xfId="1402" xr:uid="{D03EB81C-6F1A-46AD-BEB9-6648898606C4}"/>
    <cellStyle name="Output 2 6 4 2" xfId="5747" xr:uid="{099884E2-E433-4357-9872-54A5730CD9C7}"/>
    <cellStyle name="Output 2 6 4 2 2" xfId="8333" xr:uid="{320A89CD-4437-4FC1-B44E-89216ABDF3DE}"/>
    <cellStyle name="Output 2 6 4 2 2 2" xfId="17322" xr:uid="{C801A976-B99F-4B35-AC67-B9CA012392D8}"/>
    <cellStyle name="Output 2 6 4 2 2 2 2" xfId="41299" xr:uid="{7977B67F-ABD4-42E4-B749-3E70A75F4D13}"/>
    <cellStyle name="Output 2 6 4 2 2 3" xfId="42110" xr:uid="{C69D5F5F-FE55-4B91-AF9C-4E6F887387F8}"/>
    <cellStyle name="Output 2 6 4 2 3" xfId="10970" xr:uid="{F5483B4F-EC0D-40AB-BA31-B7E5F66A75AE}"/>
    <cellStyle name="Output 2 6 4 2 3 2" xfId="19959" xr:uid="{FADED5CE-4676-4466-8F8A-202F06044F67}"/>
    <cellStyle name="Output 2 6 4 2 3 2 2" xfId="40160" xr:uid="{7E0943CA-2F03-4382-BA7D-77BAF707953F}"/>
    <cellStyle name="Output 2 6 4 2 3 3" xfId="40541" xr:uid="{55513912-B729-423B-8A8C-3C6E20FE3BF7}"/>
    <cellStyle name="Output 2 6 4 2 4" xfId="14736" xr:uid="{AB231ADC-B80A-4D3F-9337-0043879FFA86}"/>
    <cellStyle name="Output 2 6 4 2 4 2" xfId="39336" xr:uid="{DC211132-DE30-4CE2-B83C-04F7C4ADC99C}"/>
    <cellStyle name="Output 2 6 4 2 5" xfId="30664" xr:uid="{A6D86ACE-8707-469A-98F5-EAD4EE4AD330}"/>
    <cellStyle name="Output 2 6 4 2 6" xfId="55861" xr:uid="{239AF3E3-0FF2-4920-8368-46C3E3718A87}"/>
    <cellStyle name="Output 2 6 4 3" xfId="3839" xr:uid="{FC5D6E35-5D6A-4E7C-A028-71A84E0316D5}"/>
    <cellStyle name="Output 2 6 4 3 2" xfId="43046" xr:uid="{40881380-B84A-4B96-953A-31DBCF1FB79F}"/>
    <cellStyle name="Output 2 6 4 4" xfId="25505" xr:uid="{AA29F547-12C9-4D7B-86EC-D9C98ABD7370}"/>
    <cellStyle name="Output 2 6 4 5" xfId="49079" xr:uid="{151E1359-3F18-4869-86BA-523657AADB99}"/>
    <cellStyle name="Output 2 6 5" xfId="1715" xr:uid="{B1F76F1F-7D4D-4056-A8E8-5BF346CA60ED}"/>
    <cellStyle name="Output 2 6 5 2" xfId="6041" xr:uid="{E9C7E8FD-7C7D-41AC-BAA5-31CFEB4317B2}"/>
    <cellStyle name="Output 2 6 5 2 2" xfId="8627" xr:uid="{1674D044-7C8D-4631-B764-373E3D800042}"/>
    <cellStyle name="Output 2 6 5 2 2 2" xfId="17616" xr:uid="{1638F92A-0DB2-4980-B429-8A7707CE0DC1}"/>
    <cellStyle name="Output 2 6 5 2 2 2 2" xfId="36508" xr:uid="{95A4B303-8F3F-400A-978B-DA8DB1242A31}"/>
    <cellStyle name="Output 2 6 5 2 2 3" xfId="34006" xr:uid="{8D7482FD-94BC-4504-858A-B8705C0DC87B}"/>
    <cellStyle name="Output 2 6 5 2 3" xfId="11264" xr:uid="{828DB503-C677-41BD-A145-0A69C0EBD979}"/>
    <cellStyle name="Output 2 6 5 2 3 2" xfId="20253" xr:uid="{67F211FC-477B-424A-AA35-44CA125877ED}"/>
    <cellStyle name="Output 2 6 5 2 3 2 2" xfId="38640" xr:uid="{9F46DE36-53CC-445A-8CC7-058D08D5DD47}"/>
    <cellStyle name="Output 2 6 5 2 3 3" xfId="23968" xr:uid="{33BCB6E7-3377-4E27-BF9F-669B440ECF7E}"/>
    <cellStyle name="Output 2 6 5 2 4" xfId="15030" xr:uid="{9094F506-A409-41C2-B331-3D9A90409FA0}"/>
    <cellStyle name="Output 2 6 5 2 4 2" xfId="27449" xr:uid="{488C52DB-AF40-45B6-9EFE-1484E575A81E}"/>
    <cellStyle name="Output 2 6 5 2 5" xfId="40395" xr:uid="{8C06B94A-E127-405A-A42A-4F2B76407653}"/>
    <cellStyle name="Output 2 6 5 2 6" xfId="57624" xr:uid="{86D3E6EA-3BAE-4AC8-B7C9-6A2FC30AF1AB}"/>
    <cellStyle name="Output 2 6 5 3" xfId="4152" xr:uid="{56DADC2E-5931-4F79-8D41-CA4ACFD8817B}"/>
    <cellStyle name="Output 2 6 5 3 2" xfId="26782" xr:uid="{AEB481D0-16E6-45E5-9773-5979A26CEF13}"/>
    <cellStyle name="Output 2 6 5 4" xfId="29529" xr:uid="{63D2EEA5-BA44-474F-9155-33FB45FFAAA5}"/>
    <cellStyle name="Output 2 6 5 5" xfId="50842" xr:uid="{2921796C-398D-47E9-B309-37BE9B9DE137}"/>
    <cellStyle name="Output 2 6 6" xfId="2021" xr:uid="{40A20B48-C26B-4C19-BC4A-21557311D4F3}"/>
    <cellStyle name="Output 2 6 6 2" xfId="6329" xr:uid="{4106F5C3-46A1-4B96-9554-D3DD8853D4D5}"/>
    <cellStyle name="Output 2 6 6 2 2" xfId="8915" xr:uid="{64B5B4CE-9B2C-4A2E-BA00-14124D461885}"/>
    <cellStyle name="Output 2 6 6 2 2 2" xfId="17904" xr:uid="{FB531475-C5A0-4056-B91C-B350F4C18BD9}"/>
    <cellStyle name="Output 2 6 6 2 2 2 2" xfId="42434" xr:uid="{8027154E-FA02-4793-9E6F-C00425055C5B}"/>
    <cellStyle name="Output 2 6 6 2 2 3" xfId="23707" xr:uid="{A8E9B497-737C-424F-B8C6-B5BA0932621B}"/>
    <cellStyle name="Output 2 6 6 2 3" xfId="11552" xr:uid="{C587A6ED-36EC-4FA3-9952-072511CF5F61}"/>
    <cellStyle name="Output 2 6 6 2 3 2" xfId="20541" xr:uid="{DA3AECB2-4471-435B-9A0E-90C64C7D2A37}"/>
    <cellStyle name="Output 2 6 6 2 3 2 2" xfId="36632" xr:uid="{5CA9D874-062C-48C3-BB66-3BA8FA6CA4E5}"/>
    <cellStyle name="Output 2 6 6 2 3 3" xfId="40566" xr:uid="{BD8D8158-D512-484B-92CF-A0FB2BBB06E9}"/>
    <cellStyle name="Output 2 6 6 2 4" xfId="15318" xr:uid="{2A0205F7-141D-4E41-85C8-2D3DE9DF0977}"/>
    <cellStyle name="Output 2 6 6 2 4 2" xfId="25867" xr:uid="{0B977BB4-5879-4DD1-87D2-E115764B428C}"/>
    <cellStyle name="Output 2 6 6 2 5" xfId="35750" xr:uid="{D9AC75D4-EF8A-497E-A76A-B0E5F0E21E56}"/>
    <cellStyle name="Output 2 6 6 2 6" xfId="54030" xr:uid="{9ADF0613-831A-46CF-A1BE-6FC80310FE1E}"/>
    <cellStyle name="Output 2 6 6 3" xfId="4458" xr:uid="{081DAEFC-134B-438E-9A7F-B829272B850E}"/>
    <cellStyle name="Output 2 6 6 3 2" xfId="23174" xr:uid="{DADF48CC-269B-4A11-9141-AFE6FE50B4FA}"/>
    <cellStyle name="Output 2 6 6 4" xfId="22105" xr:uid="{A58D3A71-D5B0-4AFE-BDA6-179066D67AF7}"/>
    <cellStyle name="Output 2 6 6 5" xfId="47362" xr:uid="{A6962C29-D5F5-4D6E-AF33-20FD12269BD2}"/>
    <cellStyle name="Output 2 6 7" xfId="2832" xr:uid="{0E14B39C-E4DC-4031-801A-9ECC6110E11E}"/>
    <cellStyle name="Output 2 6 7 2" xfId="6982" xr:uid="{DBCD9FF9-6361-4876-9F57-37A852086658}"/>
    <cellStyle name="Output 2 6 7 2 2" xfId="12111" xr:uid="{32A048AB-D85C-4B98-B94E-D9F9A3C7D2F0}"/>
    <cellStyle name="Output 2 6 7 2 2 2" xfId="21100" xr:uid="{268C7A86-127F-4D52-AF64-E6505E2BF776}"/>
    <cellStyle name="Output 2 6 7 2 2 2 2" xfId="41057" xr:uid="{208AC200-2AC0-4C5E-97FE-A009F0EC3667}"/>
    <cellStyle name="Output 2 6 7 2 2 3" xfId="36973" xr:uid="{5C076C1F-3B9D-4D37-A5CE-BECBBE6182E4}"/>
    <cellStyle name="Output 2 6 7 2 3" xfId="12928" xr:uid="{C22FDBF7-8FE4-4A9B-A9DA-9CB36D902FF2}"/>
    <cellStyle name="Output 2 6 7 2 3 2" xfId="21917" xr:uid="{5FDC8FA1-1FEA-48F5-A66E-D131374E89FC}"/>
    <cellStyle name="Output 2 6 7 2 3 2 2" xfId="29525" xr:uid="{29949139-0905-4B66-A017-F2926DDE31C4}"/>
    <cellStyle name="Output 2 6 7 2 3 3" xfId="31583" xr:uid="{859C22BC-AA49-4810-A1A8-FC9B61EE392D}"/>
    <cellStyle name="Output 2 6 7 2 4" xfId="15971" xr:uid="{FD095127-75A5-49BF-B16B-D421673E3112}"/>
    <cellStyle name="Output 2 6 7 2 4 2" xfId="40675" xr:uid="{15426553-FF64-47B7-9C76-EA875596E726}"/>
    <cellStyle name="Output 2 6 7 2 5" xfId="27352" xr:uid="{5B260217-E331-4FBB-937E-68E8FC7F1B45}"/>
    <cellStyle name="Output 2 6 7 3" xfId="9545" xr:uid="{792AA561-D8A8-421D-B1F6-D0F535F3AC75}"/>
    <cellStyle name="Output 2 6 7 3 2" xfId="18534" xr:uid="{02401ADC-2512-4E99-BC8F-782C898851E5}"/>
    <cellStyle name="Output 2 6 7 3 2 2" xfId="29079" xr:uid="{8D793AB7-D464-4D2D-9F61-453190EF7163}"/>
    <cellStyle name="Output 2 6 7 3 3" xfId="32393" xr:uid="{35FF1351-7BAC-4F13-87FE-86C59F3E065F}"/>
    <cellStyle name="Output 2 6 7 4" xfId="43097" xr:uid="{A1FE7AC0-309D-4648-9695-AE23B01E79FA}"/>
    <cellStyle name="Output 2 6 8" xfId="4765" xr:uid="{B5BE826C-FA93-4350-897A-C7C839DAB119}"/>
    <cellStyle name="Output 2 6 8 2" xfId="7351" xr:uid="{33AE4E97-876F-49FC-93FD-839B6F7C33BB}"/>
    <cellStyle name="Output 2 6 8 2 2" xfId="16340" xr:uid="{1EA6EF83-5EA0-4726-99DF-6E32E8BB56C7}"/>
    <cellStyle name="Output 2 6 8 2 2 2" xfId="32172" xr:uid="{C4288BDD-1614-4466-AEB8-825ADE4213B0}"/>
    <cellStyle name="Output 2 6 8 2 3" xfId="22475" xr:uid="{8B1E9938-F078-4F59-A843-61AA67FEC814}"/>
    <cellStyle name="Output 2 6 8 3" xfId="9988" xr:uid="{B44DF1F1-935A-433D-9069-EFC69DEE5B5B}"/>
    <cellStyle name="Output 2 6 8 3 2" xfId="18977" xr:uid="{ADDEEA9A-E2FE-40ED-A157-EE47E0635D1E}"/>
    <cellStyle name="Output 2 6 8 3 2 2" xfId="36880" xr:uid="{A0B5E105-AF70-4D4B-9FDB-4619750D04C9}"/>
    <cellStyle name="Output 2 6 8 3 3" xfId="44040" xr:uid="{49D96C9C-1C42-4848-84B6-02906F540663}"/>
    <cellStyle name="Output 2 6 8 4" xfId="13754" xr:uid="{90BC4D6C-2BB3-4E29-8A49-ACBEEBDA05E0}"/>
    <cellStyle name="Output 2 6 8 4 2" xfId="29718" xr:uid="{1B02B287-3B50-4027-837F-A26BDEACE75B}"/>
    <cellStyle name="Output 2 6 8 5" xfId="23327" xr:uid="{306A3EBB-CEE9-4247-A3CC-09B14AEED771}"/>
    <cellStyle name="Output 2 6 9" xfId="6666" xr:uid="{F3793193-4E2B-479C-B04B-BBCF22D91779}"/>
    <cellStyle name="Output 2 6 9 2" xfId="11872" xr:uid="{062D196D-14C9-4BFD-88A2-B36860A62896}"/>
    <cellStyle name="Output 2 6 9 2 2" xfId="20861" xr:uid="{4BE8A3A3-D771-4595-9B39-32E281BA05BD}"/>
    <cellStyle name="Output 2 6 9 2 2 2" xfId="42833" xr:uid="{261E70D0-6164-43D4-BD18-B9CA8E463195}"/>
    <cellStyle name="Output 2 6 9 2 3" xfId="35678" xr:uid="{060DC33D-768B-4FF0-A90C-C651DCFBCF4F}"/>
    <cellStyle name="Output 2 6 9 3" xfId="15655" xr:uid="{E3357F85-7B67-4767-9083-7E6F47C7F3D0}"/>
    <cellStyle name="Output 2 6 9 3 2" xfId="27484" xr:uid="{46D84316-3E6E-4C24-8346-AE5DE8FE20D8}"/>
    <cellStyle name="Output 2 6 9 4" xfId="23727" xr:uid="{C87D4AC6-84D6-4C6E-9ADD-FD0E39B51952}"/>
    <cellStyle name="Output 2 7" xfId="490" xr:uid="{937F285B-1FFA-468F-83D0-DB106B2228D0}"/>
    <cellStyle name="Output 2 7 10" xfId="44266" xr:uid="{121AE6F1-0D39-418B-B6F5-316E433E6C85}"/>
    <cellStyle name="Output 2 7 11" xfId="45597" xr:uid="{625A6B0B-36C5-4AE0-96AF-7652F1E94624}"/>
    <cellStyle name="Output 2 7 2" xfId="839" xr:uid="{BB1DBDC5-BEE2-4796-85F6-DC7C705BFF68}"/>
    <cellStyle name="Output 2 7 2 2" xfId="5208" xr:uid="{5DDC5020-BABD-472F-9EA2-2390D7173D34}"/>
    <cellStyle name="Output 2 7 2 2 2" xfId="7794" xr:uid="{0712FE4C-D9CB-42F8-B436-6F2A6F72751A}"/>
    <cellStyle name="Output 2 7 2 2 2 2" xfId="16783" xr:uid="{FE762592-6B58-4843-B32F-C63177C5A5AD}"/>
    <cellStyle name="Output 2 7 2 2 2 2 2" xfId="41728" xr:uid="{F50F3FDF-EC31-4F54-B0E3-182BCDAEABE3}"/>
    <cellStyle name="Output 2 7 2 2 2 3" xfId="25450" xr:uid="{CADA2416-0FAC-4DE4-85CE-FE32F48795D2}"/>
    <cellStyle name="Output 2 7 2 2 2 4" xfId="56384" xr:uid="{4824C6AC-7EFC-45DD-AD0D-0283D6B1653C}"/>
    <cellStyle name="Output 2 7 2 2 3" xfId="10431" xr:uid="{E635C8D8-F0B0-4DD2-A79B-9553F4B322B1}"/>
    <cellStyle name="Output 2 7 2 2 3 2" xfId="19420" xr:uid="{11416B95-AEF3-4E66-8ADA-F2E5987FC0F6}"/>
    <cellStyle name="Output 2 7 2 2 3 2 2" xfId="27177" xr:uid="{78C628F0-8A9D-4B19-9A4B-20CFFB20A613}"/>
    <cellStyle name="Output 2 7 2 2 3 3" xfId="31079" xr:uid="{1F1052CA-A28E-442B-B5EA-F9546FE5235A}"/>
    <cellStyle name="Output 2 7 2 2 4" xfId="14197" xr:uid="{AA42E9B2-430B-456E-A181-D7F209BA832B}"/>
    <cellStyle name="Output 2 7 2 2 4 2" xfId="25186" xr:uid="{46056986-693B-4706-AC68-199EF9C6E376}"/>
    <cellStyle name="Output 2 7 2 2 5" xfId="42995" xr:uid="{4B9AC49A-5CB7-403C-A2B8-D516E6B596B0}"/>
    <cellStyle name="Output 2 7 2 2 6" xfId="49602" xr:uid="{8C28F736-3445-4CE2-A11C-8538B8A2E0BA}"/>
    <cellStyle name="Output 2 7 2 3" xfId="3276" xr:uid="{A1571DE8-829A-4A0A-A46F-B444FAB87A05}"/>
    <cellStyle name="Output 2 7 2 3 2" xfId="35159" xr:uid="{F593449E-0DA1-4BB1-ADFD-B51AF16ED240}"/>
    <cellStyle name="Output 2 7 2 3 2 2" xfId="58294" xr:uid="{FC54A62F-1F9F-4D9E-94BF-8A7BD280F7FE}"/>
    <cellStyle name="Output 2 7 2 3 3" xfId="51512" xr:uid="{A3D53123-4A26-4DB5-B539-A80410026A0B}"/>
    <cellStyle name="Output 2 7 2 4" xfId="27742" xr:uid="{21A66CF6-8F5A-477F-92AC-872F55FCAFC1}"/>
    <cellStyle name="Output 2 7 2 4 2" xfId="54526" xr:uid="{D3A01D3B-D672-469E-AE03-5E47DF367E9C}"/>
    <cellStyle name="Output 2 7 2 4 3" xfId="47719" xr:uid="{492E68AA-6ADD-4CEC-8A0B-B6255AF5C6F3}"/>
    <cellStyle name="Output 2 7 2 5" xfId="46108" xr:uid="{3DFB809B-21CB-4B1D-AA89-F8586FA29D8A}"/>
    <cellStyle name="Output 2 7 3" xfId="1184" xr:uid="{371284D0-2922-4C3B-828B-3E7D08A06A8E}"/>
    <cellStyle name="Output 2 7 3 2" xfId="5529" xr:uid="{6A5A4323-5167-4E85-A94C-F8AA5289D82D}"/>
    <cellStyle name="Output 2 7 3 2 2" xfId="8115" xr:uid="{71E7B254-8817-4E55-988D-17932E9E2912}"/>
    <cellStyle name="Output 2 7 3 2 2 2" xfId="17104" xr:uid="{0B4CBE0D-F596-4707-9804-C411BEA02290}"/>
    <cellStyle name="Output 2 7 3 2 2 2 2" xfId="25817" xr:uid="{85205E8E-E4A0-4CCC-A884-66C9339B09E6}"/>
    <cellStyle name="Output 2 7 3 2 2 3" xfId="24574" xr:uid="{2EFB0B27-ABD1-4953-88FF-46D34322E02C}"/>
    <cellStyle name="Output 2 7 3 2 2 4" xfId="56789" xr:uid="{DE2CF14A-0BA6-4A1D-9A25-4D7CC0E5981D}"/>
    <cellStyle name="Output 2 7 3 2 3" xfId="10752" xr:uid="{58EACF78-43E5-42E3-98CC-31CEB518E2A8}"/>
    <cellStyle name="Output 2 7 3 2 3 2" xfId="19741" xr:uid="{6F112998-D215-4714-A8A9-5F358734B6AB}"/>
    <cellStyle name="Output 2 7 3 2 3 2 2" xfId="36215" xr:uid="{7E0B8BD8-CDCB-4601-9250-92E8CA3109BB}"/>
    <cellStyle name="Output 2 7 3 2 3 3" xfId="34457" xr:uid="{EB5CD8F7-FF42-4329-8437-9A3BFE23564B}"/>
    <cellStyle name="Output 2 7 3 2 4" xfId="14518" xr:uid="{918062F8-F186-4BC3-A47F-E8BC5CE4826B}"/>
    <cellStyle name="Output 2 7 3 2 4 2" xfId="34562" xr:uid="{C5532785-2626-4A3D-BF66-CAAAC75EF6D9}"/>
    <cellStyle name="Output 2 7 3 2 5" xfId="24691" xr:uid="{56328AE4-72B8-4C94-B6B1-301190D6BDDF}"/>
    <cellStyle name="Output 2 7 3 2 6" xfId="50007" xr:uid="{25CC1462-366C-43C7-95CE-AED3FDAFA4FD}"/>
    <cellStyle name="Output 2 7 3 3" xfId="3621" xr:uid="{FE66DE5E-A6D5-4936-8204-9D9D35443B5B}"/>
    <cellStyle name="Output 2 7 3 3 2" xfId="27529" xr:uid="{A93C5F9C-8241-457C-B9D4-36F8DF684AA6}"/>
    <cellStyle name="Output 2 7 3 3 2 2" xfId="58949" xr:uid="{83D18A71-5CC7-4A24-AA7B-8E31E32EA86B}"/>
    <cellStyle name="Output 2 7 3 3 3" xfId="52168" xr:uid="{6045C052-DC73-4C11-828B-E22F5B747DA5}"/>
    <cellStyle name="Output 2 7 3 4" xfId="32943" xr:uid="{822FC1A3-A245-4FC6-B71F-A8B5ECE39EA8}"/>
    <cellStyle name="Output 2 7 3 4 2" xfId="54916" xr:uid="{465D1C57-6182-407F-A4FF-A7C1B45F6998}"/>
    <cellStyle name="Output 2 7 3 4 3" xfId="48124" xr:uid="{D27A777E-EF55-4099-A9B4-AF99D42C3FF0}"/>
    <cellStyle name="Output 2 7 3 5" xfId="53216" xr:uid="{3AD14843-48B5-4ACA-9E56-DC8AD5E2B113}"/>
    <cellStyle name="Output 2 7 3 6" xfId="46510" xr:uid="{0815234A-A4F8-443B-BE79-C1FA5A5CBEA0}"/>
    <cellStyle name="Output 2 7 4" xfId="1528" xr:uid="{40108275-CFEA-45B3-B3A8-DA2C71D4D27A}"/>
    <cellStyle name="Output 2 7 4 2" xfId="5873" xr:uid="{50D8D938-52C4-4F0F-B975-1F304CC33614}"/>
    <cellStyle name="Output 2 7 4 2 2" xfId="8459" xr:uid="{1E6D6F6A-6B82-42CE-B635-1107D6BCA7EE}"/>
    <cellStyle name="Output 2 7 4 2 2 2" xfId="17448" xr:uid="{10484B83-A960-45CC-967F-31C573399758}"/>
    <cellStyle name="Output 2 7 4 2 2 2 2" xfId="26928" xr:uid="{1251B3D3-0C81-40FD-A660-64B770BBB56D}"/>
    <cellStyle name="Output 2 7 4 2 2 3" xfId="25810" xr:uid="{A6549F66-D963-4FF1-BFB3-DE510C72C2FE}"/>
    <cellStyle name="Output 2 7 4 2 3" xfId="11096" xr:uid="{DFD089B4-85DA-4CC8-B398-E3346E3122B4}"/>
    <cellStyle name="Output 2 7 4 2 3 2" xfId="20085" xr:uid="{A6DA4215-3620-4DEA-9BE2-41698CF3DE68}"/>
    <cellStyle name="Output 2 7 4 2 3 2 2" xfId="41315" xr:uid="{7F4FF726-38BB-4F90-9F59-8855C60C365D}"/>
    <cellStyle name="Output 2 7 4 2 3 3" xfId="34267" xr:uid="{DF6AB3D9-4A29-4B97-9DF9-16753ACCBCE2}"/>
    <cellStyle name="Output 2 7 4 2 4" xfId="14862" xr:uid="{02C4F620-A611-47FE-8986-070EAF72CE68}"/>
    <cellStyle name="Output 2 7 4 2 4 2" xfId="28995" xr:uid="{3DF49BDE-33BA-4514-A1B3-F788E137D6EE}"/>
    <cellStyle name="Output 2 7 4 2 5" xfId="26153" xr:uid="{D438608F-C32E-4138-8D2E-E8375AD386BE}"/>
    <cellStyle name="Output 2 7 4 2 6" xfId="55912" xr:uid="{0CF824A0-A190-4274-8E88-B72E34663821}"/>
    <cellStyle name="Output 2 7 4 3" xfId="3965" xr:uid="{B8762F79-F36A-4D01-91EF-919C89A3E3CA}"/>
    <cellStyle name="Output 2 7 4 3 2" xfId="32409" xr:uid="{C7A379AC-338F-4D6E-9F97-A006997067C0}"/>
    <cellStyle name="Output 2 7 4 4" xfId="32125" xr:uid="{543BC987-F97A-4F13-AA97-5119E6B3D705}"/>
    <cellStyle name="Output 2 7 4 5" xfId="49130" xr:uid="{3C29EFEE-0C3F-4561-AE71-F60DC5F1771F}"/>
    <cellStyle name="Output 2 7 5" xfId="1840" xr:uid="{DCEF169C-5471-4C46-A828-0314F19636D6}"/>
    <cellStyle name="Output 2 7 5 2" xfId="6156" xr:uid="{DFB517CC-0809-4A4E-898C-C0C559041038}"/>
    <cellStyle name="Output 2 7 5 2 2" xfId="8742" xr:uid="{1E5F1746-7EAA-4CF3-AF91-194DBE70632B}"/>
    <cellStyle name="Output 2 7 5 2 2 2" xfId="17731" xr:uid="{41C86375-9A37-41D8-ABF9-52D305074AD0}"/>
    <cellStyle name="Output 2 7 5 2 2 2 2" xfId="31605" xr:uid="{BA1A5460-EE54-4995-A245-E5F66E6023C5}"/>
    <cellStyle name="Output 2 7 5 2 2 3" xfId="35209" xr:uid="{41661500-F132-4D8D-8DFA-0826C97504B6}"/>
    <cellStyle name="Output 2 7 5 2 3" xfId="11379" xr:uid="{B71DB161-64F4-4C36-91E9-42AE5B60B66F}"/>
    <cellStyle name="Output 2 7 5 2 3 2" xfId="20368" xr:uid="{1294A2AB-3D4A-420B-A22C-E5FDE951CF70}"/>
    <cellStyle name="Output 2 7 5 2 3 2 2" xfId="29350" xr:uid="{18F1AE6F-E546-46BE-9568-57F11634B41E}"/>
    <cellStyle name="Output 2 7 5 2 3 3" xfId="41518" xr:uid="{DB6FDB43-D90A-432D-BF3E-DA38553BC644}"/>
    <cellStyle name="Output 2 7 5 2 4" xfId="15145" xr:uid="{24C4F961-FEBC-42D4-8C5F-68F540CC1F01}"/>
    <cellStyle name="Output 2 7 5 2 4 2" xfId="33814" xr:uid="{D107EA0C-3B6A-4CCE-BE23-CD67B53F597B}"/>
    <cellStyle name="Output 2 7 5 2 5" xfId="42681" xr:uid="{394BAD89-6EB0-4519-8719-E9761030B8A2}"/>
    <cellStyle name="Output 2 7 5 2 6" xfId="59126" xr:uid="{D97D2352-9136-4AF8-89A5-90A11460E081}"/>
    <cellStyle name="Output 2 7 5 3" xfId="4277" xr:uid="{2DDF7F4C-20AF-45FD-BD3B-D43A4C12BA7E}"/>
    <cellStyle name="Output 2 7 5 3 2" xfId="24992" xr:uid="{CE72AFF4-3312-4492-A10E-FA72FF222319}"/>
    <cellStyle name="Output 2 7 5 4" xfId="42645" xr:uid="{EB424011-0CD7-4DBE-8EA2-6E456CD3DB45}"/>
    <cellStyle name="Output 2 7 5 5" xfId="52345" xr:uid="{ED9F63DA-9FE8-412F-8D75-476E7B2219B0}"/>
    <cellStyle name="Output 2 7 6" xfId="2147" xr:uid="{1C6C2B15-1BC6-4A1A-9FBB-50D17DBEF6F3}"/>
    <cellStyle name="Output 2 7 6 2" xfId="6448" xr:uid="{DDFF6D10-318A-485E-8410-2E8DFF859E98}"/>
    <cellStyle name="Output 2 7 6 2 2" xfId="9034" xr:uid="{5458CB82-6D63-4EDA-8E68-506BDB2B2041}"/>
    <cellStyle name="Output 2 7 6 2 2 2" xfId="18023" xr:uid="{CE62B1D9-9CEF-46AE-A9B6-8AED7B2ADA76}"/>
    <cellStyle name="Output 2 7 6 2 2 2 2" xfId="29499" xr:uid="{B73D980D-4804-46D7-B45E-74817F7FF1D2}"/>
    <cellStyle name="Output 2 7 6 2 2 3" xfId="22715" xr:uid="{12CC0ED1-D87B-4E45-984D-243CE20136AC}"/>
    <cellStyle name="Output 2 7 6 2 3" xfId="11671" xr:uid="{CD147EA8-14D7-48AD-BDD2-446A4D8A9F9D}"/>
    <cellStyle name="Output 2 7 6 2 3 2" xfId="20660" xr:uid="{CE6D4D9D-6928-497A-A742-1EF63FA2A2CE}"/>
    <cellStyle name="Output 2 7 6 2 3 2 2" xfId="25933" xr:uid="{69937B46-97AC-4608-8A89-F9817F15BFCD}"/>
    <cellStyle name="Output 2 7 6 2 3 3" xfId="38925" xr:uid="{2A6A6C95-640D-4B2F-978B-A66E1E85FFF6}"/>
    <cellStyle name="Output 2 7 6 2 4" xfId="15437" xr:uid="{E171A653-762C-4E9D-ACBE-E9E23CEFD646}"/>
    <cellStyle name="Output 2 7 6 2 4 2" xfId="32555" xr:uid="{C8CC8079-DEF0-4365-9006-D3D781B3F696}"/>
    <cellStyle name="Output 2 7 6 2 5" xfId="38817" xr:uid="{D525E377-5DBA-4660-B2B8-DE916800A1A2}"/>
    <cellStyle name="Output 2 7 6 2 6" xfId="54078" xr:uid="{E9C985C2-F589-4F9B-ADF5-9CED7D1778E2}"/>
    <cellStyle name="Output 2 7 6 3" xfId="4584" xr:uid="{226A6703-ACE5-4394-AF10-B9042B411174}"/>
    <cellStyle name="Output 2 7 6 3 2" xfId="22411" xr:uid="{2FE06F34-3799-48C0-BC7E-14A565E09B3E}"/>
    <cellStyle name="Output 2 7 6 4" xfId="43473" xr:uid="{76384DE5-34E8-40F5-990D-290D180A0654}"/>
    <cellStyle name="Output 2 7 6 5" xfId="47401" xr:uid="{69E23617-25FF-438F-9E6A-A3725D7DD5CA}"/>
    <cellStyle name="Output 2 7 7" xfId="4884" xr:uid="{97B67CF2-E686-4F7B-8873-402EF5A9006A}"/>
    <cellStyle name="Output 2 7 7 2" xfId="7470" xr:uid="{BAF5173B-168C-422E-8917-A59562DFC9E3}"/>
    <cellStyle name="Output 2 7 7 2 2" xfId="16459" xr:uid="{FB21A23A-F795-4405-A023-13AF8CACB525}"/>
    <cellStyle name="Output 2 7 7 2 2 2" xfId="34072" xr:uid="{1C681EF1-5073-41A6-B717-81F580E427CA}"/>
    <cellStyle name="Output 2 7 7 2 3" xfId="28493" xr:uid="{430AA5BF-6FD9-4693-8060-A54673ED5AD2}"/>
    <cellStyle name="Output 2 7 7 3" xfId="10107" xr:uid="{6D29BEA6-A59E-4006-8A54-86B2FA1D7519}"/>
    <cellStyle name="Output 2 7 7 3 2" xfId="19096" xr:uid="{BD322C0A-46E9-4DF0-A69A-4010D640C4DC}"/>
    <cellStyle name="Output 2 7 7 3 2 2" xfId="33126" xr:uid="{238329A5-D981-4BB0-B2E6-169D4237CA4E}"/>
    <cellStyle name="Output 2 7 7 3 3" xfId="31075" xr:uid="{17B1AACF-E893-4B8B-B611-5FCAA8E16B7F}"/>
    <cellStyle name="Output 2 7 7 4" xfId="13873" xr:uid="{017589B5-975A-45C1-888F-7B84BFD693C6}"/>
    <cellStyle name="Output 2 7 7 4 2" xfId="33236" xr:uid="{9BAF0B21-87E1-4F3A-9C75-0EFDB5759978}"/>
    <cellStyle name="Output 2 7 7 5" xfId="23364" xr:uid="{50B9884E-290F-4AB5-A965-8EB2D6C61178}"/>
    <cellStyle name="Output 2 7 8" xfId="2496" xr:uid="{C6AD1EF9-1B1C-4A91-A5CB-F3EB8C8D979D}"/>
    <cellStyle name="Output 2 7 8 2" xfId="38788" xr:uid="{CDDDA132-9672-4673-A558-9708D7260D7F}"/>
    <cellStyle name="Output 2 7 9" xfId="31678" xr:uid="{47F275AA-493F-43AB-ACB0-14B2A6CFD94A}"/>
    <cellStyle name="Output 2 8" xfId="209" xr:uid="{928D64C3-E764-4A3C-8254-666D5BFB17D7}"/>
    <cellStyle name="Output 2 8 2" xfId="2562" xr:uid="{C7B08055-6025-4AA0-A949-F832B0A5EBBC}"/>
    <cellStyle name="Output 2 8 2 2" xfId="6803" xr:uid="{E9353C44-5BB1-4D21-AE3C-D1AA116A3B18}"/>
    <cellStyle name="Output 2 8 2 2 2" xfId="15792" xr:uid="{7FACBE9A-7931-4205-85CB-50D1F1DC5ED6}"/>
    <cellStyle name="Output 2 8 2 2 2 2" xfId="28296" xr:uid="{7EDDABE4-994C-442E-BF44-F6F3D4C8ED4D}"/>
    <cellStyle name="Output 2 8 2 2 2 3" xfId="56372" xr:uid="{CE7AF4BF-24AD-4DDF-9490-624D702F0BF2}"/>
    <cellStyle name="Output 2 8 2 2 3" xfId="36117" xr:uid="{CB0E2CAC-2E7F-4C32-8FCF-051EC5158FCE}"/>
    <cellStyle name="Output 2 8 2 2 4" xfId="49590" xr:uid="{D167EE77-584B-487B-80F5-7208D2356E46}"/>
    <cellStyle name="Output 2 8 2 3" xfId="9373" xr:uid="{1128356F-E132-40B2-8189-6C6B5451A5AC}"/>
    <cellStyle name="Output 2 8 2 3 2" xfId="18362" xr:uid="{ECB0C896-2FB0-4FA4-968D-8E74BCEDF294}"/>
    <cellStyle name="Output 2 8 2 3 2 2" xfId="26835" xr:uid="{D7B09131-A611-4A2D-A1C1-97AB75B1704A}"/>
    <cellStyle name="Output 2 8 2 3 2 3" xfId="59031" xr:uid="{7B3DA342-9014-4FCA-99F5-363E9F181CA6}"/>
    <cellStyle name="Output 2 8 2 3 3" xfId="39544" xr:uid="{77E18ED0-A87E-4B7F-AFDF-2BB6FDB520E1}"/>
    <cellStyle name="Output 2 8 2 3 4" xfId="52250" xr:uid="{23154325-0D53-41EB-88E5-B9E7F7A4C501}"/>
    <cellStyle name="Output 2 8 2 4" xfId="13416" xr:uid="{442E8622-5A1D-479C-90EB-71A9CE742815}"/>
    <cellStyle name="Output 2 8 2 4 2" xfId="34580" xr:uid="{0F0F7C16-DE92-421F-934F-6396B9A1CF85}"/>
    <cellStyle name="Output 2 8 2 4 2 2" xfId="54514" xr:uid="{D99B2488-6165-47A6-BAD0-5738E8436F06}"/>
    <cellStyle name="Output 2 8 2 4 3" xfId="47707" xr:uid="{48936D94-79F2-44EC-B88D-8736740150B8}"/>
    <cellStyle name="Output 2 8 2 5" xfId="28049" xr:uid="{7B02A19A-924E-4CFF-8C1E-7E401FD92282}"/>
    <cellStyle name="Output 2 8 2 6" xfId="46096" xr:uid="{B4BC5F91-4F28-4B5E-AEED-5F4189FB05D5}"/>
    <cellStyle name="Output 2 8 3" xfId="2677" xr:uid="{7D71C8A9-4EA5-45DB-9106-1B4066AFA394}"/>
    <cellStyle name="Output 2 8 3 2" xfId="28954" xr:uid="{4DADD899-2B58-4BFC-8DF9-B6BC9A74D85B}"/>
    <cellStyle name="Output 2 8 3 2 2" xfId="56777" xr:uid="{023409A1-E53B-48FB-ACD1-315278D7B2E5}"/>
    <cellStyle name="Output 2 8 3 2 3" xfId="49995" xr:uid="{B45EDBBD-8704-412D-A063-B645A2380377}"/>
    <cellStyle name="Output 2 8 3 3" xfId="51628" xr:uid="{19209BA6-E2AE-483E-8AF1-B93767E482B1}"/>
    <cellStyle name="Output 2 8 3 3 2" xfId="58409" xr:uid="{71FB2B60-D723-48E9-8145-F0F55DDBDCE9}"/>
    <cellStyle name="Output 2 8 3 4" xfId="48112" xr:uid="{B0641F2D-3C9E-4954-9317-4CEDD70B36E4}"/>
    <cellStyle name="Output 2 8 3 4 2" xfId="54904" xr:uid="{0571DB87-53D6-4644-B1CD-DBB7CD033180}"/>
    <cellStyle name="Output 2 8 3 5" xfId="53204" xr:uid="{AA315F50-0CDA-4FD1-8B4D-67F85AE85409}"/>
    <cellStyle name="Output 2 8 3 6" xfId="46498" xr:uid="{EC7B9AD4-78D6-4CF9-A207-C459E92D7F3A}"/>
    <cellStyle name="Output 2 8 4" xfId="40429" xr:uid="{B2221D59-81EE-4F61-B031-74372274126D}"/>
    <cellStyle name="Output 2 8 4 2" xfId="55900" xr:uid="{77EEA384-8A77-42B6-B993-41E43E5380FE}"/>
    <cellStyle name="Output 2 8 4 3" xfId="49118" xr:uid="{16E4E1FD-43F7-4F0B-9748-CC32533DD62C}"/>
    <cellStyle name="Output 2 8 5" xfId="44382" xr:uid="{1ADBE1AE-6374-45C2-B790-F2256CF106D9}"/>
    <cellStyle name="Output 2 8 5 2" xfId="58493" xr:uid="{7D287FB2-F12F-40FB-8628-E0966A3BBCD2}"/>
    <cellStyle name="Output 2 8 5 3" xfId="51712" xr:uid="{3BE15E60-A154-44EC-ABF9-B7B26A5088CA}"/>
    <cellStyle name="Output 2 8 6" xfId="45585" xr:uid="{BBD9E8CF-3114-409B-8C0E-8D8C23BFE364}"/>
    <cellStyle name="Output 2 8 6 2" xfId="54066" xr:uid="{1532D8A4-4F53-4527-BF78-E2ED30F793E0}"/>
    <cellStyle name="Output 2 9" xfId="558" xr:uid="{BA2E9422-A388-4E20-8424-2ABAAEC1CB8B}"/>
    <cellStyle name="Output 2 9 2" xfId="4949" xr:uid="{67CE2265-E2E1-4704-AE73-F2232186D8E8}"/>
    <cellStyle name="Output 2 9 2 2" xfId="7535" xr:uid="{D0A3F216-A01A-4388-B9F8-F3EE380C6E0E}"/>
    <cellStyle name="Output 2 9 2 2 2" xfId="16524" xr:uid="{67176B53-BB11-4B71-8D36-B32AC556521E}"/>
    <cellStyle name="Output 2 9 2 2 2 2" xfId="23380" xr:uid="{F6B85F4F-05B9-4681-BA0F-2694C9F2E41B}"/>
    <cellStyle name="Output 2 9 2 2 2 3" xfId="56447" xr:uid="{8613137F-520A-4F6A-B01D-AB82FA6042AB}"/>
    <cellStyle name="Output 2 9 2 2 3" xfId="38066" xr:uid="{D982A0D2-5BED-4AC1-ADB3-79D5C69A1114}"/>
    <cellStyle name="Output 2 9 2 2 4" xfId="49665" xr:uid="{F783245C-3BA5-4E48-9FAA-5F979A99197B}"/>
    <cellStyle name="Output 2 9 2 3" xfId="10172" xr:uid="{9462686B-2218-48EA-ABC0-5A462BC063E8}"/>
    <cellStyle name="Output 2 9 2 3 2" xfId="19161" xr:uid="{0AAAC59F-CC7D-49CB-91EB-6A7AB862EFAF}"/>
    <cellStyle name="Output 2 9 2 3 2 2" xfId="41032" xr:uid="{B64F1188-AC00-40F8-B830-F58F2D290124}"/>
    <cellStyle name="Output 2 9 2 3 2 3" xfId="57611" xr:uid="{3FB56344-7F89-46F8-A2A6-AB925D740FA3}"/>
    <cellStyle name="Output 2 9 2 3 3" xfId="26415" xr:uid="{C389FF51-2CBC-4997-BCA4-078E30504451}"/>
    <cellStyle name="Output 2 9 2 3 4" xfId="50829" xr:uid="{30440647-AE8C-4387-8393-455225D73433}"/>
    <cellStyle name="Output 2 9 2 4" xfId="13938" xr:uid="{A14B9449-8E21-4410-BD10-9F2504A4FBC4}"/>
    <cellStyle name="Output 2 9 2 4 2" xfId="37077" xr:uid="{062F77E6-ADAE-41D3-8F99-F634C8A0EC28}"/>
    <cellStyle name="Output 2 9 2 4 2 2" xfId="54586" xr:uid="{13377712-2CD1-469C-B223-2BF224BAC642}"/>
    <cellStyle name="Output 2 9 2 4 3" xfId="47782" xr:uid="{C0848CBF-578B-41B8-B2A0-9F024FCEF6DC}"/>
    <cellStyle name="Output 2 9 2 5" xfId="43366" xr:uid="{41AC1FA5-4231-4E3D-8FF1-FD9FBE3A0186}"/>
    <cellStyle name="Output 2 9 2 6" xfId="46168" xr:uid="{10484DB2-B1D6-4D76-A91D-7CD53B80627B}"/>
    <cellStyle name="Output 2 9 3" xfId="2995" xr:uid="{96D67795-AE95-4505-B141-44E523BAAB64}"/>
    <cellStyle name="Output 2 9 3 2" xfId="37283" xr:uid="{61547297-92E4-480F-A4C2-B8EA6F6ED5B8}"/>
    <cellStyle name="Output 2 9 3 2 2" xfId="56849" xr:uid="{F64F0CA5-8D69-4268-8198-6206CCF3AF52}"/>
    <cellStyle name="Output 2 9 3 2 3" xfId="50067" xr:uid="{F6DD9F76-DCB8-43D9-B35C-5C9B73E020D9}"/>
    <cellStyle name="Output 2 9 3 3" xfId="51412" xr:uid="{BE30C137-DCEF-4F50-B7AF-B4444C336EEE}"/>
    <cellStyle name="Output 2 9 3 3 2" xfId="58194" xr:uid="{74D2BB41-5BDA-4C6F-B8AC-91D46BDDC3A2}"/>
    <cellStyle name="Output 2 9 3 4" xfId="48184" xr:uid="{C38B95AE-8730-4E39-B54E-963190B6AA5E}"/>
    <cellStyle name="Output 2 9 3 4 2" xfId="54976" xr:uid="{49062771-3B59-4DA1-BC71-68B4595130E6}"/>
    <cellStyle name="Output 2 9 3 5" xfId="53276" xr:uid="{0BC87115-771F-4E90-ADB5-960D12C9C862}"/>
    <cellStyle name="Output 2 9 3 6" xfId="46570" xr:uid="{E191F779-D1DD-47CC-AAD7-88F3D4F670E6}"/>
    <cellStyle name="Output 2 9 4" xfId="38698" xr:uid="{8E8E3954-93F9-4494-9D13-952A7A562D58}"/>
    <cellStyle name="Output 2 9 4 2" xfId="55975" xr:uid="{2B67AE82-D03A-4938-A33D-A85D77917FD0}"/>
    <cellStyle name="Output 2 9 4 3" xfId="49193" xr:uid="{606FD72C-9E44-4EE1-8524-9616F7E10C6D}"/>
    <cellStyle name="Output 2 9 5" xfId="44406" xr:uid="{6563C53A-9131-4E5B-AA5E-2A0772D9273E}"/>
    <cellStyle name="Output 2 9 5 2" xfId="57772" xr:uid="{A93C97BC-D848-4676-B254-4520599C1FB5}"/>
    <cellStyle name="Output 2 9 5 3" xfId="50990" xr:uid="{DC893DD1-5C05-44C8-A3CC-4A78320584AA}"/>
    <cellStyle name="Output 2 9 6" xfId="45660" xr:uid="{DD4ACD70-8346-4A7D-8B92-4E922C0FCA8C}"/>
    <cellStyle name="Output 2 9 6 2" xfId="54138" xr:uid="{FD19BC36-894E-4BCF-820B-23CC6D58F18A}"/>
    <cellStyle name="Output 3" xfId="120" xr:uid="{70C5B8A8-B172-4ED8-ACFD-38715A9C6552}"/>
    <cellStyle name="Output 3 10" xfId="906" xr:uid="{85FE26A8-ED56-4F25-BF18-A6EA64369F7F}"/>
    <cellStyle name="Output 3 10 2" xfId="5273" xr:uid="{321E1909-D0F3-4E65-A6C8-8AF5995AD994}"/>
    <cellStyle name="Output 3 10 2 2" xfId="7859" xr:uid="{1968F3F7-FBC2-425C-B34F-5E620064CAAE}"/>
    <cellStyle name="Output 3 10 2 2 2" xfId="16848" xr:uid="{FFBDA09A-B022-4D6C-8C41-EC3C26599091}"/>
    <cellStyle name="Output 3 10 2 2 2 2" xfId="31584" xr:uid="{6BE699D0-AAE4-4E77-AD3C-DC93E870D357}"/>
    <cellStyle name="Output 3 10 2 2 2 3" xfId="56616" xr:uid="{B7E38E69-962E-4D8A-8041-27B05C4AA127}"/>
    <cellStyle name="Output 3 10 2 2 3" xfId="24760" xr:uid="{938F55C3-6034-4DE7-84AD-85DD7FE9BE6D}"/>
    <cellStyle name="Output 3 10 2 2 4" xfId="49834" xr:uid="{F1E88DE0-FF1B-4182-919F-C4FDB15810A5}"/>
    <cellStyle name="Output 3 10 2 3" xfId="10496" xr:uid="{9A8E8E3D-8A4A-4A71-ABC8-E4DC2952A935}"/>
    <cellStyle name="Output 3 10 2 3 2" xfId="19485" xr:uid="{0F817CA1-A6AA-4E5D-A62E-2982283F2443}"/>
    <cellStyle name="Output 3 10 2 3 2 2" xfId="28710" xr:uid="{572F89EC-6DBB-4E1F-8055-134B4F6D1A2C}"/>
    <cellStyle name="Output 3 10 2 3 2 3" xfId="57849" xr:uid="{0C841B59-61E6-4CA1-83DA-644D3DB70624}"/>
    <cellStyle name="Output 3 10 2 3 3" xfId="26382" xr:uid="{6E01169D-B82B-49E5-A579-98EA294EC2FD}"/>
    <cellStyle name="Output 3 10 2 3 4" xfId="51067" xr:uid="{93BF8769-59D2-4ECC-AF4F-4B8841E48A09}"/>
    <cellStyle name="Output 3 10 2 4" xfId="14262" xr:uid="{9B16A26E-BC90-40CC-AD90-B40B5C2193CE}"/>
    <cellStyle name="Output 3 10 2 4 2" xfId="38708" xr:uid="{8AABF7F7-E767-4211-9E31-11F285EAF916}"/>
    <cellStyle name="Output 3 10 2 4 2 2" xfId="54749" xr:uid="{7B61190D-A23A-494E-A6E4-7A44C32CC475}"/>
    <cellStyle name="Output 3 10 2 4 3" xfId="47951" xr:uid="{A18633BF-C501-407D-B487-F0EB10F5B622}"/>
    <cellStyle name="Output 3 10 2 5" xfId="36337" xr:uid="{1C7710EF-FCD0-4ED1-94C2-DF4A9DF229F6}"/>
    <cellStyle name="Output 3 10 2 6" xfId="46337" xr:uid="{71158C2C-E941-4524-B1D8-1DC957A370A2}"/>
    <cellStyle name="Output 3 10 3" xfId="3343" xr:uid="{5672A8A2-7A3D-4DD8-9E7F-ECBF0475697D}"/>
    <cellStyle name="Output 3 10 3 2" xfId="43992" xr:uid="{5F6AD970-9D6F-458C-9A1C-C276919A0D0C}"/>
    <cellStyle name="Output 3 10 3 2 2" xfId="57012" xr:uid="{28C4B3ED-EDC7-4C09-84CA-8DEC7143E42E}"/>
    <cellStyle name="Output 3 10 3 2 3" xfId="50230" xr:uid="{9C18B32C-A070-49B4-853B-8F805D35FA12}"/>
    <cellStyle name="Output 3 10 3 3" xfId="52354" xr:uid="{C5EB30DA-8BE8-4B51-9DED-B3905C8B69DA}"/>
    <cellStyle name="Output 3 10 3 3 2" xfId="59135" xr:uid="{64FF55B5-5D09-4C8C-A887-3AC3B4A5E6A9}"/>
    <cellStyle name="Output 3 10 3 4" xfId="48347" xr:uid="{25498E7F-FB1D-4FF6-9C99-EE09F325E520}"/>
    <cellStyle name="Output 3 10 3 4 2" xfId="55139" xr:uid="{84C2AD30-BAFF-416E-AA80-05FAA770B528}"/>
    <cellStyle name="Output 3 10 3 5" xfId="53437" xr:uid="{EA2552F9-57A6-4B54-B2A5-CAA74F4F861E}"/>
    <cellStyle name="Output 3 10 3 6" xfId="46733" xr:uid="{84B347BC-73C6-4BC4-AAFB-E3AAC69EF61B}"/>
    <cellStyle name="Output 3 10 4" xfId="29245" xr:uid="{D71BC0B2-730F-4D88-8464-D5ABB98E2E54}"/>
    <cellStyle name="Output 3 10 4 2" xfId="56144" xr:uid="{15313E48-93BF-4C00-8273-213230D3155C}"/>
    <cellStyle name="Output 3 10 4 3" xfId="49362" xr:uid="{6AA5D545-C351-4A11-9B6D-64E3D8E4780B}"/>
    <cellStyle name="Output 3 10 5" xfId="44527" xr:uid="{BC58E2D5-9762-4C2D-9D9F-C19BCC39B457}"/>
    <cellStyle name="Output 3 10 5 2" xfId="58025" xr:uid="{1C600F8C-AC54-496D-A1D2-1B2DDE6FCB3B}"/>
    <cellStyle name="Output 3 10 5 3" xfId="51243" xr:uid="{F9DAA58C-3FB2-459D-AAB6-995F25674F30}"/>
    <cellStyle name="Output 3 10 6" xfId="47482" xr:uid="{E9B2C374-66F2-4659-AFD7-577B8159409E}"/>
    <cellStyle name="Output 3 10 6 2" xfId="54301" xr:uid="{A7338A9F-3EED-4DF3-B3D5-651FE1AC8D87}"/>
    <cellStyle name="Output 3 10 7" xfId="45874" xr:uid="{000F069F-367A-47EB-ADD5-26CB67810BAC}"/>
    <cellStyle name="Output 3 11" xfId="1250" xr:uid="{CD2A624A-3955-4438-A1F7-B9F9A73E8290}"/>
    <cellStyle name="Output 3 11 2" xfId="5595" xr:uid="{151F91CE-BC3E-4657-9427-85EECEB1B3FB}"/>
    <cellStyle name="Output 3 11 2 2" xfId="8181" xr:uid="{01F089F6-A015-4AE6-BD81-E2560106BEEA}"/>
    <cellStyle name="Output 3 11 2 2 2" xfId="17170" xr:uid="{EA37C916-945E-4BD1-883F-D2FE8D6FABF9}"/>
    <cellStyle name="Output 3 11 2 2 2 2" xfId="25224" xr:uid="{0FEED6BD-98D2-445F-9613-2DAD55CA4594}"/>
    <cellStyle name="Output 3 11 2 2 2 3" xfId="56655" xr:uid="{E9111810-88D2-4A74-92BA-D4DD1B13A261}"/>
    <cellStyle name="Output 3 11 2 2 3" xfId="30280" xr:uid="{E989CCAB-291B-4AC8-939E-36BC728FB5DB}"/>
    <cellStyle name="Output 3 11 2 2 4" xfId="49873" xr:uid="{5F4268F3-4B3E-4B66-8AF7-B92A6FDDF3D6}"/>
    <cellStyle name="Output 3 11 2 3" xfId="10818" xr:uid="{BE3D13E1-A3E6-4C09-BFCA-563D8F51AA5F}"/>
    <cellStyle name="Output 3 11 2 3 2" xfId="19807" xr:uid="{CA4B380D-58F8-44C9-86FD-BDD483FEEAED}"/>
    <cellStyle name="Output 3 11 2 3 2 2" xfId="26580" xr:uid="{9C6F41E4-DDDB-43D1-82B6-2D8E835D548D}"/>
    <cellStyle name="Output 3 11 2 3 2 3" xfId="57881" xr:uid="{A6380220-E3FC-41BB-A2A4-87B676B9177B}"/>
    <cellStyle name="Output 3 11 2 3 3" xfId="32202" xr:uid="{5D6BF9A2-98AF-4892-90A2-711E677BEDF0}"/>
    <cellStyle name="Output 3 11 2 3 4" xfId="51099" xr:uid="{52F652A9-0853-4EA5-9F70-C7EF118DB736}"/>
    <cellStyle name="Output 3 11 2 4" xfId="14584" xr:uid="{F10FA4D4-7B94-4189-ACD6-6986249B6197}"/>
    <cellStyle name="Output 3 11 2 4 2" xfId="24637" xr:uid="{119D6854-BE80-4E32-BCF3-66A3B19010FA}"/>
    <cellStyle name="Output 3 11 2 4 2 2" xfId="54785" xr:uid="{5EF7663A-2C4B-4A00-80D1-7F29A815E037}"/>
    <cellStyle name="Output 3 11 2 4 3" xfId="47990" xr:uid="{B23F8297-14F2-4744-AF26-0958C9A17627}"/>
    <cellStyle name="Output 3 11 2 5" xfId="40089" xr:uid="{096D4DD9-A975-4AEB-ACED-E7D384C2EE6B}"/>
    <cellStyle name="Output 3 11 2 6" xfId="46376" xr:uid="{31CE4A0D-A14A-46F8-AC70-B3F18B454F44}"/>
    <cellStyle name="Output 3 11 3" xfId="3687" xr:uid="{042CD74E-B454-4164-B14F-17009AF7AEFB}"/>
    <cellStyle name="Output 3 11 3 2" xfId="22518" xr:uid="{60D571FB-930D-4217-A0B1-A47953623AD6}"/>
    <cellStyle name="Output 3 11 3 2 2" xfId="57048" xr:uid="{D89BCD60-B86B-44AC-932B-CB3485CD9BEE}"/>
    <cellStyle name="Output 3 11 3 2 3" xfId="50266" xr:uid="{E8B739B1-AD63-4CB2-859A-545F204887BD}"/>
    <cellStyle name="Output 3 11 3 3" xfId="51611" xr:uid="{992F2707-2CAD-4A1E-9DD7-72F60A1DCA2E}"/>
    <cellStyle name="Output 3 11 3 3 2" xfId="58392" xr:uid="{BEFC7743-9691-4AFD-8E66-AEDB89D8224F}"/>
    <cellStyle name="Output 3 11 3 4" xfId="48383" xr:uid="{BBA18880-35BB-409E-9012-5C583D656FCE}"/>
    <cellStyle name="Output 3 11 3 4 2" xfId="55175" xr:uid="{43871F26-6615-48CC-B50E-6169BDD94661}"/>
    <cellStyle name="Output 3 11 3 5" xfId="46769" xr:uid="{93180BFD-7622-4F3E-BC9F-28670F11B8A6}"/>
    <cellStyle name="Output 3 11 4" xfId="42506" xr:uid="{9D1AC12F-19AA-44DE-BA8B-F0CC459123BB}"/>
    <cellStyle name="Output 3 11 4 2" xfId="56183" xr:uid="{44D70A54-FB79-426E-8890-8B8EA4249187}"/>
    <cellStyle name="Output 3 11 4 3" xfId="49401" xr:uid="{0E96DAE0-B5C4-4D8B-9715-0CDA24A447E8}"/>
    <cellStyle name="Output 3 11 5" xfId="44573" xr:uid="{41466810-2F2A-4E7F-A38A-0E5FB9ED0283}"/>
    <cellStyle name="Output 3 11 5 2" xfId="58325" xr:uid="{E507E6D6-4ED2-4BCB-9B4E-A2A86ADB7FF1}"/>
    <cellStyle name="Output 3 11 5 3" xfId="51543" xr:uid="{F57F1122-C24D-4B14-B49A-FBE4F970B166}"/>
    <cellStyle name="Output 3 11 6" xfId="47521" xr:uid="{8F1AD30A-9F2E-4887-9262-ED8465FF46D9}"/>
    <cellStyle name="Output 3 11 6 2" xfId="54337" xr:uid="{D38E777C-4422-4DB7-A899-84D3B50B88FB}"/>
    <cellStyle name="Output 3 11 7" xfId="45910" xr:uid="{162ECA0A-A6BB-4E6E-83F5-B70CB32A5755}"/>
    <cellStyle name="Output 3 12" xfId="1811" xr:uid="{030C92C2-CDFC-4F7B-AE73-CF5915F56E65}"/>
    <cellStyle name="Output 3 12 2" xfId="6128" xr:uid="{13DC0C33-1EF8-4560-8718-856B07CB84FC}"/>
    <cellStyle name="Output 3 12 2 2" xfId="8714" xr:uid="{DD2F5844-29CF-4B65-931A-A9AC8B778B68}"/>
    <cellStyle name="Output 3 12 2 2 2" xfId="17703" xr:uid="{544714C3-BDBC-41E0-AA27-2269AFFD37A8}"/>
    <cellStyle name="Output 3 12 2 2 2 2" xfId="32599" xr:uid="{4726AEB8-B8E2-4DBD-AC8B-C17992F7C804}"/>
    <cellStyle name="Output 3 12 2 2 3" xfId="43041" xr:uid="{AC43F292-B6BB-4199-9821-78B1A79E6A2D}"/>
    <cellStyle name="Output 3 12 2 2 4" xfId="56276" xr:uid="{395E9AC0-5680-4CDC-8B1A-5352E59B8573}"/>
    <cellStyle name="Output 3 12 2 3" xfId="11351" xr:uid="{7133FFF5-175D-403A-9324-71A9B685D70B}"/>
    <cellStyle name="Output 3 12 2 3 2" xfId="20340" xr:uid="{3D95197A-162F-4183-9E7A-0B246615FC5F}"/>
    <cellStyle name="Output 3 12 2 3 2 2" xfId="37067" xr:uid="{B998A8F0-9CA2-4D66-A1A8-BDBC0D208AE5}"/>
    <cellStyle name="Output 3 12 2 3 3" xfId="27663" xr:uid="{CA1AD44D-9AF5-478E-A341-F3BAF6793A8F}"/>
    <cellStyle name="Output 3 12 2 4" xfId="15117" xr:uid="{0A7D5683-7F76-423F-9DDF-8CB0EFF7629E}"/>
    <cellStyle name="Output 3 12 2 4 2" xfId="34962" xr:uid="{6BB92C3B-4D89-4034-ACCC-D526F87CCB3F}"/>
    <cellStyle name="Output 3 12 2 5" xfId="43530" xr:uid="{426E88EE-1888-4837-A631-0F7CE4BFAF2D}"/>
    <cellStyle name="Output 3 12 2 6" xfId="49494" xr:uid="{2E6ED119-097C-47E7-831C-127108FA93C7}"/>
    <cellStyle name="Output 3 12 3" xfId="4248" xr:uid="{E1E45256-430E-48E5-BC41-60697AC5C59F}"/>
    <cellStyle name="Output 3 12 3 2" xfId="39413" xr:uid="{F25810C9-8891-45A6-AA1D-15616D6C53FB}"/>
    <cellStyle name="Output 3 12 3 2 2" xfId="57916" xr:uid="{7EA2FCB2-3AFA-4CF3-809E-C7F9A61159AB}"/>
    <cellStyle name="Output 3 12 3 3" xfId="51134" xr:uid="{5DAA7F25-DDFA-472A-AFD0-7F7A7704534C}"/>
    <cellStyle name="Output 3 12 4" xfId="34087" xr:uid="{93D33D73-1AA7-4FC6-8D1B-172C8B809151}"/>
    <cellStyle name="Output 3 12 4 2" xfId="54422" xr:uid="{76811BFE-8FF8-4547-A5CB-8ED5C6C2309A}"/>
    <cellStyle name="Output 3 12 4 3" xfId="47611" xr:uid="{5583FCED-B3FD-442F-9A0F-3E6AF0BAFDA5}"/>
    <cellStyle name="Output 3 12 5" xfId="44670" xr:uid="{6832E7E1-2739-4C56-9AD1-C57811F55452}"/>
    <cellStyle name="Output 3 12 6" xfId="46003" xr:uid="{A6703A15-5516-4106-AFEE-F591B85203C4}"/>
    <cellStyle name="Output 3 13" xfId="1584" xr:uid="{6A8F4B90-133D-482A-B51F-E38DC0C49193}"/>
    <cellStyle name="Output 3 13 2" xfId="5929" xr:uid="{D817445D-7BCC-496B-9E89-381EB6A520F3}"/>
    <cellStyle name="Output 3 13 2 2" xfId="8515" xr:uid="{2046C0C0-B974-4FB2-808B-95106F41B998}"/>
    <cellStyle name="Output 3 13 2 2 2" xfId="17504" xr:uid="{ADDFDC61-83C5-4F20-A54A-8D4035A8F6E2}"/>
    <cellStyle name="Output 3 13 2 2 2 2" xfId="40612" xr:uid="{DB9579D4-134A-4D59-A8E8-2D7874CB8BAF}"/>
    <cellStyle name="Output 3 13 2 2 3" xfId="39845" xr:uid="{D9AE1D13-DAA7-4652-8DCA-EAB8D78E620F}"/>
    <cellStyle name="Output 3 13 2 2 4" xfId="56690" xr:uid="{C791D399-9B62-44BA-B10E-989FDCADABC2}"/>
    <cellStyle name="Output 3 13 2 3" xfId="11152" xr:uid="{8463CC23-83E7-4696-95C8-BCF8C95CA70E}"/>
    <cellStyle name="Output 3 13 2 3 2" xfId="20141" xr:uid="{53595DB3-541E-4A4E-BC6F-34399A68542B}"/>
    <cellStyle name="Output 3 13 2 3 2 2" xfId="40719" xr:uid="{BF19FF7A-D16F-4219-AFB6-5882B265FFFC}"/>
    <cellStyle name="Output 3 13 2 3 3" xfId="38954" xr:uid="{DED1644D-13B4-4201-9706-160060460363}"/>
    <cellStyle name="Output 3 13 2 4" xfId="14918" xr:uid="{FFF727D0-2882-4903-BBEF-98C2FBD8FE7F}"/>
    <cellStyle name="Output 3 13 2 4 2" xfId="34188" xr:uid="{D0B4A8F0-ADFB-45BB-9FDC-E3C8AE532176}"/>
    <cellStyle name="Output 3 13 2 5" xfId="25536" xr:uid="{601404C3-3E3E-4CEA-B104-944900E51522}"/>
    <cellStyle name="Output 3 13 2 6" xfId="49908" xr:uid="{08A56811-9B28-43F5-B0CF-969F98F83296}"/>
    <cellStyle name="Output 3 13 3" xfId="4021" xr:uid="{4C5D8283-D1E2-4A34-8F0E-E09F42788AB3}"/>
    <cellStyle name="Output 3 13 3 2" xfId="23695" xr:uid="{648C8247-D0B3-41FF-AE2E-9B303506814C}"/>
    <cellStyle name="Output 3 13 3 2 2" xfId="58475" xr:uid="{6B5D3C83-1C4A-40C4-AB06-7F6DDAB23D11}"/>
    <cellStyle name="Output 3 13 3 3" xfId="51694" xr:uid="{54345067-9160-44D4-8F38-72E06D831A6E}"/>
    <cellStyle name="Output 3 13 4" xfId="36848" xr:uid="{E9749C0D-4A1B-4681-9917-A5D72AB08DA1}"/>
    <cellStyle name="Output 3 13 4 2" xfId="54817" xr:uid="{3F0F40BA-952A-439F-970F-9CCFBA5EDE78}"/>
    <cellStyle name="Output 3 13 4 3" xfId="48025" xr:uid="{80FB4344-1BAD-4F92-B514-6338DAF5E5AF}"/>
    <cellStyle name="Output 3 13 5" xfId="44674" xr:uid="{F29958FB-F2F7-4757-B8F6-03CF4365DBBD}"/>
    <cellStyle name="Output 3 13 6" xfId="46411" xr:uid="{312B0908-50FF-4AD3-BAD9-794871BEFA81}"/>
    <cellStyle name="Output 3 14" xfId="2583" xr:uid="{402F1F43-94B3-4011-967E-B438261F7E9D}"/>
    <cellStyle name="Output 3 14 2" xfId="6824" xr:uid="{4C811AB0-0B90-473C-918B-049BFD0C2E51}"/>
    <cellStyle name="Output 3 14 2 2" xfId="15813" xr:uid="{E204B0FC-E935-4AB5-AC12-2D1F3D8C7DA8}"/>
    <cellStyle name="Output 3 14 2 2 2" xfId="27635" xr:uid="{EE1914E9-4EEB-4F54-8A5A-88EA9B79D41D}"/>
    <cellStyle name="Output 3 14 2 2 3" xfId="57164" xr:uid="{5DA47DAF-A9D5-4C04-B6C9-A18721594A3D}"/>
    <cellStyle name="Output 3 14 2 3" xfId="22859" xr:uid="{08E7B4B7-C86A-4718-9934-7369531F0054}"/>
    <cellStyle name="Output 3 14 2 4" xfId="50382" xr:uid="{8B62E373-B42B-4F12-B678-E9F924350891}"/>
    <cellStyle name="Output 3 14 3" xfId="9394" xr:uid="{0614DE8D-6283-45D8-85BA-9124ABEFD3C6}"/>
    <cellStyle name="Output 3 14 3 2" xfId="18383" xr:uid="{FFDDC806-633E-4EFC-B8E2-7C5562CC9CC9}"/>
    <cellStyle name="Output 3 14 3 2 2" xfId="27088" xr:uid="{B6DE5055-D59E-4798-9F07-D6C0BFC42B38}"/>
    <cellStyle name="Output 3 14 3 2 3" xfId="55675" xr:uid="{34B8AB76-C303-47BC-BCCE-C12605146006}"/>
    <cellStyle name="Output 3 14 3 3" xfId="41270" xr:uid="{337C4F00-7976-4D39-BFC8-58E3BD34E339}"/>
    <cellStyle name="Output 3 14 3 4" xfId="48894" xr:uid="{3BB34EAE-5AA6-4FDF-ACF5-4D8B1317DEC1}"/>
    <cellStyle name="Output 3 14 4" xfId="13437" xr:uid="{C1CECD30-6623-498D-8138-E1303FFE87BC}"/>
    <cellStyle name="Output 3 14 4 2" xfId="33457" xr:uid="{54559CFB-28D1-41F0-A19C-1552D7D69D3E}"/>
    <cellStyle name="Output 3 14 4 2 2" xfId="55291" xr:uid="{C29F8F18-6684-4F44-B1A8-C8088A562D41}"/>
    <cellStyle name="Output 3 14 4 3" xfId="48499" xr:uid="{0356824E-8211-4F4F-B78C-D9CD471C119D}"/>
    <cellStyle name="Output 3 14 5" xfId="27387" xr:uid="{94A97206-BF17-4612-A538-777ECD63CC81}"/>
    <cellStyle name="Output 3 14 5 2" xfId="53577" xr:uid="{AA8FB1F3-B616-43CE-BA1D-DA99205666F2}"/>
    <cellStyle name="Output 3 14 6" xfId="44753" xr:uid="{860F7C9E-6B31-4699-9106-0428D3F16230}"/>
    <cellStyle name="Output 3 14 7" xfId="46885" xr:uid="{28B00657-0D47-4FD8-AA00-304FC8A2780F}"/>
    <cellStyle name="Output 3 15" xfId="6514" xr:uid="{7594ACA4-0741-458C-B484-BBB58FCD6EA3}"/>
    <cellStyle name="Output 3 15 2" xfId="11735" xr:uid="{8FE59B66-5FDF-4395-AE5D-3FCCCA206C53}"/>
    <cellStyle name="Output 3 15 2 2" xfId="20724" xr:uid="{819A632E-6BCB-4386-B848-05B30D2DB63B}"/>
    <cellStyle name="Output 3 15 2 2 2" xfId="31230" xr:uid="{D58F10F0-F5A4-4992-8E3D-079EE1E6B6AD}"/>
    <cellStyle name="Output 3 15 2 2 3" xfId="57159" xr:uid="{E1FEA4C4-01DA-476B-8159-BEAEC6F2C260}"/>
    <cellStyle name="Output 3 15 2 3" xfId="24299" xr:uid="{D84F7791-0066-4151-957B-DCF432C2EAFA}"/>
    <cellStyle name="Output 3 15 2 4" xfId="50377" xr:uid="{5102466E-E783-4A47-B8D5-AFAB402E8AAC}"/>
    <cellStyle name="Output 3 15 3" xfId="15503" xr:uid="{E55ED577-7870-4590-B06B-EA619A3A2248}"/>
    <cellStyle name="Output 3 15 3 2" xfId="31809" xr:uid="{0BC588C2-4263-4D91-B348-861F04173E04}"/>
    <cellStyle name="Output 3 15 3 2 2" xfId="58760" xr:uid="{F50EC540-F566-4ACC-822B-856807BA2A77}"/>
    <cellStyle name="Output 3 15 3 3" xfId="51979" xr:uid="{A223B902-C3ED-4684-8FF5-DCEB92069DE2}"/>
    <cellStyle name="Output 3 15 4" xfId="22873" xr:uid="{B057B659-6B9D-425F-BE58-315DE4565905}"/>
    <cellStyle name="Output 3 15 4 2" xfId="58323" xr:uid="{8BC0E990-BC69-4521-846E-D0CDE47D1497}"/>
    <cellStyle name="Output 3 15 4 3" xfId="51541" xr:uid="{D6ED6C4E-447F-4407-8BD7-7706C232335E}"/>
    <cellStyle name="Output 3 15 5" xfId="44711" xr:uid="{1B2EA36D-5FA0-4969-A8C5-23ABC4FB6198}"/>
    <cellStyle name="Output 3 15 5 2" xfId="55286" xr:uid="{CD1A648E-5CC7-4E66-A760-604AF5EDBFC7}"/>
    <cellStyle name="Output 3 15 5 3" xfId="48494" xr:uid="{6AE4FB11-7552-4C16-BAFA-91B782EE7CE9}"/>
    <cellStyle name="Output 3 15 6" xfId="53572" xr:uid="{C8BA603C-2AE8-4C4A-AF82-43C24BA9C5D1}"/>
    <cellStyle name="Output 3 15 7" xfId="46880" xr:uid="{B28467AE-08CD-4C29-A903-6EDDC8688424}"/>
    <cellStyle name="Output 3 16" xfId="9098" xr:uid="{DD6AA7D4-A9DE-40C8-B361-A4DB5D5ECA82}"/>
    <cellStyle name="Output 3 16 2" xfId="18087" xr:uid="{A1D0D624-9616-4FA9-AD36-366796AD508E}"/>
    <cellStyle name="Output 3 16 2 2" xfId="29974" xr:uid="{06D5D7FF-44D3-4CC9-85C1-406AD1E62D6C}"/>
    <cellStyle name="Output 3 16 2 2 2" xfId="57092" xr:uid="{681F08AC-E769-4A35-8174-182244FFBF2F}"/>
    <cellStyle name="Output 3 16 2 3" xfId="50310" xr:uid="{CBB5D514-F44B-4ACA-BBD2-03215A0F36F6}"/>
    <cellStyle name="Output 3 16 3" xfId="26134" xr:uid="{41D13620-4AB6-426B-952B-3491445959AA}"/>
    <cellStyle name="Output 3 16 3 2" xfId="58697" xr:uid="{300049DE-F48D-48F9-BB5E-7D87A5933935}"/>
    <cellStyle name="Output 3 16 3 3" xfId="51916" xr:uid="{E3536766-56E5-4BA5-9C05-C271F32BE31F}"/>
    <cellStyle name="Output 3 16 4" xfId="44819" xr:uid="{9F9A2A82-912B-4408-B076-A8A6F838CC11}"/>
    <cellStyle name="Output 3 16 4 2" xfId="59113" xr:uid="{CA9B2BFF-307B-4239-931B-349F54F5F483}"/>
    <cellStyle name="Output 3 16 4 3" xfId="52332" xr:uid="{0E96A8BA-91F9-472D-A5C3-5970DC9F7DF1}"/>
    <cellStyle name="Output 3 16 5" xfId="48427" xr:uid="{20F9845B-0BFD-49A3-A990-0DABB3AAE488}"/>
    <cellStyle name="Output 3 16 5 2" xfId="55219" xr:uid="{341FF15A-88DF-4D4B-A183-0A581EAEF8E8}"/>
    <cellStyle name="Output 3 16 6" xfId="53505" xr:uid="{16E2B6D5-2E83-463C-B8A0-365F876A9A0C}"/>
    <cellStyle name="Output 3 16 7" xfId="46813" xr:uid="{95B645B4-5A2D-43E9-A5F6-008637521E08}"/>
    <cellStyle name="Output 3 17" xfId="9832" xr:uid="{1A92CFBA-2C0E-4C1E-A418-506254335F07}"/>
    <cellStyle name="Output 3 17 2" xfId="18821" xr:uid="{44648E13-253C-4D47-92F7-675E06DF21F2}"/>
    <cellStyle name="Output 3 17 2 2" xfId="23381" xr:uid="{8B83541D-43F9-4E3D-A5FB-A6EA82FD8D4C}"/>
    <cellStyle name="Output 3 17 2 2 2" xfId="57160" xr:uid="{3B8071CB-4C7B-4EA7-856C-561F1754E51A}"/>
    <cellStyle name="Output 3 17 2 3" xfId="50378" xr:uid="{71BA545C-6B94-4152-8741-CCC3E77C5D5E}"/>
    <cellStyle name="Output 3 17 3" xfId="26695" xr:uid="{9BD86C63-7AC9-48A5-98E6-CD583C3FD663}"/>
    <cellStyle name="Output 3 17 3 2" xfId="58761" xr:uid="{A698F8E3-2602-4587-A67D-A1A8846D0A86}"/>
    <cellStyle name="Output 3 17 3 3" xfId="51980" xr:uid="{2ACBE191-7D80-4CBF-9CA1-0C485A5C96DF}"/>
    <cellStyle name="Output 3 17 4" xfId="44846" xr:uid="{0E15125F-2B9C-4141-9A72-0FDFF82B591A}"/>
    <cellStyle name="Output 3 17 4 2" xfId="57905" xr:uid="{5AAAC041-5149-4DE2-B377-6440AB2B3D39}"/>
    <cellStyle name="Output 3 17 4 3" xfId="51123" xr:uid="{52C7AF21-3135-44BA-9540-6962AD86AE82}"/>
    <cellStyle name="Output 3 17 5" xfId="48495" xr:uid="{BCEA63A9-EF19-4785-B5C7-B1E1C6E02B9F}"/>
    <cellStyle name="Output 3 17 5 2" xfId="55287" xr:uid="{19054B91-DEA3-4BA0-8028-7370CFA2EA12}"/>
    <cellStyle name="Output 3 17 6" xfId="53573" xr:uid="{E4E42820-62F1-4686-AC4C-89797647DFD4}"/>
    <cellStyle name="Output 3 17 7" xfId="46881" xr:uid="{F25B90AC-24E6-43B7-BC99-B185A9D3988F}"/>
    <cellStyle name="Output 3 18" xfId="2218" xr:uid="{7D6EB56A-7FC1-4523-82B8-4A9279757BDF}"/>
    <cellStyle name="Output 3 18 2" xfId="26797" xr:uid="{176BB484-509A-4FDF-99BF-EFB3FD902C89}"/>
    <cellStyle name="Output 3 18 2 2" xfId="57255" xr:uid="{3DE37F81-855F-4635-9EBE-DDA30B15C198}"/>
    <cellStyle name="Output 3 18 2 3" xfId="50473" xr:uid="{7963C97C-AA08-42B8-B319-99291338D16E}"/>
    <cellStyle name="Output 3 18 3" xfId="44878" xr:uid="{B5DB13F8-00DC-463F-A132-6B75E35498E5}"/>
    <cellStyle name="Output 3 18 3 2" xfId="58856" xr:uid="{6158071E-5A6B-415F-A57D-E7AAD17379C4}"/>
    <cellStyle name="Output 3 18 3 3" xfId="52075" xr:uid="{42B0DB46-512F-4EAE-BF94-3C657916B40B}"/>
    <cellStyle name="Output 3 18 4" xfId="51524" xr:uid="{3AC3A304-A917-44FF-8145-01A761D54F83}"/>
    <cellStyle name="Output 3 18 4 2" xfId="58306" xr:uid="{F456F6F8-3904-4023-9B16-CE1172736320}"/>
    <cellStyle name="Output 3 18 5" xfId="48590" xr:uid="{3F38EB37-7B03-4BA2-B930-0465600E739D}"/>
    <cellStyle name="Output 3 18 5 2" xfId="55379" xr:uid="{CB46AAE6-A5D8-4202-8C32-D57393DC9AC3}"/>
    <cellStyle name="Output 3 18 6" xfId="53665" xr:uid="{80591DD7-A0C5-4BB2-A03A-2066BD76F1D2}"/>
    <cellStyle name="Output 3 18 7" xfId="46976" xr:uid="{4C01CC45-4656-4981-A39C-394743752F37}"/>
    <cellStyle name="Output 3 19" xfId="13127" xr:uid="{896D0FA7-13BC-4BE9-9CA9-69D14325E7F7}"/>
    <cellStyle name="Output 3 19 2" xfId="27773" xr:uid="{22D1DEE5-73C6-455B-B306-9D6AE847476B}"/>
    <cellStyle name="Output 3 19 2 2" xfId="57285" xr:uid="{B971BC44-FF8A-47DF-8951-439B142F2D3E}"/>
    <cellStyle name="Output 3 19 2 3" xfId="50503" xr:uid="{926C4F19-B9E1-48D3-AF38-4C2983791F84}"/>
    <cellStyle name="Output 3 19 3" xfId="44966" xr:uid="{1FF3CA50-62CC-4FB6-970F-F47E9333E579}"/>
    <cellStyle name="Output 3 19 3 2" xfId="58886" xr:uid="{036B2DB2-9B29-489A-AEDA-702FC035108D}"/>
    <cellStyle name="Output 3 19 3 3" xfId="52105" xr:uid="{395E34BC-0D2E-4896-8C7A-E38EF6536EAC}"/>
    <cellStyle name="Output 3 19 4" xfId="48880" xr:uid="{A6AF152E-2D00-4863-8902-4435A40A13B0}"/>
    <cellStyle name="Output 3 19 4 2" xfId="55661" xr:uid="{97EB714D-2F45-4ACB-8BEB-2C6A748677BA}"/>
    <cellStyle name="Output 3 19 5" xfId="48620" xr:uid="{C313E2E3-2D00-4A52-97B2-8B19316823A7}"/>
    <cellStyle name="Output 3 19 5 2" xfId="55409" xr:uid="{056F3062-B731-4D55-B555-0D562ADE4C63}"/>
    <cellStyle name="Output 3 19 6" xfId="53695" xr:uid="{A3046D95-FD89-4350-9527-88935CCE1C37}"/>
    <cellStyle name="Output 3 19 7" xfId="47006" xr:uid="{9EC9A37C-9695-4BC4-94A7-BD3BB1A3A93F}"/>
    <cellStyle name="Output 3 2" xfId="156" xr:uid="{72B2B735-97C4-49EF-AB9F-8218BE27FF84}"/>
    <cellStyle name="Output 3 2 10" xfId="1967" xr:uid="{08EDC91A-7C7E-4FBC-9126-4DDCAAF4B9ED}"/>
    <cellStyle name="Output 3 2 10 2" xfId="6275" xr:uid="{437E361E-B36D-4EB9-8343-D953D445AE1C}"/>
    <cellStyle name="Output 3 2 10 2 2" xfId="8861" xr:uid="{27C8179C-D1AC-4DC0-8947-52928DB3F5FE}"/>
    <cellStyle name="Output 3 2 10 2 2 2" xfId="17850" xr:uid="{417E7417-5DEA-4EFB-AA2E-2AFE1284FA59}"/>
    <cellStyle name="Output 3 2 10 2 2 2 2" xfId="25773" xr:uid="{E1D25244-361E-4B68-85C1-77BB81550D60}"/>
    <cellStyle name="Output 3 2 10 2 2 3" xfId="28983" xr:uid="{6F49731C-8A61-4410-AED0-8FD8443C57DA}"/>
    <cellStyle name="Output 3 2 10 2 3" xfId="11498" xr:uid="{E32AFF62-6C26-4498-A1B8-6C7D008E3405}"/>
    <cellStyle name="Output 3 2 10 2 3 2" xfId="20487" xr:uid="{EA910AA7-C189-4FA4-838C-C72E35BF450D}"/>
    <cellStyle name="Output 3 2 10 2 3 2 2" xfId="23604" xr:uid="{79568292-E0C8-41F5-AE9B-F16CA3789A58}"/>
    <cellStyle name="Output 3 2 10 2 3 3" xfId="40498" xr:uid="{43D28C67-B699-406A-B2E7-4DC5BE23073F}"/>
    <cellStyle name="Output 3 2 10 2 4" xfId="15264" xr:uid="{813D9511-6DF2-4200-9C76-13362A604590}"/>
    <cellStyle name="Output 3 2 10 2 4 2" xfId="33328" xr:uid="{C7109D8F-B6FD-4780-B5A9-5A029E6234EE}"/>
    <cellStyle name="Output 3 2 10 2 5" xfId="28383" xr:uid="{DD970719-EACC-4DF5-B1FB-3DA74CF117BA}"/>
    <cellStyle name="Output 3 2 10 3" xfId="4404" xr:uid="{E5F765A9-0FB1-4398-B8FA-1CF548391A48}"/>
    <cellStyle name="Output 3 2 10 3 2" xfId="38435" xr:uid="{7D18CBEB-E306-4DAC-9CEF-7E9294D397BA}"/>
    <cellStyle name="Output 3 2 10 4" xfId="32387" xr:uid="{5B1E6F75-AE59-45E1-AA61-04B096D51561}"/>
    <cellStyle name="Output 3 2 11" xfId="2690" xr:uid="{885320CD-7E5D-4982-9D09-63343F19816D}"/>
    <cellStyle name="Output 3 2 11 2" xfId="6880" xr:uid="{E5389F86-0F29-47D6-B613-0F7BC1644CB9}"/>
    <cellStyle name="Output 3 2 11 2 2" xfId="15869" xr:uid="{4B43C7C0-CD9C-45C2-8151-02648FCFC365}"/>
    <cellStyle name="Output 3 2 11 2 2 2" xfId="28948" xr:uid="{E0DDBD54-9D20-4035-9D73-9967CE17089C}"/>
    <cellStyle name="Output 3 2 11 2 3" xfId="35621" xr:uid="{0D3FF958-AB16-4BF3-87BD-EDE08ECEC77A}"/>
    <cellStyle name="Output 3 2 11 3" xfId="9451" xr:uid="{8D83316C-7D55-4D42-ABCB-D2608297BD85}"/>
    <cellStyle name="Output 3 2 11 3 2" xfId="18440" xr:uid="{BADCC06A-B89F-42B3-81C6-212208F5791E}"/>
    <cellStyle name="Output 3 2 11 3 2 2" xfId="26929" xr:uid="{869C2743-C44D-46A0-959F-FC50933028D9}"/>
    <cellStyle name="Output 3 2 11 3 3" xfId="32522" xr:uid="{7D5699C5-4DC1-47BF-A4D5-B740C42512B8}"/>
    <cellStyle name="Output 3 2 11 4" xfId="13489" xr:uid="{8F29CF61-3A47-4FDC-A597-3E205D0819F4}"/>
    <cellStyle name="Output 3 2 11 4 2" xfId="36986" xr:uid="{CB11502B-47EB-42C6-835D-A8E7D0B1E2D3}"/>
    <cellStyle name="Output 3 2 11 5" xfId="35068" xr:uid="{0B9FB778-278C-44AB-B330-6BC967C8CA89}"/>
    <cellStyle name="Output 3 2 12" xfId="6612" xr:uid="{B17223C4-06A5-4FE4-94E5-E4A769976610}"/>
    <cellStyle name="Output 3 2 12 2" xfId="11818" xr:uid="{8BA39B02-414A-4A86-9E8A-7CBD38D678E2}"/>
    <cellStyle name="Output 3 2 12 2 2" xfId="20807" xr:uid="{B3764A36-4772-4A0B-AAE1-D73E25059E30}"/>
    <cellStyle name="Output 3 2 12 2 2 2" xfId="39593" xr:uid="{7A4DD60A-4871-4A62-A452-03AAEC5789C5}"/>
    <cellStyle name="Output 3 2 12 2 3" xfId="36182" xr:uid="{F2A9609E-C5A7-4DB5-8AF9-F91CF16E892D}"/>
    <cellStyle name="Output 3 2 12 3" xfId="15601" xr:uid="{E66E640E-2ED8-45CF-AE0E-2D0E31FC4A8D}"/>
    <cellStyle name="Output 3 2 12 3 2" xfId="22759" xr:uid="{866A3989-FC8B-488B-859E-06095F0AEE59}"/>
    <cellStyle name="Output 3 2 12 4" xfId="41844" xr:uid="{C3AC50C2-3888-41E2-B3D5-442133FD6A03}"/>
    <cellStyle name="Output 3 2 13" xfId="9181" xr:uid="{E50D3F04-7AE1-4925-BC0E-00C4D8CC8D93}"/>
    <cellStyle name="Output 3 2 13 2" xfId="18170" xr:uid="{D2F4C9DF-8FDF-4BBE-AAE3-A408D9F24EF2}"/>
    <cellStyle name="Output 3 2 13 2 2" xfId="36688" xr:uid="{2E2B2DA4-9198-4769-938F-280F310F2C4E}"/>
    <cellStyle name="Output 3 2 13 3" xfId="29003" xr:uid="{6FDDE7FA-1FF6-4D0A-9DFF-48677FC53E8D}"/>
    <cellStyle name="Output 3 2 14" xfId="9773" xr:uid="{1269A4AE-00B3-4496-810F-EF4A12A35ED3}"/>
    <cellStyle name="Output 3 2 14 2" xfId="18762" xr:uid="{FB1C2938-0756-4AA7-9A00-472D2A9EC261}"/>
    <cellStyle name="Output 3 2 14 2 2" xfId="37515" xr:uid="{20834FD1-1E76-40F0-ABD7-3AD5DB13DF24}"/>
    <cellStyle name="Output 3 2 14 3" xfId="35706" xr:uid="{D3AC159A-E0DE-4E0F-ABC3-E8B744011BBF}"/>
    <cellStyle name="Output 3 2 15" xfId="2316" xr:uid="{B41072EA-2B15-4CAF-AB7C-F6037C6FC7F3}"/>
    <cellStyle name="Output 3 2 15 2" xfId="23897" xr:uid="{A8FCF916-7599-4346-A78E-50398601844D}"/>
    <cellStyle name="Output 3 2 16" xfId="13225" xr:uid="{875DC758-32A9-439D-9C39-4076C3B1314A}"/>
    <cellStyle name="Output 3 2 16 2" xfId="30410" xr:uid="{72E1CE31-01AE-423B-B0F2-DF8D9ED40D1E}"/>
    <cellStyle name="Output 3 2 17" xfId="43570" xr:uid="{F153FF39-DD35-4B54-B584-47B2FB26A1E3}"/>
    <cellStyle name="Output 3 2 18" xfId="44296" xr:uid="{C3B74545-474F-42C1-BF8C-F1A793D0EDED}"/>
    <cellStyle name="Output 3 2 19" xfId="45525" xr:uid="{3730E3DD-7E6F-47C2-959D-222F4B1BBDC8}"/>
    <cellStyle name="Output 3 2 2" xfId="332" xr:uid="{5527D7B6-7DBC-443D-BBEC-798F22497FFC}"/>
    <cellStyle name="Output 3 2 2 10" xfId="6634" xr:uid="{EE0859D3-38F8-42E4-B74B-9D98D3A00C77}"/>
    <cellStyle name="Output 3 2 2 10 2" xfId="11840" xr:uid="{D59FE710-F614-4A85-9271-0A752BC05AF7}"/>
    <cellStyle name="Output 3 2 2 10 2 2" xfId="20829" xr:uid="{4779ACAF-C8A0-4E1A-8EC5-C9A89915B750}"/>
    <cellStyle name="Output 3 2 2 10 2 2 2" xfId="28461" xr:uid="{CE700EE4-0A75-441B-877F-F02064CEA0D3}"/>
    <cellStyle name="Output 3 2 2 10 2 3" xfId="22926" xr:uid="{21DBBA4D-0661-4673-8028-AD5509C7BB0D}"/>
    <cellStyle name="Output 3 2 2 10 3" xfId="15623" xr:uid="{FD75E6EA-7B74-4450-834C-70FA90601493}"/>
    <cellStyle name="Output 3 2 2 10 3 2" xfId="32839" xr:uid="{78E657A1-5879-4229-84F2-AB7292B5140E}"/>
    <cellStyle name="Output 3 2 2 10 4" xfId="25691" xr:uid="{5722FC6C-0B55-45BB-9576-B00220F0AF75}"/>
    <cellStyle name="Output 3 2 2 11" xfId="9203" xr:uid="{DF88822C-3B02-4A03-BAEF-F472FB87EB1D}"/>
    <cellStyle name="Output 3 2 2 11 2" xfId="18192" xr:uid="{9EE2EA99-2CCD-4B9A-8841-8B405051F5A0}"/>
    <cellStyle name="Output 3 2 2 11 2 2" xfId="38838" xr:uid="{932FEB98-4575-4F69-BA3E-BD6383AF3081}"/>
    <cellStyle name="Output 3 2 2 11 3" xfId="33830" xr:uid="{E6892A37-8ED3-43A2-8DDF-D3774F05252D}"/>
    <cellStyle name="Output 3 2 2 12" xfId="9767" xr:uid="{67C890FA-000D-467A-AC1A-13593FE85B56}"/>
    <cellStyle name="Output 3 2 2 12 2" xfId="18756" xr:uid="{8C321F48-1B79-44DB-9A75-1920E844AE61}"/>
    <cellStyle name="Output 3 2 2 12 2 2" xfId="43597" xr:uid="{F4CB5959-0052-4270-8144-743C61619E49}"/>
    <cellStyle name="Output 3 2 2 12 3" xfId="37532" xr:uid="{32D866CD-4A80-40C4-A60D-28A05468C174}"/>
    <cellStyle name="Output 3 2 2 13" xfId="2338" xr:uid="{9CA5901F-6F27-4D76-AAE7-A115FE9B93D2}"/>
    <cellStyle name="Output 3 2 2 13 2" xfId="43763" xr:uid="{26A385A9-9502-43B2-8F63-36658CF0B646}"/>
    <cellStyle name="Output 3 2 2 14" xfId="13247" xr:uid="{6C2EA978-F864-406F-8CC0-C61F6867E318}"/>
    <cellStyle name="Output 3 2 2 14 2" xfId="41507" xr:uid="{954AFBA5-79FA-4292-B64C-CD0A3BF3F911}"/>
    <cellStyle name="Output 3 2 2 15" xfId="37169" xr:uid="{57AB8DF4-2A51-4B10-A5D4-851D8AF7DE96}"/>
    <cellStyle name="Output 3 2 2 16" xfId="46039" xr:uid="{CF02D35E-78B8-465C-9046-BBDFAEF5863B}"/>
    <cellStyle name="Output 3 2 2 2" xfId="464" xr:uid="{85A9FC69-2699-4152-8BFE-40F66D01F3E0}"/>
    <cellStyle name="Output 3 2 2 2 10" xfId="9328" xr:uid="{C4E5811F-DC87-4432-A5A0-3E8946B40A19}"/>
    <cellStyle name="Output 3 2 2 2 10 2" xfId="18317" xr:uid="{2AE2C4A2-BEB1-44AC-AEB3-075B89B1C5E3}"/>
    <cellStyle name="Output 3 2 2 2 10 2 2" xfId="34299" xr:uid="{35275117-E543-49FB-9148-9DB19FA36AA7}"/>
    <cellStyle name="Output 3 2 2 2 10 3" xfId="42023" xr:uid="{21A7089B-7EE9-403E-8C4E-E8144527629B}"/>
    <cellStyle name="Output 3 2 2 2 11" xfId="12700" xr:uid="{D1C32DB7-E2EC-47AF-81A8-079B59E7C493}"/>
    <cellStyle name="Output 3 2 2 2 11 2" xfId="21689" xr:uid="{624B8320-3E98-438D-AAF0-815AC6DFD52D}"/>
    <cellStyle name="Output 3 2 2 2 11 2 2" xfId="35416" xr:uid="{B2D5E76E-69CA-4BB4-9637-B3D8FC6BFE70}"/>
    <cellStyle name="Output 3 2 2 2 11 3" xfId="26357" xr:uid="{80F68C5E-33A6-4C0D-94CE-8FD2114DAC5D}"/>
    <cellStyle name="Output 3 2 2 2 12" xfId="2470" xr:uid="{FC1D6D20-E45E-41B8-A584-E2EAE201A460}"/>
    <cellStyle name="Output 3 2 2 2 12 2" xfId="41243" xr:uid="{2501541A-F985-4CBA-87AC-1F6839EC659B}"/>
    <cellStyle name="Output 3 2 2 2 13" xfId="13379" xr:uid="{75884436-EB8C-4727-B3C8-54A22B2C09CD}"/>
    <cellStyle name="Output 3 2 2 2 13 2" xfId="43226" xr:uid="{2E07C063-C27A-43B6-83A2-799A639D9A66}"/>
    <cellStyle name="Output 3 2 2 2 14" xfId="29105" xr:uid="{460D9154-93A9-4573-854C-26D8FF4FCF48}"/>
    <cellStyle name="Output 3 2 2 2 15" xfId="49530" xr:uid="{1D50B487-832D-4764-A654-3B71A6A31E68}"/>
    <cellStyle name="Output 3 2 2 2 2" xfId="813" xr:uid="{1D4DABE9-3BEE-441E-85BD-71B349110FF3}"/>
    <cellStyle name="Output 3 2 2 2 2 2" xfId="5182" xr:uid="{23C8DA88-8D2C-461D-8A25-9CD50B54D873}"/>
    <cellStyle name="Output 3 2 2 2 2 2 2" xfId="7768" xr:uid="{1DCE368F-3321-4B47-B8B6-BBBE4E4736C1}"/>
    <cellStyle name="Output 3 2 2 2 2 2 2 2" xfId="16757" xr:uid="{29A5A308-2780-4CB7-9AAE-B4CFC7C39282}"/>
    <cellStyle name="Output 3 2 2 2 2 2 2 2 2" xfId="37476" xr:uid="{EA9F7AF7-6A67-43F1-99EA-F52FA034840C}"/>
    <cellStyle name="Output 3 2 2 2 2 2 2 3" xfId="26312" xr:uid="{1EADAD2C-6C2A-4F30-9211-B721E003343A}"/>
    <cellStyle name="Output 3 2 2 2 2 2 3" xfId="10405" xr:uid="{680423FB-ECCF-4055-BF63-5B050BC63AF2}"/>
    <cellStyle name="Output 3 2 2 2 2 2 3 2" xfId="19394" xr:uid="{A1D6598E-963C-40C2-8B67-EAA572678801}"/>
    <cellStyle name="Output 3 2 2 2 2 2 3 2 2" xfId="42959" xr:uid="{39590D99-3094-4CDE-8BCC-E77A4E121C10}"/>
    <cellStyle name="Output 3 2 2 2 2 2 3 3" xfId="41520" xr:uid="{6BF721F0-AB87-451C-9999-300C21D9ABE5}"/>
    <cellStyle name="Output 3 2 2 2 2 2 4" xfId="14171" xr:uid="{924CCF32-2B18-4AA6-8565-8C02F89BB6CA}"/>
    <cellStyle name="Output 3 2 2 2 2 2 4 2" xfId="22154" xr:uid="{60A98AB2-1B1E-4360-9CC5-75FB819A80B4}"/>
    <cellStyle name="Output 3 2 2 2 2 2 5" xfId="34784" xr:uid="{6684C19A-65D8-4A3D-AED4-272EBF7D0B4E}"/>
    <cellStyle name="Output 3 2 2 2 2 3" xfId="3250" xr:uid="{A98AF317-D88B-4D84-AEDA-F9729AF5387E}"/>
    <cellStyle name="Output 3 2 2 2 2 3 2" xfId="39151" xr:uid="{91912FBF-923B-4BEA-8A57-049BC1E2A7FA}"/>
    <cellStyle name="Output 3 2 2 2 2 4" xfId="25531" xr:uid="{B477226A-594B-41D4-A665-36058F2B1966}"/>
    <cellStyle name="Output 3 2 2 2 2 5" xfId="56312" xr:uid="{C630648F-5AD1-469B-81B6-80C71618570C}"/>
    <cellStyle name="Output 3 2 2 2 3" xfId="1158" xr:uid="{319045E1-F186-4147-B88D-5810DEA483D4}"/>
    <cellStyle name="Output 3 2 2 2 3 2" xfId="5503" xr:uid="{1BB34DF4-5A66-4AB9-97AE-EBBC04686456}"/>
    <cellStyle name="Output 3 2 2 2 3 2 2" xfId="8089" xr:uid="{8A4DFDE2-4FD5-4C6D-BD74-D9B5C5511B51}"/>
    <cellStyle name="Output 3 2 2 2 3 2 2 2" xfId="17078" xr:uid="{9C4263C4-6A45-40CC-B2B8-E860D94BA9F8}"/>
    <cellStyle name="Output 3 2 2 2 3 2 2 2 2" xfId="22625" xr:uid="{3EF43C44-2AAB-405C-9CA9-B21916233D9C}"/>
    <cellStyle name="Output 3 2 2 2 3 2 2 3" xfId="27726" xr:uid="{4BD199B2-10F6-4797-8BF0-E2A5DD8C7A72}"/>
    <cellStyle name="Output 3 2 2 2 3 2 3" xfId="10726" xr:uid="{A71235F3-78CE-4D18-A7DF-928502FAAE99}"/>
    <cellStyle name="Output 3 2 2 2 3 2 3 2" xfId="19715" xr:uid="{8C0B4B32-8FF5-4B6E-8A4C-DFB4233C5AE7}"/>
    <cellStyle name="Output 3 2 2 2 3 2 3 2 2" xfId="29930" xr:uid="{85D98BEB-B478-4E55-8901-C6AA86E49F1A}"/>
    <cellStyle name="Output 3 2 2 2 3 2 3 3" xfId="26652" xr:uid="{8187BB84-0372-430C-824D-58C781446A78}"/>
    <cellStyle name="Output 3 2 2 2 3 2 4" xfId="14492" xr:uid="{3609A064-0E94-465A-BD15-481C28587D26}"/>
    <cellStyle name="Output 3 2 2 2 3 2 4 2" xfId="23846" xr:uid="{95128688-59CB-4EEA-858B-F936BC903C80}"/>
    <cellStyle name="Output 3 2 2 2 3 2 5" xfId="27841" xr:uid="{241F753C-187F-43F5-BB49-B2D7C68946A0}"/>
    <cellStyle name="Output 3 2 2 2 3 3" xfId="3595" xr:uid="{3AEEA48F-7F9F-4036-8C67-1579926B7680}"/>
    <cellStyle name="Output 3 2 2 2 3 3 2" xfId="43351" xr:uid="{2400F67B-3E63-4D51-B1A7-0CEA4519601B}"/>
    <cellStyle name="Output 3 2 2 2 3 4" xfId="37123" xr:uid="{E06BE2B2-3698-4484-9291-2A3D45C4264D}"/>
    <cellStyle name="Output 3 2 2 2 4" xfId="1502" xr:uid="{AB58D280-90E8-4ABD-B0A8-0E9A8D6DCB98}"/>
    <cellStyle name="Output 3 2 2 2 4 2" xfId="5847" xr:uid="{95ED3E85-AE46-42BB-8794-5B46CC4D9F66}"/>
    <cellStyle name="Output 3 2 2 2 4 2 2" xfId="8433" xr:uid="{F037E2C3-FF3C-42DB-BDED-56B49BE49797}"/>
    <cellStyle name="Output 3 2 2 2 4 2 2 2" xfId="17422" xr:uid="{2DD7F031-1DD3-4F68-A976-599D5C52B800}"/>
    <cellStyle name="Output 3 2 2 2 4 2 2 2 2" xfId="43252" xr:uid="{29260763-71E8-4CE7-9F0F-49897D676780}"/>
    <cellStyle name="Output 3 2 2 2 4 2 2 3" xfId="22616" xr:uid="{EEE7FC15-4A5A-41A0-8799-B389C28A22C6}"/>
    <cellStyle name="Output 3 2 2 2 4 2 3" xfId="11070" xr:uid="{679639D6-0FB1-4E59-A8B9-5E06CA2DD00F}"/>
    <cellStyle name="Output 3 2 2 2 4 2 3 2" xfId="20059" xr:uid="{92CB75C0-B223-48A4-BA2C-2666228433EA}"/>
    <cellStyle name="Output 3 2 2 2 4 2 3 2 2" xfId="38481" xr:uid="{BB81511D-9C5B-41EE-9DB7-F0DBE65E31A2}"/>
    <cellStyle name="Output 3 2 2 2 4 2 3 3" xfId="34395" xr:uid="{C4F425DB-6790-449E-A0EB-D208ECF53EE9}"/>
    <cellStyle name="Output 3 2 2 2 4 2 4" xfId="14836" xr:uid="{6F3A00DA-4A3C-4B1C-A375-A19B527D5D67}"/>
    <cellStyle name="Output 3 2 2 2 4 2 4 2" xfId="35902" xr:uid="{A241751F-689E-4372-8FAF-D4459A2BCFB8}"/>
    <cellStyle name="Output 3 2 2 2 4 2 5" xfId="23022" xr:uid="{CE229442-6481-4F17-B4E1-7C39429548AD}"/>
    <cellStyle name="Output 3 2 2 2 4 3" xfId="3939" xr:uid="{70D974F3-1EC9-432C-9591-45029724A93F}"/>
    <cellStyle name="Output 3 2 2 2 4 3 2" xfId="36826" xr:uid="{6803C76A-BB50-4519-BBE0-D6BFF27F4D6D}"/>
    <cellStyle name="Output 3 2 2 2 4 4" xfId="29388" xr:uid="{B91FEF13-8C2C-434B-8154-968D002A7E0C}"/>
    <cellStyle name="Output 3 2 2 2 5" xfId="175" xr:uid="{8B9E8115-E125-4661-89E7-FD4240D67134}"/>
    <cellStyle name="Output 3 2 2 2 5 2" xfId="2573" xr:uid="{6B24B751-1296-4F85-8A82-534E20147CBA}"/>
    <cellStyle name="Output 3 2 2 2 5 2 2" xfId="6814" xr:uid="{4674C5A7-35E1-4C82-865E-BC7C36BC5944}"/>
    <cellStyle name="Output 3 2 2 2 5 2 2 2" xfId="15803" xr:uid="{933C3DF6-5268-4EE7-B1E3-2D1A5FC477E9}"/>
    <cellStyle name="Output 3 2 2 2 5 2 2 2 2" xfId="38534" xr:uid="{62119FDD-DBB7-499E-8690-E98ABE98B34D}"/>
    <cellStyle name="Output 3 2 2 2 5 2 2 3" xfId="43162" xr:uid="{78F69C2B-2CA2-4DA2-B913-84108EEB4595}"/>
    <cellStyle name="Output 3 2 2 2 5 2 3" xfId="9384" xr:uid="{08D59ECF-A224-4B79-91CE-FBE1AB8686A3}"/>
    <cellStyle name="Output 3 2 2 2 5 2 3 2" xfId="18373" xr:uid="{022BDE25-C2B7-43F4-8FE1-BC97C55DE11D}"/>
    <cellStyle name="Output 3 2 2 2 5 2 3 2 2" xfId="38052" xr:uid="{7E62B1D9-CF6F-4116-A8AD-987A26886EFE}"/>
    <cellStyle name="Output 3 2 2 2 5 2 3 3" xfId="32991" xr:uid="{E5059B84-2138-4DD6-BC33-C046FF0A0192}"/>
    <cellStyle name="Output 3 2 2 2 5 2 4" xfId="13427" xr:uid="{26405689-E62E-48CA-9F51-7E2CF7760352}"/>
    <cellStyle name="Output 3 2 2 2 5 2 4 2" xfId="29658" xr:uid="{643610B3-C26E-4693-B1FD-6E2DD59BA73A}"/>
    <cellStyle name="Output 3 2 2 2 5 2 5" xfId="38323" xr:uid="{CC4ADBF0-81BC-4D99-8752-18426FE03FE1}"/>
    <cellStyle name="Output 3 2 2 2 5 3" xfId="2643" xr:uid="{117C246B-358F-4F00-925E-ABC6B166774A}"/>
    <cellStyle name="Output 3 2 2 2 5 3 2" xfId="29681" xr:uid="{1E848B9D-2BD0-4B33-A1C1-9212CC291C86}"/>
    <cellStyle name="Output 3 2 2 2 5 4" xfId="30870" xr:uid="{8FC45CD1-4455-42AE-86DA-0BDF1F5189FB}"/>
    <cellStyle name="Output 3 2 2 2 6" xfId="2121" xr:uid="{A9F4AAD1-6D2C-4A92-AE25-D95190CE4450}"/>
    <cellStyle name="Output 3 2 2 2 6 2" xfId="6422" xr:uid="{254BC34D-B78D-4765-AAF0-05DE1EE03016}"/>
    <cellStyle name="Output 3 2 2 2 6 2 2" xfId="9008" xr:uid="{6784E949-5AD7-45C8-A168-F14DF649C2E5}"/>
    <cellStyle name="Output 3 2 2 2 6 2 2 2" xfId="17997" xr:uid="{7DEDAD9F-FFB8-40F2-94DC-0FB2911B034D}"/>
    <cellStyle name="Output 3 2 2 2 6 2 2 2 2" xfId="32047" xr:uid="{919E7FDE-936E-4E03-9D2E-0AF311833E43}"/>
    <cellStyle name="Output 3 2 2 2 6 2 2 3" xfId="30757" xr:uid="{3492B9FF-D571-41A0-A757-525FCA8541B7}"/>
    <cellStyle name="Output 3 2 2 2 6 2 3" xfId="11645" xr:uid="{D1FA9247-3411-458C-9018-93E07919BB55}"/>
    <cellStyle name="Output 3 2 2 2 6 2 3 2" xfId="20634" xr:uid="{D4AD052F-C501-49C0-A752-D8DE683C4CED}"/>
    <cellStyle name="Output 3 2 2 2 6 2 3 2 2" xfId="22840" xr:uid="{8C4A5940-D92C-40B4-A845-FA377D574BEE}"/>
    <cellStyle name="Output 3 2 2 2 6 2 3 3" xfId="34703" xr:uid="{9C23BC91-B562-47B8-9C9F-4C96E9013178}"/>
    <cellStyle name="Output 3 2 2 2 6 2 4" xfId="15411" xr:uid="{4DC5C96B-E646-463F-AA98-2A719488094F}"/>
    <cellStyle name="Output 3 2 2 2 6 2 4 2" xfId="32001" xr:uid="{922BE2A3-3909-4EEC-BAD7-5F7BBC812660}"/>
    <cellStyle name="Output 3 2 2 2 6 2 5" xfId="41271" xr:uid="{49EA673E-821C-4C49-BBA1-139A6F8CE6EE}"/>
    <cellStyle name="Output 3 2 2 2 6 3" xfId="4558" xr:uid="{59F58D5B-32CD-4BD2-AC96-AB72D1912EF1}"/>
    <cellStyle name="Output 3 2 2 2 6 3 2" xfId="31685" xr:uid="{2140DBD5-7B94-46F8-8A75-34DE60191147}"/>
    <cellStyle name="Output 3 2 2 2 6 4" xfId="28471" xr:uid="{17F4ACA6-B8E6-4B97-A44A-7FD8A6BB8C65}"/>
    <cellStyle name="Output 3 2 2 2 7" xfId="2931" xr:uid="{65181193-CF70-457D-9992-EE2DE6227587}"/>
    <cellStyle name="Output 3 2 2 2 7 2" xfId="7081" xr:uid="{0A453101-883A-40DA-BD78-74C0751148A0}"/>
    <cellStyle name="Output 3 2 2 2 7 2 2" xfId="12207" xr:uid="{A65199AC-C527-48AC-ADDB-3722ABE7BB5D}"/>
    <cellStyle name="Output 3 2 2 2 7 2 2 2" xfId="21196" xr:uid="{ED68FF1B-268D-414C-85BF-F4A49DDDFDF1}"/>
    <cellStyle name="Output 3 2 2 2 7 2 2 2 2" xfId="28884" xr:uid="{39A85D4A-FCF2-4AF7-A08A-6F5AA0DAB09B}"/>
    <cellStyle name="Output 3 2 2 2 7 2 2 3" xfId="26735" xr:uid="{B959889C-DFFD-43B8-9433-2EE7EE31D6F9}"/>
    <cellStyle name="Output 3 2 2 2 7 2 3" xfId="13001" xr:uid="{6CD0136C-63FA-4B3B-9BA0-16CBE085CB93}"/>
    <cellStyle name="Output 3 2 2 2 7 2 3 2" xfId="21990" xr:uid="{6B322F14-72BE-4331-8FAE-CF7500452E54}"/>
    <cellStyle name="Output 3 2 2 2 7 2 3 2 2" xfId="27270" xr:uid="{6019240B-7FCB-43E6-ADCE-8A5BD0C09FCA}"/>
    <cellStyle name="Output 3 2 2 2 7 2 3 3" xfId="41886" xr:uid="{5A4FEBA7-E452-46D3-8369-2945E8747FDD}"/>
    <cellStyle name="Output 3 2 2 2 7 2 4" xfId="16070" xr:uid="{B40758E2-DFBE-4349-B59A-3D3850C09FED}"/>
    <cellStyle name="Output 3 2 2 2 7 2 4 2" xfId="26925" xr:uid="{9991E565-F033-43C4-AFA1-3DDA42EE4618}"/>
    <cellStyle name="Output 3 2 2 2 7 2 5" xfId="28905" xr:uid="{C79672B7-3DB8-41F5-A7F6-369415ACD5C4}"/>
    <cellStyle name="Output 3 2 2 2 7 3" xfId="9644" xr:uid="{42B26C67-AD0D-4DC7-9FB0-BC85CBDE8D16}"/>
    <cellStyle name="Output 3 2 2 2 7 3 2" xfId="18633" xr:uid="{21CA530C-2D20-48C6-8563-7C52CE559B13}"/>
    <cellStyle name="Output 3 2 2 2 7 3 2 2" xfId="29780" xr:uid="{13380F71-F6E7-4154-81A0-3C4D22083F93}"/>
    <cellStyle name="Output 3 2 2 2 7 3 3" xfId="26020" xr:uid="{EEFEE32F-0B07-47CB-B97B-51A9CBD8FA36}"/>
    <cellStyle name="Output 3 2 2 2 7 4" xfId="33598" xr:uid="{73D765BF-14D5-4CA2-80CE-D86A2BA3BA8B}"/>
    <cellStyle name="Output 3 2 2 2 8" xfId="4858" xr:uid="{0F3CCA80-3557-4578-967F-4E6692CABA69}"/>
    <cellStyle name="Output 3 2 2 2 8 2" xfId="7444" xr:uid="{D498409B-A348-41D9-9F99-A7619BDD687C}"/>
    <cellStyle name="Output 3 2 2 2 8 2 2" xfId="16433" xr:uid="{8DD8A8F5-E10F-48D2-9E41-8AFA046DDD96}"/>
    <cellStyle name="Output 3 2 2 2 8 2 2 2" xfId="23779" xr:uid="{581A3E3E-FBBD-4469-9131-D8C4FA6AAEF3}"/>
    <cellStyle name="Output 3 2 2 2 8 2 3" xfId="27463" xr:uid="{F26C9E4F-2137-4032-AEF0-674E740CB9AB}"/>
    <cellStyle name="Output 3 2 2 2 8 3" xfId="10081" xr:uid="{6EC5003E-27A8-4F64-AF6A-AED53BE8FF52}"/>
    <cellStyle name="Output 3 2 2 2 8 3 2" xfId="19070" xr:uid="{B7EBC68C-B4CC-475D-AC91-CC177128BC2A}"/>
    <cellStyle name="Output 3 2 2 2 8 3 2 2" xfId="41525" xr:uid="{BDCD139F-AE33-413D-B752-7F392804C9DD}"/>
    <cellStyle name="Output 3 2 2 2 8 3 3" xfId="41515" xr:uid="{2F91BE40-5694-4A90-94C2-2CFCF74CA8E3}"/>
    <cellStyle name="Output 3 2 2 2 8 4" xfId="13847" xr:uid="{0C3974DB-44EC-4A2C-BE54-E1F9DA8A52FF}"/>
    <cellStyle name="Output 3 2 2 2 8 4 2" xfId="30445" xr:uid="{07A62385-89FD-45AC-8529-33A370FE16B5}"/>
    <cellStyle name="Output 3 2 2 2 8 5" xfId="34485" xr:uid="{0110549B-0F46-4720-98D4-6CF8CF5AA02D}"/>
    <cellStyle name="Output 3 2 2 2 9" xfId="6766" xr:uid="{F395BA56-1E20-458D-8051-EB937E1B8306}"/>
    <cellStyle name="Output 3 2 2 2 9 2" xfId="11965" xr:uid="{2163D800-CF87-4F52-B842-FFCFE9DF9584}"/>
    <cellStyle name="Output 3 2 2 2 9 2 2" xfId="20954" xr:uid="{2B86707A-A0A1-4518-8C39-84687D9C9379}"/>
    <cellStyle name="Output 3 2 2 2 9 2 2 2" xfId="38511" xr:uid="{9987F90D-5393-4315-9B5B-E052C6F41AAC}"/>
    <cellStyle name="Output 3 2 2 2 9 2 3" xfId="40368" xr:uid="{D652D085-9856-4422-A3D5-5349DC0D98DE}"/>
    <cellStyle name="Output 3 2 2 2 9 3" xfId="15755" xr:uid="{5569CBD6-55E9-4DA2-9ACC-87DD09E07A69}"/>
    <cellStyle name="Output 3 2 2 2 9 3 2" xfId="37026" xr:uid="{3B786BDD-4BBA-4291-97F3-3DEFDDA1E9C0}"/>
    <cellStyle name="Output 3 2 2 2 9 4" xfId="35721" xr:uid="{A173AC34-AA07-489D-97DD-3BCC02F78108}"/>
    <cellStyle name="Output 3 2 2 3" xfId="681" xr:uid="{C599F4FB-B6DC-4E78-925F-5AB7576AE614}"/>
    <cellStyle name="Output 3 2 2 3 2" xfId="5057" xr:uid="{54698FC1-85F1-4A04-AB40-AB86A0DC4043}"/>
    <cellStyle name="Output 3 2 2 3 2 2" xfId="7643" xr:uid="{D4B50918-581B-4D20-A3C8-C7902AA1E1A2}"/>
    <cellStyle name="Output 3 2 2 3 2 2 2" xfId="16632" xr:uid="{9A7C9395-79EC-4B54-A64A-74EBF3E639A3}"/>
    <cellStyle name="Output 3 2 2 3 2 2 2 2" xfId="28683" xr:uid="{DAEF309F-F674-46A9-9A8E-9A704E8A3B4A}"/>
    <cellStyle name="Output 3 2 2 3 2 2 3" xfId="29690" xr:uid="{D38E4108-F9BC-4924-8480-45D95BDCC43F}"/>
    <cellStyle name="Output 3 2 2 3 2 3" xfId="10280" xr:uid="{FA06A820-1FB7-4C1A-946F-B0BADB616E45}"/>
    <cellStyle name="Output 3 2 2 3 2 3 2" xfId="19269" xr:uid="{DAA067EA-ED5E-4AF6-9D6F-4D7FBBF8A4EC}"/>
    <cellStyle name="Output 3 2 2 3 2 3 2 2" xfId="27126" xr:uid="{D19329DC-9739-4C15-9476-882B3B637031}"/>
    <cellStyle name="Output 3 2 2 3 2 3 3" xfId="25229" xr:uid="{EE6E6CEF-CBFE-486E-A17C-BFD47C0808DE}"/>
    <cellStyle name="Output 3 2 2 3 2 4" xfId="14046" xr:uid="{17DC1843-7989-41A1-97A9-57261D1810B5}"/>
    <cellStyle name="Output 3 2 2 3 2 4 2" xfId="29882" xr:uid="{4C574F4A-5A10-49B9-AD7F-2F65FDBFED27}"/>
    <cellStyle name="Output 3 2 2 3 2 5" xfId="40840" xr:uid="{FCB41700-CAB1-4724-B03C-5BA04196767C}"/>
    <cellStyle name="Output 3 2 2 3 2 6" xfId="58476" xr:uid="{C4C4343F-1BC0-4A89-9271-2201B5D4882B}"/>
    <cellStyle name="Output 3 2 2 3 3" xfId="3118" xr:uid="{97D4EB49-67C8-4BD0-86CB-82B4150B79E6}"/>
    <cellStyle name="Output 3 2 2 3 3 2" xfId="37131" xr:uid="{8DA2F413-47E2-4D4C-83A8-8BBE237AA698}"/>
    <cellStyle name="Output 3 2 2 3 4" xfId="33267" xr:uid="{56CCB938-87F8-4E40-AB99-78B750077BF0}"/>
    <cellStyle name="Output 3 2 2 3 5" xfId="51695" xr:uid="{AB11D872-7B7A-4BD8-92C1-DA8ED4B6BFC5}"/>
    <cellStyle name="Output 3 2 2 4" xfId="1026" xr:uid="{3A1570F5-2803-4AE5-99AC-52812E4AD532}"/>
    <cellStyle name="Output 3 2 2 4 2" xfId="5378" xr:uid="{537F83E5-2D85-417A-BCD9-3858E8740DA0}"/>
    <cellStyle name="Output 3 2 2 4 2 2" xfId="7964" xr:uid="{C8C6DFF0-2C8A-4163-8656-F7FBE6E63C16}"/>
    <cellStyle name="Output 3 2 2 4 2 2 2" xfId="16953" xr:uid="{7144375C-0614-4AA1-8279-5BA2DF312145}"/>
    <cellStyle name="Output 3 2 2 4 2 2 2 2" xfId="36236" xr:uid="{BFDDFB4D-D2BE-45B8-8A43-FC7853D91398}"/>
    <cellStyle name="Output 3 2 2 4 2 2 3" xfId="24532" xr:uid="{DA1986EA-8CE6-44A1-8E5C-9982CD172A1C}"/>
    <cellStyle name="Output 3 2 2 4 2 3" xfId="10601" xr:uid="{DB7C73C4-9E17-4134-8AD1-2CBE889EAB73}"/>
    <cellStyle name="Output 3 2 2 4 2 3 2" xfId="19590" xr:uid="{906FDD81-BCC5-49B5-93C9-EFA3256FDF0F}"/>
    <cellStyle name="Output 3 2 2 4 2 3 2 2" xfId="33752" xr:uid="{E9A84DA0-2A48-4C91-8FE0-0F238D5CBC2A}"/>
    <cellStyle name="Output 3 2 2 4 2 3 3" xfId="26532" xr:uid="{0AA890E4-998F-48D1-8965-26610BAE0496}"/>
    <cellStyle name="Output 3 2 2 4 2 4" xfId="14367" xr:uid="{CB128D7C-19D6-4500-AB79-B9DD6633D81E}"/>
    <cellStyle name="Output 3 2 2 4 2 4 2" xfId="35618" xr:uid="{446D4694-F239-46DE-B5D1-3FBEC0434422}"/>
    <cellStyle name="Output 3 2 2 4 2 5" xfId="35093" xr:uid="{982F611D-D3B2-4AAF-936B-DEA2C3077FF1}"/>
    <cellStyle name="Output 3 2 2 4 2 6" xfId="54457" xr:uid="{2B55D457-59E4-4639-B57A-1EF1FB25262F}"/>
    <cellStyle name="Output 3 2 2 4 3" xfId="3463" xr:uid="{53734FC5-7725-4350-95A5-95D9175F08E1}"/>
    <cellStyle name="Output 3 2 2 4 3 2" xfId="38501" xr:uid="{1722918D-C14D-4F29-BDB5-3ACF8EE732DD}"/>
    <cellStyle name="Output 3 2 2 4 4" xfId="38430" xr:uid="{45653070-94B6-4B4C-9883-822E64ED5193}"/>
    <cellStyle name="Output 3 2 2 4 5" xfId="47647" xr:uid="{522AB8F7-FA3A-4B5D-9E40-9FA491A93153}"/>
    <cellStyle name="Output 3 2 2 5" xfId="1370" xr:uid="{E58DCD06-FE61-4F3B-9364-4B26B224DE42}"/>
    <cellStyle name="Output 3 2 2 5 2" xfId="5715" xr:uid="{E123AAE9-8822-44B6-B942-80201339B788}"/>
    <cellStyle name="Output 3 2 2 5 2 2" xfId="8301" xr:uid="{45F194A0-1D23-499D-AE95-4A773B006FC6}"/>
    <cellStyle name="Output 3 2 2 5 2 2 2" xfId="17290" xr:uid="{87FF7E46-73C9-40DD-9D46-7842B7BB5A83}"/>
    <cellStyle name="Output 3 2 2 5 2 2 2 2" xfId="23048" xr:uid="{74039FC5-C105-4429-ADF1-9D68C8A6FFD8}"/>
    <cellStyle name="Output 3 2 2 5 2 2 3" xfId="30072" xr:uid="{B96DD0E3-D40A-42F5-B0D1-E1DAED4C157D}"/>
    <cellStyle name="Output 3 2 2 5 2 3" xfId="10938" xr:uid="{E91B46DB-9FE6-4485-85B8-69898637FB5F}"/>
    <cellStyle name="Output 3 2 2 5 2 3 2" xfId="19927" xr:uid="{AAF8AEDA-04A9-4CAB-8BE3-347139EEDBBB}"/>
    <cellStyle name="Output 3 2 2 5 2 3 2 2" xfId="36510" xr:uid="{3D860512-F664-4C29-AA64-D5F82F511FB3}"/>
    <cellStyle name="Output 3 2 2 5 2 3 3" xfId="26634" xr:uid="{0F16DBA4-5063-4543-AF5C-FC27AFB54859}"/>
    <cellStyle name="Output 3 2 2 5 2 4" xfId="14704" xr:uid="{144959BA-1EE9-42C9-ADF0-4A5986BBC7D5}"/>
    <cellStyle name="Output 3 2 2 5 2 4 2" xfId="37588" xr:uid="{5E85FF5E-D029-42F4-B961-C03529406018}"/>
    <cellStyle name="Output 3 2 2 5 2 5" xfId="39556" xr:uid="{772E57C9-1D4A-4323-8F9F-1224B9DA3A1B}"/>
    <cellStyle name="Output 3 2 2 5 3" xfId="3807" xr:uid="{E23F50F2-BB57-491F-9E7A-E8B34358FF45}"/>
    <cellStyle name="Output 3 2 2 5 3 2" xfId="41745" xr:uid="{8CF0A7C9-84D8-4B46-8612-976CBAD9FA47}"/>
    <cellStyle name="Output 3 2 2 5 4" xfId="37448" xr:uid="{2546BA44-D13D-4BAC-815F-64453A4273FD}"/>
    <cellStyle name="Output 3 2 2 6" xfId="1701" xr:uid="{61734167-9ED6-4506-A254-1F4D4C3BF9B3}"/>
    <cellStyle name="Output 3 2 2 6 2" xfId="6027" xr:uid="{22B46FCB-5972-4980-8FCD-0BDBE554E9D3}"/>
    <cellStyle name="Output 3 2 2 6 2 2" xfId="8613" xr:uid="{98EC9692-D729-463D-AF27-A06E392DCEF1}"/>
    <cellStyle name="Output 3 2 2 6 2 2 2" xfId="17602" xr:uid="{5F4D219B-DB5F-419C-893F-610B45BCA940}"/>
    <cellStyle name="Output 3 2 2 6 2 2 2 2" xfId="32856" xr:uid="{F52F95DD-BA9C-4F15-9B67-28E72C2D32E1}"/>
    <cellStyle name="Output 3 2 2 6 2 2 3" xfId="41026" xr:uid="{A3177B60-4DDA-43CA-B33B-84313F377C3D}"/>
    <cellStyle name="Output 3 2 2 6 2 3" xfId="11250" xr:uid="{B7FD9675-2FCC-412B-A29A-E04A90F7EBD1}"/>
    <cellStyle name="Output 3 2 2 6 2 3 2" xfId="20239" xr:uid="{CB40942D-7219-4434-A486-32A63D7EE6B4}"/>
    <cellStyle name="Output 3 2 2 6 2 3 2 2" xfId="23974" xr:uid="{0D4225C5-18DF-474E-BA59-9D8EEFABFEFF}"/>
    <cellStyle name="Output 3 2 2 6 2 3 3" xfId="44093" xr:uid="{AD835AB8-5EC1-44D1-AF5A-223622B965E0}"/>
    <cellStyle name="Output 3 2 2 6 2 4" xfId="15016" xr:uid="{B043A271-F2BA-4BB9-8CF0-6F2FB93CF013}"/>
    <cellStyle name="Output 3 2 2 6 2 4 2" xfId="24833" xr:uid="{D6887341-814D-4BCF-A3F9-2FA69383FFD3}"/>
    <cellStyle name="Output 3 2 2 6 2 5" xfId="22222" xr:uid="{2F611397-147E-45E7-8555-7125F3A53DB0}"/>
    <cellStyle name="Output 3 2 2 6 3" xfId="4138" xr:uid="{1D33310D-7A91-4BAF-96A6-4A879B04E0D1}"/>
    <cellStyle name="Output 3 2 2 6 3 2" xfId="31967" xr:uid="{0F10768A-EA42-4F0C-B2DA-0EF24165E7F6}"/>
    <cellStyle name="Output 3 2 2 6 4" xfId="23939" xr:uid="{B9EF30AE-26D0-4049-88D7-1C2F4696309A}"/>
    <cellStyle name="Output 3 2 2 7" xfId="1989" xr:uid="{3D7C6708-478A-4F44-97BB-923E4E93557F}"/>
    <cellStyle name="Output 3 2 2 7 2" xfId="6297" xr:uid="{40CD96CA-94F5-45DA-BB70-60F6A3610D67}"/>
    <cellStyle name="Output 3 2 2 7 2 2" xfId="8883" xr:uid="{69B6B8D7-031C-4A43-A5F5-23ADA5272A1F}"/>
    <cellStyle name="Output 3 2 2 7 2 2 2" xfId="17872" xr:uid="{C0E22F63-D406-4020-BE87-44E0AB1CD772}"/>
    <cellStyle name="Output 3 2 2 7 2 2 2 2" xfId="30253" xr:uid="{69D14EEF-AA2E-4B8C-8349-393DA3A9EBF0}"/>
    <cellStyle name="Output 3 2 2 7 2 2 3" xfId="33806" xr:uid="{76222615-0B72-4FB8-B8F2-E78DA4332557}"/>
    <cellStyle name="Output 3 2 2 7 2 3" xfId="11520" xr:uid="{7C219606-CD0B-4453-BA68-2FE9DF7928A0}"/>
    <cellStyle name="Output 3 2 2 7 2 3 2" xfId="20509" xr:uid="{7BD97BAA-522C-4184-8FAB-FA136BDD4BB8}"/>
    <cellStyle name="Output 3 2 2 7 2 3 2 2" xfId="42297" xr:uid="{D32E7C63-668A-4291-9E28-FDC279A3C717}"/>
    <cellStyle name="Output 3 2 2 7 2 3 3" xfId="26708" xr:uid="{7ADD8C95-3DC4-4B12-85F1-01602A3DCFEF}"/>
    <cellStyle name="Output 3 2 2 7 2 4" xfId="15286" xr:uid="{852BC6C3-ADCE-42B9-A325-A58E076A18B9}"/>
    <cellStyle name="Output 3 2 2 7 2 4 2" xfId="40753" xr:uid="{576D0722-49AB-49ED-9E9E-C721D16C472A}"/>
    <cellStyle name="Output 3 2 2 7 2 5" xfId="33218" xr:uid="{3102D9BC-3260-465A-913E-76C254F996AB}"/>
    <cellStyle name="Output 3 2 2 7 3" xfId="4426" xr:uid="{0BD102E1-B815-4022-B0FA-E82F097D3D73}"/>
    <cellStyle name="Output 3 2 2 7 3 2" xfId="43426" xr:uid="{D7C4F23F-173F-4344-9B42-BA124E560CC5}"/>
    <cellStyle name="Output 3 2 2 7 4" xfId="37617" xr:uid="{2910BF45-EC42-4F26-9334-998B2490DFE2}"/>
    <cellStyle name="Output 3 2 2 8" xfId="2800" xr:uid="{8ED4DFAA-D2EA-402E-B8B3-85AB041883CB}"/>
    <cellStyle name="Output 3 2 2 8 2" xfId="6950" xr:uid="{62CD8A77-FB84-4E02-A0BA-B54EBB0C67F4}"/>
    <cellStyle name="Output 3 2 2 8 2 2" xfId="12079" xr:uid="{7A724748-D8D4-488D-ABBD-2640A9A1B57B}"/>
    <cellStyle name="Output 3 2 2 8 2 2 2" xfId="21068" xr:uid="{2177EC39-43A3-4FBC-B751-E51930334FE9}"/>
    <cellStyle name="Output 3 2 2 8 2 2 2 2" xfId="22726" xr:uid="{C9A8EF7F-6F8B-49E2-98B3-53FDF4B965CF}"/>
    <cellStyle name="Output 3 2 2 8 2 2 3" xfId="25187" xr:uid="{275F87ED-9933-4E5B-B88C-798F65E14BE0}"/>
    <cellStyle name="Output 3 2 2 8 2 3" xfId="12901" xr:uid="{CCB09A8E-C3E3-4079-BAD0-A1EBF3730134}"/>
    <cellStyle name="Output 3 2 2 8 2 3 2" xfId="21890" xr:uid="{19BFE360-7345-4BD5-B2DF-C77CA1C4A164}"/>
    <cellStyle name="Output 3 2 2 8 2 3 2 2" xfId="42496" xr:uid="{C497F0B0-1DD8-4840-A1B4-849C97A1CAFF}"/>
    <cellStyle name="Output 3 2 2 8 2 3 3" xfId="41986" xr:uid="{01CD0F46-6F74-4A7E-BB2B-9664866021A3}"/>
    <cellStyle name="Output 3 2 2 8 2 4" xfId="15939" xr:uid="{CB67086B-ED73-4611-B22F-3FC9AECBAD59}"/>
    <cellStyle name="Output 3 2 2 8 2 4 2" xfId="35505" xr:uid="{35BC2459-DE2E-4E28-96E1-4AA454270355}"/>
    <cellStyle name="Output 3 2 2 8 2 5" xfId="32589" xr:uid="{50AEF495-49F3-465E-ACEE-7342CFBC69B9}"/>
    <cellStyle name="Output 3 2 2 8 3" xfId="9513" xr:uid="{2506E11F-5FAE-42E6-A6C9-332C2B96A83D}"/>
    <cellStyle name="Output 3 2 2 8 3 2" xfId="18502" xr:uid="{13AE91DB-7D7C-41FB-BF38-82AEE5F19E17}"/>
    <cellStyle name="Output 3 2 2 8 3 2 2" xfId="43651" xr:uid="{F77DE46C-DAF2-483E-8C06-FC593AE32987}"/>
    <cellStyle name="Output 3 2 2 8 3 3" xfId="34024" xr:uid="{4D2DCDE9-F9FF-4C99-A54B-3C24241AF26A}"/>
    <cellStyle name="Output 3 2 2 8 4" xfId="36746" xr:uid="{60904A7A-65C3-419A-916E-E0100A30FD84}"/>
    <cellStyle name="Output 3 2 2 9" xfId="4733" xr:uid="{89C8BAB1-FDE8-4357-9B11-6F08786A1ECD}"/>
    <cellStyle name="Output 3 2 2 9 2" xfId="7319" xr:uid="{D90D33B6-4419-45DD-908F-8EBECB316C32}"/>
    <cellStyle name="Output 3 2 2 9 2 2" xfId="16308" xr:uid="{C6EAF142-8E80-4166-8E9D-DB7A2A691DD5}"/>
    <cellStyle name="Output 3 2 2 9 2 2 2" xfId="34764" xr:uid="{69978F54-1B6B-439B-934B-83A6D255DAA4}"/>
    <cellStyle name="Output 3 2 2 9 2 3" xfId="37955" xr:uid="{FD7CF86A-D66B-4B4F-A5EF-D836B6CD985D}"/>
    <cellStyle name="Output 3 2 2 9 3" xfId="9956" xr:uid="{6F6C6D4F-D51C-412F-ACB7-C2D65695DCD3}"/>
    <cellStyle name="Output 3 2 2 9 3 2" xfId="18945" xr:uid="{2654367C-4D90-47DD-84F1-AF429EF7B374}"/>
    <cellStyle name="Output 3 2 2 9 3 2 2" xfId="42892" xr:uid="{628F5778-A6C7-4A1A-B9B7-2C71F4A75BDD}"/>
    <cellStyle name="Output 3 2 2 9 3 3" xfId="34495" xr:uid="{6F5898BF-3A1D-4851-B199-882A06E47CEF}"/>
    <cellStyle name="Output 3 2 2 9 4" xfId="13722" xr:uid="{4B382BDD-051C-4F9D-BECA-DFF37DD0B1AE}"/>
    <cellStyle name="Output 3 2 2 9 4 2" xfId="32064" xr:uid="{71B4FA48-785A-45A5-A0ED-6ECB99F45D9B}"/>
    <cellStyle name="Output 3 2 2 9 5" xfId="25530" xr:uid="{25FFDA8F-4FD0-4E19-B551-A608DB7F94D3}"/>
    <cellStyle name="Output 3 2 3" xfId="442" xr:uid="{09D36AB9-8DE0-4CB3-87E0-584D186EDD72}"/>
    <cellStyle name="Output 3 2 3 10" xfId="9306" xr:uid="{AB66E84B-F75D-439B-A44C-033C79BAC691}"/>
    <cellStyle name="Output 3 2 3 10 2" xfId="18295" xr:uid="{8A99B6CF-CE46-4CCD-9F2A-6F8015A99302}"/>
    <cellStyle name="Output 3 2 3 10 2 2" xfId="23082" xr:uid="{58779031-CB86-44A7-815E-6F4C87000B5F}"/>
    <cellStyle name="Output 3 2 3 10 3" xfId="23366" xr:uid="{CC26B34D-7BCB-4D32-8BF1-A705FA3B9B13}"/>
    <cellStyle name="Output 3 2 3 11" xfId="12233" xr:uid="{289D8630-8576-498C-AE10-DFABF9865FF8}"/>
    <cellStyle name="Output 3 2 3 11 2" xfId="21222" xr:uid="{FCAFDFD9-3CC8-4119-8937-24AA1B1D4207}"/>
    <cellStyle name="Output 3 2 3 11 2 2" xfId="31461" xr:uid="{C5658ED4-5F07-45DF-B93D-E44C96A41AD1}"/>
    <cellStyle name="Output 3 2 3 11 3" xfId="32161" xr:uid="{F48EE0CD-AAD7-4FEA-8DD6-2BF6E6F19252}"/>
    <cellStyle name="Output 3 2 3 12" xfId="2448" xr:uid="{6074B41F-FF8D-4828-9269-DC47C5C4366B}"/>
    <cellStyle name="Output 3 2 3 12 2" xfId="30324" xr:uid="{AEFA3C77-D08D-489A-A611-8DE6175A215C}"/>
    <cellStyle name="Output 3 2 3 13" xfId="13357" xr:uid="{2FC94BBB-00E9-47D1-8B2A-03B0620AD689}"/>
    <cellStyle name="Output 3 2 3 13 2" xfId="38303" xr:uid="{6B7E3C4D-5510-4E34-BF81-11E1E4E91C6C}"/>
    <cellStyle name="Output 3 2 3 14" xfId="24564" xr:uid="{FBB275E4-0D64-45EF-BA65-563185DB10CD}"/>
    <cellStyle name="Output 3 2 3 15" xfId="46441" xr:uid="{850C3703-1E0E-48CA-99A6-D1F4E4BC56CF}"/>
    <cellStyle name="Output 3 2 3 2" xfId="791" xr:uid="{7830D99A-FBD0-4B68-810E-9C336C428FED}"/>
    <cellStyle name="Output 3 2 3 2 2" xfId="5160" xr:uid="{CE993555-9D60-431C-9A7E-D2F60A6D08D2}"/>
    <cellStyle name="Output 3 2 3 2 2 2" xfId="7746" xr:uid="{2D8F9DAF-C199-48A9-A1AD-97E57B013359}"/>
    <cellStyle name="Output 3 2 3 2 2 2 2" xfId="16735" xr:uid="{B7C3B850-C160-42E9-B376-62AD3A18A5BE}"/>
    <cellStyle name="Output 3 2 3 2 2 2 2 2" xfId="31795" xr:uid="{4A0CC095-6AD2-46FC-8B45-D3F5EEFE73DD}"/>
    <cellStyle name="Output 3 2 3 2 2 2 3" xfId="35461" xr:uid="{08154C62-2C90-47F9-9C01-9BB4D600747B}"/>
    <cellStyle name="Output 3 2 3 2 2 3" xfId="10383" xr:uid="{DD9CAE98-4354-4988-AA77-D885E0E65318}"/>
    <cellStyle name="Output 3 2 3 2 2 3 2" xfId="19372" xr:uid="{7A729E12-9617-47ED-82D1-03CA0CF133C6}"/>
    <cellStyle name="Output 3 2 3 2 2 3 2 2" xfId="37871" xr:uid="{1E1BED71-215B-4027-B89D-B105BC3F4ED7}"/>
    <cellStyle name="Output 3 2 3 2 2 3 3" xfId="43911" xr:uid="{07F43C5D-1288-416E-9E66-1382F60C48D6}"/>
    <cellStyle name="Output 3 2 3 2 2 4" xfId="14149" xr:uid="{2070F58E-AB34-424B-A125-5D204B2CE6F0}"/>
    <cellStyle name="Output 3 2 3 2 2 4 2" xfId="34157" xr:uid="{18404931-686A-47AA-9592-6BA2D23A03CE}"/>
    <cellStyle name="Output 3 2 3 2 2 5" xfId="34173" xr:uid="{DF845BA1-0291-4ECB-9F05-143AE6324A55}"/>
    <cellStyle name="Output 3 2 3 2 2 6" xfId="56720" xr:uid="{94C037ED-F49B-427B-89D9-BCEB4220A26F}"/>
    <cellStyle name="Output 3 2 3 2 3" xfId="3228" xr:uid="{C1A6BB27-BF43-41C0-AF44-401B9110D7AB}"/>
    <cellStyle name="Output 3 2 3 2 3 2" xfId="38678" xr:uid="{4F469077-5895-47C2-A5B1-4A142F3C12F6}"/>
    <cellStyle name="Output 3 2 3 2 4" xfId="33041" xr:uid="{1CB5CD23-3B3D-4492-9C8F-1B61321F8919}"/>
    <cellStyle name="Output 3 2 3 2 5" xfId="49938" xr:uid="{14E5E2E3-1F2F-4BAF-88E2-9BF77DD9B2D3}"/>
    <cellStyle name="Output 3 2 3 3" xfId="1136" xr:uid="{69576AE6-DA9C-402A-94BD-37F8B4F78B5F}"/>
    <cellStyle name="Output 3 2 3 3 2" xfId="5481" xr:uid="{8DCB2195-F368-46DD-9497-5711953BA754}"/>
    <cellStyle name="Output 3 2 3 3 2 2" xfId="8067" xr:uid="{1D64E869-8A26-4CE6-B9E0-1F42CBA301F2}"/>
    <cellStyle name="Output 3 2 3 3 2 2 2" xfId="17056" xr:uid="{6A8FF20F-0BE9-4BB8-BD4E-18C439DF266B}"/>
    <cellStyle name="Output 3 2 3 3 2 2 2 2" xfId="41416" xr:uid="{46531C8E-18E9-4EC9-A88E-B2713C84125F}"/>
    <cellStyle name="Output 3 2 3 3 2 2 3" xfId="39064" xr:uid="{092E552B-95B7-4C75-B5B9-9FA2D7A7C785}"/>
    <cellStyle name="Output 3 2 3 3 2 3" xfId="10704" xr:uid="{D334440A-1274-4558-AB4F-4069520C324B}"/>
    <cellStyle name="Output 3 2 3 3 2 3 2" xfId="19693" xr:uid="{70A3BC48-C199-445F-91B9-50337CA902D1}"/>
    <cellStyle name="Output 3 2 3 3 2 3 2 2" xfId="27806" xr:uid="{F07DF3C5-4D77-487B-B441-C1D83D3C7A9B}"/>
    <cellStyle name="Output 3 2 3 3 2 3 3" xfId="40560" xr:uid="{8019EBFA-B25F-49A5-9AF6-53A022B0F5BF}"/>
    <cellStyle name="Output 3 2 3 3 2 4" xfId="14470" xr:uid="{884D563F-5FA4-4797-A157-545C57D36619}"/>
    <cellStyle name="Output 3 2 3 3 2 4 2" xfId="36355" xr:uid="{0F05738C-0B50-42AD-AD9B-E19CB397006B}"/>
    <cellStyle name="Output 3 2 3 3 2 5" xfId="43801" xr:uid="{36D6F9D4-324F-4677-A5F0-F1424008CABB}"/>
    <cellStyle name="Output 3 2 3 3 2 6" xfId="57846" xr:uid="{72EF37AF-021F-43E9-B84F-F131FAA26139}"/>
    <cellStyle name="Output 3 2 3 3 3" xfId="3573" xr:uid="{43D1C6F0-A8E7-4165-BB7E-429B81CDB7B2}"/>
    <cellStyle name="Output 3 2 3 3 3 2" xfId="38239" xr:uid="{156A3CF8-63B0-4EF8-9C93-A2293B5AB7F9}"/>
    <cellStyle name="Output 3 2 3 3 4" xfId="31427" xr:uid="{365A4980-0477-423B-A5E3-DE6D941230AF}"/>
    <cellStyle name="Output 3 2 3 3 5" xfId="51064" xr:uid="{80837AA8-28BA-4C84-9FC1-70D31A815849}"/>
    <cellStyle name="Output 3 2 3 4" xfId="1480" xr:uid="{13B0A7F2-404D-466E-91FB-FC2EDE1F97E9}"/>
    <cellStyle name="Output 3 2 3 4 2" xfId="5825" xr:uid="{35B35F5F-7EC3-48B9-B853-A8E66041A7A0}"/>
    <cellStyle name="Output 3 2 3 4 2 2" xfId="8411" xr:uid="{5CC2CDD4-A4FE-478C-8D48-F0BBDE6E5A37}"/>
    <cellStyle name="Output 3 2 3 4 2 2 2" xfId="17400" xr:uid="{CEBBD7C0-7917-4E29-8133-0F70E82BAF3B}"/>
    <cellStyle name="Output 3 2 3 4 2 2 2 2" xfId="38156" xr:uid="{0C2F66AF-313F-4106-8E1E-76EF02CFE716}"/>
    <cellStyle name="Output 3 2 3 4 2 2 3" xfId="41407" xr:uid="{DD878617-1ACD-46FF-B8FF-E6F317730E71}"/>
    <cellStyle name="Output 3 2 3 4 2 3" xfId="11048" xr:uid="{B6209DE0-265F-493B-A3EE-79F466C8BE11}"/>
    <cellStyle name="Output 3 2 3 4 2 3 2" xfId="20037" xr:uid="{00DCF04F-DECC-4CA6-ACC6-636BB082FE05}"/>
    <cellStyle name="Output 3 2 3 4 2 3 2 2" xfId="32795" xr:uid="{9D93410E-D6EB-4855-948A-41D417CDD2B2}"/>
    <cellStyle name="Output 3 2 3 4 2 3 3" xfId="32080" xr:uid="{F6EEBA49-A193-4AE3-9A6F-3A1D63A14883}"/>
    <cellStyle name="Output 3 2 3 4 2 4" xfId="14814" xr:uid="{C5A4FC8F-A912-472C-A0BB-0471D2AE39BF}"/>
    <cellStyle name="Output 3 2 3 4 2 4 2" xfId="27827" xr:uid="{2832B1B7-6B07-451D-B3B0-3337999C56B6}"/>
    <cellStyle name="Output 3 2 3 4 2 5" xfId="27276" xr:uid="{F724B9FB-B695-4B9A-B8B2-A4B480A6D4A3}"/>
    <cellStyle name="Output 3 2 3 4 2 6" xfId="54847" xr:uid="{2C263DDC-2697-4279-AD1A-9578DE100A23}"/>
    <cellStyle name="Output 3 2 3 4 3" xfId="3917" xr:uid="{36F9DB70-632B-4F6F-B24A-A8D225447B08}"/>
    <cellStyle name="Output 3 2 3 4 3 2" xfId="39707" xr:uid="{24128F97-DC56-44B2-92E7-9CE54A6CB449}"/>
    <cellStyle name="Output 3 2 3 4 4" xfId="24867" xr:uid="{CF3DFAA6-AC0C-4A2B-B4C0-455805156545}"/>
    <cellStyle name="Output 3 2 3 4 5" xfId="48055" xr:uid="{BF130E9D-689B-4897-86DA-6B428A376898}"/>
    <cellStyle name="Output 3 2 3 5" xfId="1307" xr:uid="{1B0646BF-7222-4D91-BDC0-7ABA9BA41B9A}"/>
    <cellStyle name="Output 3 2 3 5 2" xfId="5652" xr:uid="{63B54A90-46A7-4613-9DF8-B8ED786876D1}"/>
    <cellStyle name="Output 3 2 3 5 2 2" xfId="8238" xr:uid="{369A7625-7A72-43CE-A859-130D7352BDC7}"/>
    <cellStyle name="Output 3 2 3 5 2 2 2" xfId="17227" xr:uid="{F56D5D9B-093D-4758-B0EF-887399ED0716}"/>
    <cellStyle name="Output 3 2 3 5 2 2 2 2" xfId="40028" xr:uid="{993258FB-AF9D-47DB-8A84-ED793F61F783}"/>
    <cellStyle name="Output 3 2 3 5 2 2 3" xfId="41342" xr:uid="{E5F9D6E1-1478-419C-AB2A-42DB5C6F1237}"/>
    <cellStyle name="Output 3 2 3 5 2 3" xfId="10875" xr:uid="{E1DB6844-85AB-466B-8EE8-5EBCA919C6A1}"/>
    <cellStyle name="Output 3 2 3 5 2 3 2" xfId="19864" xr:uid="{DAB74C4A-16DD-45B6-801D-67BACC250C21}"/>
    <cellStyle name="Output 3 2 3 5 2 3 2 2" xfId="39166" xr:uid="{B253D53B-39B5-47C0-83A3-EA5828AC7FA3}"/>
    <cellStyle name="Output 3 2 3 5 2 3 3" xfId="26507" xr:uid="{74202884-6152-476E-BA7C-D5F91B2FB4AD}"/>
    <cellStyle name="Output 3 2 3 5 2 4" xfId="14641" xr:uid="{77BA6507-26EC-4261-9C81-1A21473C6338}"/>
    <cellStyle name="Output 3 2 3 5 2 4 2" xfId="25014" xr:uid="{B44087D6-5762-4B98-A574-198285500F11}"/>
    <cellStyle name="Output 3 2 3 5 2 5" xfId="28888" xr:uid="{DBCB274C-DA16-4875-AA02-0991F756506F}"/>
    <cellStyle name="Output 3 2 3 5 3" xfId="3744" xr:uid="{7305C459-5921-40EF-B619-DBC6F5BA5465}"/>
    <cellStyle name="Output 3 2 3 5 3 2" xfId="22914" xr:uid="{FC245247-3E14-449D-8250-E96218AA81E0}"/>
    <cellStyle name="Output 3 2 3 5 4" xfId="43161" xr:uid="{1D245C33-8A85-4F28-9363-11B5C9CF21AF}"/>
    <cellStyle name="Output 3 2 3 5 5" xfId="53147" xr:uid="{8A0F0425-8F8E-4803-9765-29D904A4A3AA}"/>
    <cellStyle name="Output 3 2 3 6" xfId="2099" xr:uid="{6B98619C-CA2F-4ABB-9BF0-D9E903E758C8}"/>
    <cellStyle name="Output 3 2 3 6 2" xfId="6400" xr:uid="{3627843F-DCAB-4243-BF5D-B9896FFFB03A}"/>
    <cellStyle name="Output 3 2 3 6 2 2" xfId="8986" xr:uid="{E4AEFD83-E808-47A8-9113-8930F9DD53E5}"/>
    <cellStyle name="Output 3 2 3 6 2 2 2" xfId="17975" xr:uid="{834093D8-B339-4FB8-B136-BF01B8ECDEE9}"/>
    <cellStyle name="Output 3 2 3 6 2 2 2 2" xfId="22147" xr:uid="{A45DA7E9-3C2A-4DF2-B20D-530CFA17C86C}"/>
    <cellStyle name="Output 3 2 3 6 2 2 3" xfId="42499" xr:uid="{C168DA1F-206B-4B4B-B9AE-53A216DCAC53}"/>
    <cellStyle name="Output 3 2 3 6 2 3" xfId="11623" xr:uid="{05AE2783-A17E-4857-A499-3A8D60A0CC83}"/>
    <cellStyle name="Output 3 2 3 6 2 3 2" xfId="20612" xr:uid="{91728E3D-A7BD-499D-A865-8E5A2474956D}"/>
    <cellStyle name="Output 3 2 3 6 2 3 2 2" xfId="27089" xr:uid="{8170075F-3AAF-43C2-9E7E-57E78A0BA5EA}"/>
    <cellStyle name="Output 3 2 3 6 2 3 3" xfId="35122" xr:uid="{7D5CE9E0-5B1C-4577-86E6-693D58A9031E}"/>
    <cellStyle name="Output 3 2 3 6 2 4" xfId="15389" xr:uid="{FFB0F97B-7298-4EEA-871B-9CF20C2D9590}"/>
    <cellStyle name="Output 3 2 3 6 2 4 2" xfId="35936" xr:uid="{9C33B854-4984-43A1-8560-97330312D4FE}"/>
    <cellStyle name="Output 3 2 3 6 2 5" xfId="30370" xr:uid="{8A66B5F6-B765-41F3-B682-D145D4DDCD08}"/>
    <cellStyle name="Output 3 2 3 6 3" xfId="4536" xr:uid="{B7F337CE-356B-43A7-A304-0B937596925C}"/>
    <cellStyle name="Output 3 2 3 6 3 2" xfId="43284" xr:uid="{1C4F4A82-CB64-493A-9BF2-B7C83BA347C2}"/>
    <cellStyle name="Output 3 2 3 6 4" xfId="24084" xr:uid="{943776ED-9F6A-4061-8488-57372B1710BA}"/>
    <cellStyle name="Output 3 2 3 7" xfId="2909" xr:uid="{CB45FB1A-C30C-4719-89A5-BC833B30A07E}"/>
    <cellStyle name="Output 3 2 3 7 2" xfId="7059" xr:uid="{DF13C117-6E3B-4DEB-950E-8C8CEBAC898B}"/>
    <cellStyle name="Output 3 2 3 7 2 2" xfId="12185" xr:uid="{41EB4F40-4F25-4FAE-9E89-CECD3708ACF6}"/>
    <cellStyle name="Output 3 2 3 7 2 2 2" xfId="21174" xr:uid="{38C73569-0807-43FF-ABB3-E4CA6D9ACA49}"/>
    <cellStyle name="Output 3 2 3 7 2 2 2 2" xfId="42905" xr:uid="{671A9B7A-A7B0-4FBD-AA06-140913350FB8}"/>
    <cellStyle name="Output 3 2 3 7 2 2 3" xfId="26979" xr:uid="{EFC64B47-1D91-45C2-83D9-2E9DDCBB1952}"/>
    <cellStyle name="Output 3 2 3 7 2 3" xfId="12987" xr:uid="{B8E8CAE2-2607-4B79-840E-00B802C8BFA5}"/>
    <cellStyle name="Output 3 2 3 7 2 3 2" xfId="21976" xr:uid="{B650C3DC-5423-4A80-8706-643C9DFDBDEE}"/>
    <cellStyle name="Output 3 2 3 7 2 3 2 2" xfId="39991" xr:uid="{6FCBB0CE-F4FC-4B54-B4E2-07FCF10B9608}"/>
    <cellStyle name="Output 3 2 3 7 2 3 3" xfId="26476" xr:uid="{C455AA6B-99A6-4EDB-8759-585CB31FE807}"/>
    <cellStyle name="Output 3 2 3 7 2 4" xfId="16048" xr:uid="{A005C767-939C-45A7-938D-C96F08C977BB}"/>
    <cellStyle name="Output 3 2 3 7 2 4 2" xfId="40952" xr:uid="{5DB51D96-60A9-482F-8B9D-FE85071915D1}"/>
    <cellStyle name="Output 3 2 3 7 2 5" xfId="36761" xr:uid="{3D530CF0-7710-4992-A38A-6F70398B8807}"/>
    <cellStyle name="Output 3 2 3 7 3" xfId="9622" xr:uid="{2AC84B0A-50DA-4D01-B2F2-5A1F76FCD1C1}"/>
    <cellStyle name="Output 3 2 3 7 3 2" xfId="18611" xr:uid="{BE79C225-4426-428C-A302-09A351508BC8}"/>
    <cellStyle name="Output 3 2 3 7 3 2 2" xfId="25524" xr:uid="{57D11B30-2378-4CFD-ABD5-B70AF88569FB}"/>
    <cellStyle name="Output 3 2 3 7 3 3" xfId="42106" xr:uid="{C72A706B-C0F2-4208-B0A2-1155533024D3}"/>
    <cellStyle name="Output 3 2 3 7 4" xfId="33125" xr:uid="{76B03D47-B1C5-4095-9BC6-4547CE07D7B8}"/>
    <cellStyle name="Output 3 2 3 8" xfId="4836" xr:uid="{8CFA7B0B-405A-4061-B44C-3F55F9FEF63A}"/>
    <cellStyle name="Output 3 2 3 8 2" xfId="7422" xr:uid="{CA2A8E0A-F11C-4AE6-9207-16821BF3E06F}"/>
    <cellStyle name="Output 3 2 3 8 2 2" xfId="16411" xr:uid="{114AA779-EAAD-465C-B154-926BA8EB58D9}"/>
    <cellStyle name="Output 3 2 3 8 2 2 2" xfId="36207" xr:uid="{D42410BA-BB32-4DAE-9C29-4C4AF1CC51D6}"/>
    <cellStyle name="Output 3 2 3 8 2 3" xfId="28308" xr:uid="{AA38DDE8-BEAA-41B2-8AE2-B26A206BD8D1}"/>
    <cellStyle name="Output 3 2 3 8 3" xfId="10059" xr:uid="{57CCFCC0-2E6E-4F65-A35C-6EB409A84931}"/>
    <cellStyle name="Output 3 2 3 8 3 2" xfId="19048" xr:uid="{E3241189-5B04-45FB-95FE-1A8A81C87998}"/>
    <cellStyle name="Output 3 2 3 8 3 2 2" xfId="30426" xr:uid="{88C8FB85-4D9E-4192-9DD3-410A22341450}"/>
    <cellStyle name="Output 3 2 3 8 3 3" xfId="43914" xr:uid="{E48139F5-EE95-4F48-AD4B-498DE9D4CB4D}"/>
    <cellStyle name="Output 3 2 3 8 4" xfId="13825" xr:uid="{FBDD7999-F41C-433C-8902-646FF87CFFA2}"/>
    <cellStyle name="Output 3 2 3 8 4 2" xfId="25973" xr:uid="{33EF35BF-7C2B-47AD-9C51-70A305021601}"/>
    <cellStyle name="Output 3 2 3 8 5" xfId="37304" xr:uid="{3355109E-491A-49DF-929E-CA23CFF97815}"/>
    <cellStyle name="Output 3 2 3 9" xfId="6744" xr:uid="{235DBA8A-FA25-40C5-A535-EC9BB247CBCB}"/>
    <cellStyle name="Output 3 2 3 9 2" xfId="11943" xr:uid="{83F95F3E-BF61-4B21-A310-F7C051AEB0DC}"/>
    <cellStyle name="Output 3 2 3 9 2 2" xfId="20932" xr:uid="{46536B5A-8345-4EA4-9EA2-FA523AFE49E4}"/>
    <cellStyle name="Output 3 2 3 9 2 2 2" xfId="42283" xr:uid="{0295E567-180A-4B49-A231-86412DDB995A}"/>
    <cellStyle name="Output 3 2 3 9 2 3" xfId="42783" xr:uid="{3F372BC5-543E-4579-BAB0-3B739B42A874}"/>
    <cellStyle name="Output 3 2 3 9 3" xfId="15733" xr:uid="{054445BB-3333-4CD3-81CA-7A1581D09C62}"/>
    <cellStyle name="Output 3 2 3 9 3 2" xfId="31333" xr:uid="{FA4EBB87-C290-41C7-9832-6C3F801F76F4}"/>
    <cellStyle name="Output 3 2 3 9 4" xfId="22173" xr:uid="{5DEA1EF5-C636-4335-A8E2-328ED612E635}"/>
    <cellStyle name="Output 3 2 4" xfId="539" xr:uid="{BD317CB4-BB02-4A9B-97F1-D11822378213}"/>
    <cellStyle name="Output 3 2 4 10" xfId="49058" xr:uid="{0EF17B2E-C95C-43F2-A9CF-85EAE4801D4A}"/>
    <cellStyle name="Output 3 2 4 2" xfId="888" xr:uid="{EEFE4564-E3FA-463F-B087-7472CBCC510F}"/>
    <cellStyle name="Output 3 2 4 2 2" xfId="5257" xr:uid="{3EF9640B-BECB-4DE6-BCEA-0A71A03B06DC}"/>
    <cellStyle name="Output 3 2 4 2 2 2" xfId="7843" xr:uid="{4EFB4BB5-0F39-4727-88D9-1EB8092C1A24}"/>
    <cellStyle name="Output 3 2 4 2 2 2 2" xfId="16832" xr:uid="{5AA190B9-A29C-40F1-A3B9-5F84AF051403}"/>
    <cellStyle name="Output 3 2 4 2 2 2 2 2" xfId="37010" xr:uid="{34F5B19F-C9C7-43FF-9880-6E67A294EABA}"/>
    <cellStyle name="Output 3 2 4 2 2 2 3" xfId="29032" xr:uid="{887BE590-E14C-459C-9687-7981965CFAF0}"/>
    <cellStyle name="Output 3 2 4 2 2 3" xfId="10480" xr:uid="{E9B8978B-A8F9-4819-9FD2-E889F7FD11F2}"/>
    <cellStyle name="Output 3 2 4 2 2 3 2" xfId="19469" xr:uid="{2505F3E1-3FE8-425B-A2FB-FB056A03CA8E}"/>
    <cellStyle name="Output 3 2 4 2 2 3 2 2" xfId="26073" xr:uid="{BBB3D1E4-3B98-48C3-BFDA-11E16C5FE822}"/>
    <cellStyle name="Output 3 2 4 2 2 3 3" xfId="33363" xr:uid="{C3CEE661-AB4C-434F-A12D-C41F3FB8C50C}"/>
    <cellStyle name="Output 3 2 4 2 2 4" xfId="14246" xr:uid="{B2210CDC-2D09-4E80-9246-A7F1AB8716FC}"/>
    <cellStyle name="Output 3 2 4 2 2 4 2" xfId="38657" xr:uid="{2F5EB4D9-1EB8-42B2-8F32-A6037AD7D954}"/>
    <cellStyle name="Output 3 2 4 2 2 5" xfId="23587" xr:uid="{3A5C4407-72C2-4D2C-ADE8-EE4898B966AA}"/>
    <cellStyle name="Output 3 2 4 2 3" xfId="3325" xr:uid="{F64A4AFF-2E05-4BD1-AD5F-EA65D4817626}"/>
    <cellStyle name="Output 3 2 4 2 3 2" xfId="30453" xr:uid="{9102B73B-7134-4A48-8431-2F93171818CE}"/>
    <cellStyle name="Output 3 2 4 2 4" xfId="38274" xr:uid="{FE2BA57A-6577-4426-A8F1-F96E81C6D997}"/>
    <cellStyle name="Output 3 2 4 2 5" xfId="55840" xr:uid="{F476F4EE-6051-4681-A504-14090A77DE99}"/>
    <cellStyle name="Output 3 2 4 3" xfId="1233" xr:uid="{9075B73B-3FAA-475C-8ABB-7F28E14EC7C0}"/>
    <cellStyle name="Output 3 2 4 3 2" xfId="5578" xr:uid="{ECAAC89C-E6E4-4925-B329-30F8F8B1B687}"/>
    <cellStyle name="Output 3 2 4 3 2 2" xfId="8164" xr:uid="{E708F48A-4D1E-4A0B-A61E-7880BDDD8BF7}"/>
    <cellStyle name="Output 3 2 4 3 2 2 2" xfId="17153" xr:uid="{0619821C-5CBB-4A57-BC58-3F5C52372B11}"/>
    <cellStyle name="Output 3 2 4 3 2 2 2 2" xfId="35435" xr:uid="{89C5B918-B563-4646-A0D0-E1C5A32945B5}"/>
    <cellStyle name="Output 3 2 4 3 2 2 3" xfId="41090" xr:uid="{217E5D61-3014-4FFE-9A64-E1954675DC64}"/>
    <cellStyle name="Output 3 2 4 3 2 3" xfId="10801" xr:uid="{A2EDEFAC-795D-44AA-BC5A-30B9E883396A}"/>
    <cellStyle name="Output 3 2 4 3 2 3 2" xfId="19790" xr:uid="{7A0EC2D0-75FD-440C-B240-280063303370}"/>
    <cellStyle name="Output 3 2 4 3 2 3 2 2" xfId="43490" xr:uid="{7EE175C3-946D-40C0-9DE9-ACF673B31C9B}"/>
    <cellStyle name="Output 3 2 4 3 2 3 3" xfId="32004" xr:uid="{37B7E000-899D-4FC0-9D48-363429E354EC}"/>
    <cellStyle name="Output 3 2 4 3 2 4" xfId="14567" xr:uid="{932A5030-B631-4A43-ADE2-8C8C5B6B036F}"/>
    <cellStyle name="Output 3 2 4 3 2 4 2" xfId="41902" xr:uid="{73B08405-4DCF-4341-9E8E-A1BC6B8E393F}"/>
    <cellStyle name="Output 3 2 4 3 2 5" xfId="41168" xr:uid="{BCC79EBD-085B-4CFF-904F-74E0C9AB3258}"/>
    <cellStyle name="Output 3 2 4 3 3" xfId="3670" xr:uid="{0FF52A4F-8192-42A1-842A-A292C04C475E}"/>
    <cellStyle name="Output 3 2 4 3 3 2" xfId="37487" xr:uid="{4F51D9BE-4DB7-44F9-9D5E-5EEB8661D792}"/>
    <cellStyle name="Output 3 2 4 3 4" xfId="31168" xr:uid="{7CF073D8-38CB-4654-BEF6-675D01D5B87F}"/>
    <cellStyle name="Output 3 2 4 4" xfId="1577" xr:uid="{589F6FAB-53CA-46D4-AAC1-DEC8C01ECA0E}"/>
    <cellStyle name="Output 3 2 4 4 2" xfId="5922" xr:uid="{C83FC857-2C12-4B80-A85F-CD046955C315}"/>
    <cellStyle name="Output 3 2 4 4 2 2" xfId="8508" xr:uid="{9CA33552-4E42-4713-8F83-F508F1A956AF}"/>
    <cellStyle name="Output 3 2 4 4 2 2 2" xfId="17497" xr:uid="{4CFC649A-51E2-45E1-82F0-A61BC2B6EE77}"/>
    <cellStyle name="Output 3 2 4 4 2 2 2 2" xfId="37897" xr:uid="{58B158A7-0E04-4AA6-BAEB-412EFA409CB6}"/>
    <cellStyle name="Output 3 2 4 4 2 2 3" xfId="35477" xr:uid="{258029E4-68CE-4695-B605-6E9672E53BD5}"/>
    <cellStyle name="Output 3 2 4 4 2 3" xfId="11145" xr:uid="{1C7C6335-C678-49C0-BAC1-B02F460CC024}"/>
    <cellStyle name="Output 3 2 4 4 2 3 2" xfId="20134" xr:uid="{AD51717D-3283-4481-8823-61075A8C6CD2}"/>
    <cellStyle name="Output 3 2 4 4 2 3 2 2" xfId="38004" xr:uid="{246E8840-5792-4495-91A4-ADCAC9A18FB1}"/>
    <cellStyle name="Output 3 2 4 4 2 3 3" xfId="40272" xr:uid="{0AA86913-A034-4E10-BC88-E6E58D5896A4}"/>
    <cellStyle name="Output 3 2 4 4 2 4" xfId="14911" xr:uid="{9059AECA-FC9B-4FA8-823F-3CFC07D2684C}"/>
    <cellStyle name="Output 3 2 4 4 2 4 2" xfId="27546" xr:uid="{2514EB92-83C4-4CC5-91A6-EA08B59C2BB0}"/>
    <cellStyle name="Output 3 2 4 4 2 5" xfId="22446" xr:uid="{23254A9C-566A-45E3-BB14-F7567C82DFDE}"/>
    <cellStyle name="Output 3 2 4 4 3" xfId="4014" xr:uid="{8845CDCA-331A-43B9-9C3D-1DEFBCF60D19}"/>
    <cellStyle name="Output 3 2 4 4 3 2" xfId="40947" xr:uid="{A8D5EAB8-2240-41B0-8246-C51CBEBEB5A8}"/>
    <cellStyle name="Output 3 2 4 4 4" xfId="33529" xr:uid="{95136031-EF8D-43A4-BC7E-C1BC031F0DE9}"/>
    <cellStyle name="Output 3 2 4 5" xfId="1889" xr:uid="{5FDC9471-6D76-4CE7-A817-568A956CBC00}"/>
    <cellStyle name="Output 3 2 4 5 2" xfId="6205" xr:uid="{5F17B9BA-A17E-4F23-AE29-BA594D590A4C}"/>
    <cellStyle name="Output 3 2 4 5 2 2" xfId="8791" xr:uid="{F81C836E-1573-4BC2-A018-7F3191D8FA1C}"/>
    <cellStyle name="Output 3 2 4 5 2 2 2" xfId="17780" xr:uid="{E30E3EC2-F535-4D0A-9C79-DF9941B2D734}"/>
    <cellStyle name="Output 3 2 4 5 2 2 2 2" xfId="43724" xr:uid="{B10A46B5-2A3B-4506-B383-521B5AF7A07C}"/>
    <cellStyle name="Output 3 2 4 5 2 2 3" xfId="30496" xr:uid="{2D1450FD-3AB4-4535-881F-B1839752F44E}"/>
    <cellStyle name="Output 3 2 4 5 2 3" xfId="11428" xr:uid="{B1F3F845-4BB9-4718-85FA-3F8C795CE601}"/>
    <cellStyle name="Output 3 2 4 5 2 3 2" xfId="20417" xr:uid="{61BAB16D-DB2C-4B0F-AA45-DE9DEBCF9086}"/>
    <cellStyle name="Output 3 2 4 5 2 3 2 2" xfId="25290" xr:uid="{3C1C3F80-8075-42FC-9764-5961FDB9A883}"/>
    <cellStyle name="Output 3 2 4 5 2 3 3" xfId="26691" xr:uid="{C71DC71B-784D-438C-B7B2-354226BEC9B1}"/>
    <cellStyle name="Output 3 2 4 5 2 4" xfId="15194" xr:uid="{481E8BB0-F786-4D18-BB1A-2E696DB9B8BD}"/>
    <cellStyle name="Output 3 2 4 5 2 4 2" xfId="22346" xr:uid="{12EB1485-571F-475A-B69D-2C1160CA04DC}"/>
    <cellStyle name="Output 3 2 4 5 2 5" xfId="23462" xr:uid="{71581F78-5804-42A9-9A30-6B15944EDCD1}"/>
    <cellStyle name="Output 3 2 4 5 3" xfId="4326" xr:uid="{2DBDDB0C-3F29-4FBC-BFB2-DEC21DD69E48}"/>
    <cellStyle name="Output 3 2 4 5 3 2" xfId="39017" xr:uid="{C0379F1E-8F7D-4158-BF17-742CADD8CAED}"/>
    <cellStyle name="Output 3 2 4 5 4" xfId="22730" xr:uid="{B36985C5-E056-4107-9964-68E8B76779FF}"/>
    <cellStyle name="Output 3 2 4 6" xfId="2196" xr:uid="{E1D9A082-0080-457A-98B3-BEDCD7C985F3}"/>
    <cellStyle name="Output 3 2 4 6 2" xfId="6497" xr:uid="{1155DB02-CD6A-4C2A-BC50-131D402820D1}"/>
    <cellStyle name="Output 3 2 4 6 2 2" xfId="9083" xr:uid="{C997F6BD-23FF-4802-8650-F993845C5A4E}"/>
    <cellStyle name="Output 3 2 4 6 2 2 2" xfId="18072" xr:uid="{0170E6E9-4B53-4CA0-9542-51C086F359C4}"/>
    <cellStyle name="Output 3 2 4 6 2 2 2 2" xfId="26852" xr:uid="{750979DD-B9AA-474C-9C6D-DD2B47AE6203}"/>
    <cellStyle name="Output 3 2 4 6 2 2 3" xfId="38742" xr:uid="{A38A2E74-4560-4A81-9F23-72A5E92747AE}"/>
    <cellStyle name="Output 3 2 4 6 2 3" xfId="11720" xr:uid="{1EA7D55A-FB7C-4FB8-BD7A-C9F9363A0AB5}"/>
    <cellStyle name="Output 3 2 4 6 2 3 2" xfId="20709" xr:uid="{7F5190A8-33B5-43CE-8CD1-3C7873A8C10E}"/>
    <cellStyle name="Output 3 2 4 6 2 3 2 2" xfId="42670" xr:uid="{FFD7AE35-EEBB-4E03-9D3B-B4F0F29A0EC6}"/>
    <cellStyle name="Output 3 2 4 6 2 3 3" xfId="44100" xr:uid="{E015E8EB-0D3F-4CD7-80A9-E255C5653853}"/>
    <cellStyle name="Output 3 2 4 6 2 4" xfId="15486" xr:uid="{4F964B90-95E6-4A72-B110-4E1666DD6E0B}"/>
    <cellStyle name="Output 3 2 4 6 2 4 2" xfId="28229" xr:uid="{C938525A-70D5-421C-8BC7-43DB61309877}"/>
    <cellStyle name="Output 3 2 4 6 2 5" xfId="24667" xr:uid="{A94D6D16-13FF-412D-A6FF-07E2F6CBBEDE}"/>
    <cellStyle name="Output 3 2 4 6 3" xfId="4633" xr:uid="{F531B613-A565-40F9-B252-4FE6955465ED}"/>
    <cellStyle name="Output 3 2 4 6 3 2" xfId="23415" xr:uid="{AA107191-F6D4-437D-AE33-1E532443FC62}"/>
    <cellStyle name="Output 3 2 4 6 4" xfId="34742" xr:uid="{7C8C0BAE-2376-44AA-8F80-5CD0ED2DF2EB}"/>
    <cellStyle name="Output 3 2 4 7" xfId="4933" xr:uid="{D19FCDD2-8685-4841-848E-B629CB6E40BD}"/>
    <cellStyle name="Output 3 2 4 7 2" xfId="7519" xr:uid="{E9DB9EC2-975A-4630-BA86-FB315CFD5607}"/>
    <cellStyle name="Output 3 2 4 7 2 2" xfId="16508" xr:uid="{BD622FBC-CF8E-4BC9-8121-E4444AE15DF7}"/>
    <cellStyle name="Output 3 2 4 7 2 2 2" xfId="25151" xr:uid="{D74CCC6A-5B42-4920-B2C9-8A6FDE029BB3}"/>
    <cellStyle name="Output 3 2 4 7 2 3" xfId="26492" xr:uid="{C2996463-0B80-4E7E-ADC1-BB817BE80EA8}"/>
    <cellStyle name="Output 3 2 4 7 3" xfId="10156" xr:uid="{53F7A347-8A3F-4976-B7D5-14566F2CEB3C}"/>
    <cellStyle name="Output 3 2 4 7 3 2" xfId="19145" xr:uid="{DA9D739E-C787-4DD6-8679-A7ED575122C1}"/>
    <cellStyle name="Output 3 2 4 7 3 2 2" xfId="27239" xr:uid="{C6F2DE25-779A-41F1-BFCE-68B535AAAE42}"/>
    <cellStyle name="Output 3 2 4 7 3 3" xfId="34266" xr:uid="{50AD899E-882D-4B2B-9CFF-C891CDF0DCA9}"/>
    <cellStyle name="Output 3 2 4 7 4" xfId="13922" xr:uid="{8C24C861-6382-4CE0-ADCF-849FCE661D24}"/>
    <cellStyle name="Output 3 2 4 7 4 2" xfId="35051" xr:uid="{41535367-FFFC-4B7E-B7EE-6133EBD627CD}"/>
    <cellStyle name="Output 3 2 4 7 5" xfId="31618" xr:uid="{06BA3A85-ABA7-48CE-A38A-C3CA4878838B}"/>
    <cellStyle name="Output 3 2 4 8" xfId="2545" xr:uid="{5079A595-0F4D-41B8-8026-75D4A33A7E41}"/>
    <cellStyle name="Output 3 2 4 8 2" xfId="27094" xr:uid="{A008BA99-97B8-4A08-B421-7A02C6951D94}"/>
    <cellStyle name="Output 3 2 4 9" xfId="24305" xr:uid="{DC78991D-BA96-4114-97D7-4613135749F1}"/>
    <cellStyle name="Output 3 2 5" xfId="310" xr:uid="{61111CDF-EADE-458E-85F4-7B529E970F52}"/>
    <cellStyle name="Output 3 2 5 2" xfId="4711" xr:uid="{C5C4A130-7132-4485-AAE9-66FFD1F7B10D}"/>
    <cellStyle name="Output 3 2 5 2 2" xfId="7297" xr:uid="{50C08E91-9D11-4F34-948B-D0DF51C4EE40}"/>
    <cellStyle name="Output 3 2 5 2 2 2" xfId="16286" xr:uid="{69FB79F2-E6E1-4459-AFC7-E787299B4FEF}"/>
    <cellStyle name="Output 3 2 5 2 2 2 2" xfId="37201" xr:uid="{6002583C-D4D9-4BA3-9835-C597AD2FC3A7}"/>
    <cellStyle name="Output 3 2 5 2 2 3" xfId="25042" xr:uid="{38DB21C9-844D-4502-AA73-D6556B90C334}"/>
    <cellStyle name="Output 3 2 5 2 3" xfId="9934" xr:uid="{11E7C8B2-A540-42BE-A047-F89E5B85B48A}"/>
    <cellStyle name="Output 3 2 5 2 3 2" xfId="18923" xr:uid="{EFE23316-9304-4211-8CB5-D6EAD627651F}"/>
    <cellStyle name="Output 3 2 5 2 3 2 2" xfId="34605" xr:uid="{C21A28A6-9F09-4DE6-8C01-4B0B8A85A4DF}"/>
    <cellStyle name="Output 3 2 5 2 3 3" xfId="40442" xr:uid="{195E2415-C99A-4E44-994E-0CB8118F86DA}"/>
    <cellStyle name="Output 3 2 5 2 4" xfId="13700" xr:uid="{3CC645AF-61BB-41CE-A066-3B8899752265}"/>
    <cellStyle name="Output 3 2 5 2 4 2" xfId="26292" xr:uid="{B2516F20-4545-4D0E-8144-528383CA5CAA}"/>
    <cellStyle name="Output 3 2 5 2 5" xfId="33040" xr:uid="{AE55209A-4A5C-4377-9DB6-45C05050B0FE}"/>
    <cellStyle name="Output 3 2 5 2 6" xfId="55669" xr:uid="{ECE01DE5-5ACA-4892-8B11-33C063170522}"/>
    <cellStyle name="Output 3 2 5 3" xfId="2778" xr:uid="{A6A1772E-CCCD-42C1-8FC2-4C35E32F0656}"/>
    <cellStyle name="Output 3 2 5 3 2" xfId="31272" xr:uid="{F280A7AB-86C9-4C67-AECA-C072A7E1D78A}"/>
    <cellStyle name="Output 3 2 5 4" xfId="31469" xr:uid="{B7BEB077-FBA9-4C36-BE0D-6844CEF5DE15}"/>
    <cellStyle name="Output 3 2 5 5" xfId="48888" xr:uid="{4313FDAD-FD7A-4BEA-8B3D-58B56378CA2E}"/>
    <cellStyle name="Output 3 2 6" xfId="659" xr:uid="{D2648331-BDD3-430B-B824-3521E6FF558F}"/>
    <cellStyle name="Output 3 2 6 2" xfId="5035" xr:uid="{9DB4A53B-F06E-48AB-9692-0DE57744629B}"/>
    <cellStyle name="Output 3 2 6 2 2" xfId="7621" xr:uid="{A724B694-4EEB-47C4-95C1-8C3E3B2DD785}"/>
    <cellStyle name="Output 3 2 6 2 2 2" xfId="16610" xr:uid="{1F6C3606-3127-48B0-823C-6F1CBCAA2C1D}"/>
    <cellStyle name="Output 3 2 6 2 2 2 2" xfId="39681" xr:uid="{36FD57DB-914E-4808-8612-0E5CB6D669E8}"/>
    <cellStyle name="Output 3 2 6 2 2 3" xfId="27681" xr:uid="{1C649F83-5E77-41DF-A1C0-C850CF0873F9}"/>
    <cellStyle name="Output 3 2 6 2 3" xfId="10258" xr:uid="{D8236D44-E95D-47F5-9342-8A2527756B37}"/>
    <cellStyle name="Output 3 2 6 2 3 2" xfId="19247" xr:uid="{A409AF29-ACB6-47C2-B8E4-F72D12FAEA99}"/>
    <cellStyle name="Output 3 2 6 2 3 2 2" xfId="39802" xr:uid="{F7685D0F-AB3E-4E38-AE9B-08895DA466EF}"/>
    <cellStyle name="Output 3 2 6 2 3 3" xfId="44112" xr:uid="{F08B325C-8B37-4316-BB2C-C88D4320F38B}"/>
    <cellStyle name="Output 3 2 6 2 4" xfId="14024" xr:uid="{7C80988B-49D8-466D-95BC-CCA41849F535}"/>
    <cellStyle name="Output 3 2 6 2 4 2" xfId="25178" xr:uid="{CEFC3273-471C-4428-AC37-BD18CF20FF4D}"/>
    <cellStyle name="Output 3 2 6 2 5" xfId="29902" xr:uid="{ACEB842E-62DB-45EB-8586-2A14213DB38C}"/>
    <cellStyle name="Output 3 2 6 2 6" xfId="54009" xr:uid="{EBA0A203-3BB6-4AF5-BFEA-9CCEF739A9C5}"/>
    <cellStyle name="Output 3 2 6 3" xfId="3096" xr:uid="{78E42FC7-5E00-4E01-83F9-E54F3322EC69}"/>
    <cellStyle name="Output 3 2 6 3 2" xfId="31435" xr:uid="{D76E6862-CE47-4B11-851B-B0CBC259BE7A}"/>
    <cellStyle name="Output 3 2 6 4" xfId="28429" xr:uid="{3D7AA84A-4319-41C1-8C11-798493041AA1}"/>
    <cellStyle name="Output 3 2 6 5" xfId="47341" xr:uid="{36C175DB-4159-4F5B-95A9-FFB7FAA9EC6E}"/>
    <cellStyle name="Output 3 2 7" xfId="1004" xr:uid="{AAE69790-7FD9-42B3-8277-F9ACCA3B0D88}"/>
    <cellStyle name="Output 3 2 7 2" xfId="5356" xr:uid="{BBD574B9-36AF-414F-9201-8C6D6CBA0902}"/>
    <cellStyle name="Output 3 2 7 2 2" xfId="7942" xr:uid="{86D3E652-050F-4AD3-BC14-FEDB3710EEC1}"/>
    <cellStyle name="Output 3 2 7 2 2 2" xfId="16931" xr:uid="{75709C26-5559-4703-AABE-022CCD9328CE}"/>
    <cellStyle name="Output 3 2 7 2 2 2 2" xfId="27904" xr:uid="{807B895A-1CF4-4BA3-BD51-86E8240CDB8F}"/>
    <cellStyle name="Output 3 2 7 2 2 3" xfId="25477" xr:uid="{F805032B-D40C-4F63-8022-6EAF9B58DA4B}"/>
    <cellStyle name="Output 3 2 7 2 3" xfId="10579" xr:uid="{3E0145AF-33A8-4BC4-AAF6-1C519C6E07EF}"/>
    <cellStyle name="Output 3 2 7 2 3 2" xfId="19568" xr:uid="{E3A82D4E-FCE8-41E3-910B-7C9B4B32F279}"/>
    <cellStyle name="Output 3 2 7 2 3 2 2" xfId="28932" xr:uid="{E20A6835-0ADC-4065-84C3-0492DB17565A}"/>
    <cellStyle name="Output 3 2 7 2 3 3" xfId="31142" xr:uid="{DB0C7207-E5FA-4BAA-B627-E522DA2C6AEB}"/>
    <cellStyle name="Output 3 2 7 2 4" xfId="14345" xr:uid="{3FBD02CE-2D55-42D6-88CF-FFA37D464BC3}"/>
    <cellStyle name="Output 3 2 7 2 4 2" xfId="37361" xr:uid="{09F0FE29-EF3B-4BC9-8FFD-64551DE770E0}"/>
    <cellStyle name="Output 3 2 7 2 5" xfId="36854" xr:uid="{E11E8A71-4E23-4205-9D81-D68CB52D1732}"/>
    <cellStyle name="Output 3 2 7 3" xfId="3441" xr:uid="{0506DFC8-DBBD-4FCA-9DA5-873A473DA245}"/>
    <cellStyle name="Output 3 2 7 3 2" xfId="32899" xr:uid="{7547414A-B3DD-45B7-AF49-8DA0A2B77675}"/>
    <cellStyle name="Output 3 2 7 4" xfId="32744" xr:uid="{4BAC0015-1382-4D45-AD55-E63583FB4013}"/>
    <cellStyle name="Output 3 2 8" xfId="1348" xr:uid="{05792393-529E-406F-89C1-A6FADC72482A}"/>
    <cellStyle name="Output 3 2 8 2" xfId="5693" xr:uid="{DDF5C738-828C-46FD-A6F0-99B2E2A3B657}"/>
    <cellStyle name="Output 3 2 8 2 2" xfId="8279" xr:uid="{5C42A489-34BE-4D77-A152-53322081780C}"/>
    <cellStyle name="Output 3 2 8 2 2 2" xfId="17268" xr:uid="{407770D0-6C3C-459D-B7F6-752E3A60DC2D}"/>
    <cellStyle name="Output 3 2 8 2 2 2 2" xfId="27269" xr:uid="{F18C1424-252B-451A-95B4-D87CD33B5BC7}"/>
    <cellStyle name="Output 3 2 8 2 2 3" xfId="25598" xr:uid="{7D49FC40-6B98-4343-AFE7-042A417B0482}"/>
    <cellStyle name="Output 3 2 8 2 3" xfId="10916" xr:uid="{1D47C991-DE38-4674-B560-1B440285A9DD}"/>
    <cellStyle name="Output 3 2 8 2 3 2" xfId="19905" xr:uid="{96589DC8-D083-4AC8-8BBB-A19810CA60BE}"/>
    <cellStyle name="Output 3 2 8 2 3 2 2" xfId="28183" xr:uid="{1E36EF2F-4D8E-4564-8291-DB2FB55B835A}"/>
    <cellStyle name="Output 3 2 8 2 3 3" xfId="40479" xr:uid="{E692FBC3-82D5-428A-8E8F-4EEA8F1CBA9B}"/>
    <cellStyle name="Output 3 2 8 2 4" xfId="14682" xr:uid="{BC21CEB9-408C-40B1-8B87-A59D54810339}"/>
    <cellStyle name="Output 3 2 8 2 4 2" xfId="32364" xr:uid="{F6A25F5A-8B98-4D42-8F19-FD6A0EDCB2BC}"/>
    <cellStyle name="Output 3 2 8 2 5" xfId="33845" xr:uid="{25A01413-60F0-46A1-996C-D6EB7DECE4DB}"/>
    <cellStyle name="Output 3 2 8 3" xfId="3785" xr:uid="{DD3A0DF3-2684-42FC-BAFA-DD287F9ADD69}"/>
    <cellStyle name="Output 3 2 8 3 2" xfId="34310" xr:uid="{77BA5870-0B3B-443F-8051-429B73089A7B}"/>
    <cellStyle name="Output 3 2 8 4" xfId="31800" xr:uid="{A4EEE801-3365-4D4E-8657-F0437FDBF33F}"/>
    <cellStyle name="Output 3 2 9" xfId="1596" xr:uid="{0A131B2B-E967-40AF-985D-664F69D700DD}"/>
    <cellStyle name="Output 3 2 9 2" xfId="5940" xr:uid="{32184315-66A3-46E0-ABF1-E07E3A37F7CB}"/>
    <cellStyle name="Output 3 2 9 2 2" xfId="8526" xr:uid="{B5979EF8-A8B2-447D-B84D-E7D96854F591}"/>
    <cellStyle name="Output 3 2 9 2 2 2" xfId="17515" xr:uid="{2145C789-476A-41C0-BD27-31AF06FC97BE}"/>
    <cellStyle name="Output 3 2 9 2 2 2 2" xfId="43902" xr:uid="{F9C8727E-4528-4307-80E1-9574FB60C756}"/>
    <cellStyle name="Output 3 2 9 2 2 3" xfId="33203" xr:uid="{F96EEECA-8AF5-419F-A6D8-F0CEAAF8A045}"/>
    <cellStyle name="Output 3 2 9 2 3" xfId="11163" xr:uid="{9E7DC440-6930-4848-B7B5-5B8E5F5046FE}"/>
    <cellStyle name="Output 3 2 9 2 3 2" xfId="20152" xr:uid="{B63B7D87-3529-4A0A-B628-DF14C801F2F2}"/>
    <cellStyle name="Output 3 2 9 2 3 2 2" xfId="28993" xr:uid="{5B5BEB27-2F46-46E3-8AF9-F9EF4CFFB659}"/>
    <cellStyle name="Output 3 2 9 2 3 3" xfId="32017" xr:uid="{0D627528-BEC2-4483-AF89-07DD3CACC2E5}"/>
    <cellStyle name="Output 3 2 9 2 4" xfId="14929" xr:uid="{E12F5CF1-F2C0-46DE-AF25-6F4AE07A69F7}"/>
    <cellStyle name="Output 3 2 9 2 4 2" xfId="29498" xr:uid="{B23AAF02-6473-437D-ABA7-1AF9EDA17CAC}"/>
    <cellStyle name="Output 3 2 9 2 5" xfId="34922" xr:uid="{40B2DA84-1713-4E1F-8FC1-5606BFE2B624}"/>
    <cellStyle name="Output 3 2 9 3" xfId="4033" xr:uid="{A8CD264D-943A-4E85-BA98-AFCA61FC470E}"/>
    <cellStyle name="Output 3 2 9 3 2" xfId="41091" xr:uid="{9811B99C-F6F5-4320-926A-2031E0159C1A}"/>
    <cellStyle name="Output 3 2 9 4" xfId="33659" xr:uid="{C17BA435-33D3-46A5-8F00-9F97A5382C4D}"/>
    <cellStyle name="Output 3 20" xfId="23824" xr:uid="{9428684A-6A8A-4D43-9028-FFE965CF9B4E}"/>
    <cellStyle name="Output 3 20 2" xfId="44980" xr:uid="{1DE18CB7-465E-499F-BBDB-3C57287549E6}"/>
    <cellStyle name="Output 3 20 2 2" xfId="57155" xr:uid="{CD84E2E8-4EAE-4C05-90FB-9CE915299574}"/>
    <cellStyle name="Output 3 20 2 3" xfId="50373" xr:uid="{783F18E9-D462-42B2-9E9B-5BE154DE9D65}"/>
    <cellStyle name="Output 3 20 3" xfId="51975" xr:uid="{1714FE2E-415D-4349-A2EE-C47844C68A1A}"/>
    <cellStyle name="Output 3 20 3 2" xfId="58756" xr:uid="{4E0F0273-4FE5-4292-8BE4-717146C7968A}"/>
    <cellStyle name="Output 3 20 4" xfId="51958" xr:uid="{35FDBC9F-A0CC-4006-89FE-0F3B2B61CBCE}"/>
    <cellStyle name="Output 3 20 4 2" xfId="58739" xr:uid="{B34ED6BB-0E1D-4124-8146-96C54DA9868A}"/>
    <cellStyle name="Output 3 20 5" xfId="48490" xr:uid="{E815AD74-741C-4CE9-BC7D-B0339AFA8E3D}"/>
    <cellStyle name="Output 3 20 5 2" xfId="55282" xr:uid="{C3CEB65A-7C5D-489F-83D1-BD2DDCEA151D}"/>
    <cellStyle name="Output 3 20 6" xfId="53568" xr:uid="{8A930145-D370-4C51-9FE3-5F73691C4EEF}"/>
    <cellStyle name="Output 3 20 7" xfId="46876" xr:uid="{03C42D3F-E67D-4DF4-B321-DD3906268E36}"/>
    <cellStyle name="Output 3 21" xfId="44952" xr:uid="{0811788E-4282-4575-93BF-FCE39B1B7593}"/>
    <cellStyle name="Output 3 21 2" xfId="50625" xr:uid="{215635A6-9F8C-4554-8154-91A359CF6E4C}"/>
    <cellStyle name="Output 3 21 2 2" xfId="57407" xr:uid="{19001093-9116-4B75-8A3F-F924116DC2CB}"/>
    <cellStyle name="Output 3 21 3" xfId="52439" xr:uid="{AA91E4E7-0F5F-42E4-AE3B-868D45BF1DB4}"/>
    <cellStyle name="Output 3 21 3 2" xfId="59220" xr:uid="{EA3B8A8D-888D-40DD-9051-BFBB404548E8}"/>
    <cellStyle name="Output 3 21 4" xfId="48742" xr:uid="{A4FA2950-E7D9-4FA4-AC74-25778E5F22F1}"/>
    <cellStyle name="Output 3 21 4 2" xfId="55531" xr:uid="{527932BB-2B60-4D9C-A109-B4E71F899776}"/>
    <cellStyle name="Output 3 21 5" xfId="53817" xr:uid="{919EB85A-5946-42FA-879B-4566C83CD64B}"/>
    <cellStyle name="Output 3 21 6" xfId="47128" xr:uid="{B7FBD4EB-51C0-4D18-A415-92703B2C4918}"/>
    <cellStyle name="Output 3 22" xfId="45034" xr:uid="{F458A380-86AA-42DC-90CD-9C365179EA18}"/>
    <cellStyle name="Output 3 22 2" xfId="50623" xr:uid="{7532AA69-8305-497D-B8EF-18DDE4A646D4}"/>
    <cellStyle name="Output 3 22 2 2" xfId="57405" xr:uid="{E6480D91-FBBC-4C7B-825A-2EA524DF3B45}"/>
    <cellStyle name="Output 3 22 3" xfId="52437" xr:uid="{C3C7342D-E3EF-47AB-BC82-C93BD0669131}"/>
    <cellStyle name="Output 3 22 3 2" xfId="59218" xr:uid="{8850F0A3-F8FB-4BCF-83B5-6482B14CD71E}"/>
    <cellStyle name="Output 3 22 4" xfId="48740" xr:uid="{E5A04D73-A853-4A30-B50E-980827677273}"/>
    <cellStyle name="Output 3 22 4 2" xfId="55529" xr:uid="{B8565CEE-7DA0-48BE-A2D7-16C24302744E}"/>
    <cellStyle name="Output 3 22 5" xfId="53815" xr:uid="{AA83E6E8-C586-4433-A1E3-8E871B5910E8}"/>
    <cellStyle name="Output 3 22 6" xfId="47126" xr:uid="{84AE1D4E-C85B-4300-B887-AF21B8D05677}"/>
    <cellStyle name="Output 3 23" xfId="45020" xr:uid="{23A69117-DBFB-42D5-9681-3F654E93519D}"/>
    <cellStyle name="Output 3 23 2" xfId="50613" xr:uid="{26E59212-DD3B-450E-8BE9-9D54F5D7A7ED}"/>
    <cellStyle name="Output 3 23 2 2" xfId="57395" xr:uid="{6CF27FF9-7F95-4FE2-A524-0DD10CAB8A23}"/>
    <cellStyle name="Output 3 23 3" xfId="52427" xr:uid="{24C0E162-9D91-4C7F-9876-CC89813517F0}"/>
    <cellStyle name="Output 3 23 3 2" xfId="59208" xr:uid="{A43F6692-F861-489A-AAF2-5028430DA73D}"/>
    <cellStyle name="Output 3 23 4" xfId="48730" xr:uid="{4100028B-4F72-47AC-B9E7-E793E515AF3D}"/>
    <cellStyle name="Output 3 23 4 2" xfId="55519" xr:uid="{21FBEB5A-AF41-41E9-A516-CA113F7BE8AD}"/>
    <cellStyle name="Output 3 23 5" xfId="53805" xr:uid="{2703C26B-3F4F-41BC-8F78-A2695D218798}"/>
    <cellStyle name="Output 3 23 6" xfId="47116" xr:uid="{846A0888-42D8-49CE-B495-5648CFB4DEC7}"/>
    <cellStyle name="Output 3 24" xfId="45079" xr:uid="{1BB94BF6-9347-40B6-9071-1A2A0D27660E}"/>
    <cellStyle name="Output 3 24 2" xfId="50716" xr:uid="{49DC3220-9729-4C64-9ADF-F917BD26ABD7}"/>
    <cellStyle name="Output 3 24 2 2" xfId="57498" xr:uid="{B96E2201-88BE-4CE2-9670-790D26827E7A}"/>
    <cellStyle name="Output 3 24 3" xfId="52527" xr:uid="{791BD48A-F18B-403B-A4C6-6CF5FD81CBFE}"/>
    <cellStyle name="Output 3 24 3 2" xfId="59308" xr:uid="{F4DB298B-DE0F-4575-A1CA-2016B55DAF7D}"/>
    <cellStyle name="Output 3 24 4" xfId="48827" xr:uid="{FD22905F-0D80-41F9-83A5-2A725A77AE90}"/>
    <cellStyle name="Output 3 24 4 2" xfId="55612" xr:uid="{D0A5FDDC-4281-47F9-B989-97C820C1AA52}"/>
    <cellStyle name="Output 3 24 5" xfId="53905" xr:uid="{8969F821-359E-40B3-83E8-ABF5D7AAA3C5}"/>
    <cellStyle name="Output 3 24 6" xfId="47219" xr:uid="{DEC9C57F-2F66-4D31-96F8-FA0D03CF64CC}"/>
    <cellStyle name="Output 3 25" xfId="45146" xr:uid="{0DFC0EBE-D872-448A-BE65-578B20B842B7}"/>
    <cellStyle name="Output 3 25 2" xfId="50730" xr:uid="{BDDA80FD-EBC5-45AD-A458-4911B43E797A}"/>
    <cellStyle name="Output 3 25 2 2" xfId="57512" xr:uid="{7604611B-BF5D-4EBD-B8F5-FFB61C80D2CD}"/>
    <cellStyle name="Output 3 25 3" xfId="52541" xr:uid="{F674FE9D-70CD-4654-A99E-F1DE0CDFB454}"/>
    <cellStyle name="Output 3 25 3 2" xfId="59322" xr:uid="{E94520B9-8596-45FC-ABC5-5304E9ABAD44}"/>
    <cellStyle name="Output 3 25 4" xfId="48837" xr:uid="{2F13EDA7-87CE-4234-BD6F-1A635AF64E40}"/>
    <cellStyle name="Output 3 25 4 2" xfId="55622" xr:uid="{31C8F348-A34F-4916-8281-277B87D70631}"/>
    <cellStyle name="Output 3 25 5" xfId="53919" xr:uid="{9E4A7CBF-8272-482B-9E9D-254A0AD81167}"/>
    <cellStyle name="Output 3 25 6" xfId="47233" xr:uid="{FD7A2474-C543-49DC-B8DE-C4F7C0201710}"/>
    <cellStyle name="Output 3 26" xfId="45173" xr:uid="{A7939D41-088D-42C7-AE28-32BBBFF13505}"/>
    <cellStyle name="Output 3 26 2" xfId="50694" xr:uid="{5294AB6E-37CE-4EA5-8D49-ED91C8934A94}"/>
    <cellStyle name="Output 3 26 2 2" xfId="57476" xr:uid="{29C31F60-EF57-4879-8F82-BAB0D4BA8F2E}"/>
    <cellStyle name="Output 3 26 3" xfId="52505" xr:uid="{6D8DDE4A-B27A-44D4-8AC1-DB925F0CC990}"/>
    <cellStyle name="Output 3 26 3 2" xfId="59286" xr:uid="{2E083DBC-8D09-410E-9D3B-A869AF728B77}"/>
    <cellStyle name="Output 3 26 4" xfId="53883" xr:uid="{D512B340-16FA-482E-B96D-59F61004EC5D}"/>
    <cellStyle name="Output 3 26 5" xfId="47197" xr:uid="{9B43013E-808B-4F1C-B81E-F2458E7D9BFF}"/>
    <cellStyle name="Output 3 27" xfId="45259" xr:uid="{97043B2E-EECD-430B-AF78-2D7C80894E86}"/>
    <cellStyle name="Output 3 27 2" xfId="55794" xr:uid="{8AD3FF20-1DFA-435D-A2F3-56702E4397B2}"/>
    <cellStyle name="Output 3 27 3" xfId="49011" xr:uid="{6CBA4E3F-D526-431B-84F4-F0496344A732}"/>
    <cellStyle name="Output 3 28" xfId="45273" xr:uid="{14B772F1-FD60-45C2-BC02-A5C8CFC2BD2D}"/>
    <cellStyle name="Output 3 28 2" xfId="58027" xr:uid="{68DDAC90-A472-4898-81CE-6D90214492B1}"/>
    <cellStyle name="Output 3 28 3" xfId="51245" xr:uid="{6DAF1888-BC2F-4BA6-9266-C91DA49D23B7}"/>
    <cellStyle name="Output 3 29" xfId="45241" xr:uid="{D42DCDCE-8541-42C6-9442-9480CF21C038}"/>
    <cellStyle name="Output 3 29 2" xfId="52627" xr:uid="{63CBDE27-E44A-4EC3-8A47-BC8BC92F6075}"/>
    <cellStyle name="Output 3 3" xfId="274" xr:uid="{2F21D746-F112-4979-BB6F-CA2332664855}"/>
    <cellStyle name="Output 3 3 10" xfId="6576" xr:uid="{103F1203-D274-4B29-BE6F-174F3E72EEC1}"/>
    <cellStyle name="Output 3 3 10 2" xfId="11787" xr:uid="{7E5287E8-9FA9-4C0C-8346-7D1A3E41929C}"/>
    <cellStyle name="Output 3 3 10 2 2" xfId="20776" xr:uid="{189D4C89-96A7-4F1B-BE5D-190DBBB3A59B}"/>
    <cellStyle name="Output 3 3 10 2 2 2" xfId="35218" xr:uid="{4C1E5C1E-0037-4AD4-BE87-F08C26C09355}"/>
    <cellStyle name="Output 3 3 10 2 3" xfId="24219" xr:uid="{44AEDC21-AF81-4142-8E10-71E9A00B02B3}"/>
    <cellStyle name="Output 3 3 10 3" xfId="15565" xr:uid="{2F81461A-8193-4092-9AA1-07272E3CD1F5}"/>
    <cellStyle name="Output 3 3 10 3 2" xfId="24428" xr:uid="{2E1B2558-79FD-4C39-A987-4EC6BE27C98E}"/>
    <cellStyle name="Output 3 3 10 4" xfId="37957" xr:uid="{5C20FE8A-45A0-4E26-99D9-035DA8AD353C}"/>
    <cellStyle name="Output 3 3 11" xfId="9150" xr:uid="{99C37642-5ED9-47CF-9DB3-E2813FCDABB7}"/>
    <cellStyle name="Output 3 3 11 2" xfId="18139" xr:uid="{6BE4FFFD-0EC9-4476-82BD-E2C1636AB4E0}"/>
    <cellStyle name="Output 3 3 11 2 2" xfId="29349" xr:uid="{471472FF-8CAB-4719-B701-575DEC87023E}"/>
    <cellStyle name="Output 3 3 11 3" xfId="43663" xr:uid="{8ED5EA7D-2E6F-4044-835B-00CA11E3691D}"/>
    <cellStyle name="Output 3 3 12" xfId="9769" xr:uid="{47A03FF2-3E9F-4B49-9D86-096606DB1E35}"/>
    <cellStyle name="Output 3 3 12 2" xfId="18758" xr:uid="{4B3AA503-5C32-415B-B0BC-ACA33265B66C}"/>
    <cellStyle name="Output 3 3 12 2 2" xfId="39750" xr:uid="{B878AF0F-D114-4A8C-AE00-7CCAA622901C}"/>
    <cellStyle name="Output 3 3 12 3" xfId="34399" xr:uid="{5FBED419-E3B1-413B-92B5-23EB2BFFD83A}"/>
    <cellStyle name="Output 3 3 13" xfId="2280" xr:uid="{118F9128-28C0-44B9-AD29-257448FBDAED}"/>
    <cellStyle name="Output 3 3 13 2" xfId="32773" xr:uid="{8C7F2B06-7CF9-4135-B5F0-39C01A25C291}"/>
    <cellStyle name="Output 3 3 14" xfId="13189" xr:uid="{E30BA36C-7856-41B7-9496-88209953F41B}"/>
    <cellStyle name="Output 3 3 14 2" xfId="31559" xr:uid="{112F6C7C-7075-4E42-A685-DEA9EAF4569C}"/>
    <cellStyle name="Output 3 3 15" xfId="26811" xr:uid="{EA6D5D17-1A9C-40D5-AE13-77DF35A5B2D3}"/>
    <cellStyle name="Output 3 3 16" xfId="44272" xr:uid="{75D620AB-C462-4481-9ED8-35EE3806A7CD}"/>
    <cellStyle name="Output 3 3 17" xfId="45552" xr:uid="{8A13FC85-A515-44A3-A700-306A5E9052B1}"/>
    <cellStyle name="Output 3 3 2" xfId="409" xr:uid="{204F3BF9-6CA7-49D9-A3E3-187F71D46CB9}"/>
    <cellStyle name="Output 3 3 2 10" xfId="9275" xr:uid="{CD40CB63-9BE6-4CFB-A3F3-0E112D106DBD}"/>
    <cellStyle name="Output 3 3 2 10 2" xfId="18264" xr:uid="{BCE22757-E54A-442E-B170-059C9662D579}"/>
    <cellStyle name="Output 3 3 2 10 2 2" xfId="25846" xr:uid="{C2CF38EE-0711-4C83-888A-CC2111443385}"/>
    <cellStyle name="Output 3 3 2 10 3" xfId="24336" xr:uid="{9DB0D0BC-0E51-42EA-81E7-CFA992941C14}"/>
    <cellStyle name="Output 3 3 2 11" xfId="12292" xr:uid="{0CF46BB6-90D5-4D71-8C06-4E686C064051}"/>
    <cellStyle name="Output 3 3 2 11 2" xfId="21281" xr:uid="{160AF790-F0B3-4DD8-898A-D98B720C93DB}"/>
    <cellStyle name="Output 3 3 2 11 2 2" xfId="28395" xr:uid="{0B0E16B7-C0FD-4AA2-BA95-C545DA5FC391}"/>
    <cellStyle name="Output 3 3 2 11 3" xfId="26801" xr:uid="{D01EEB7A-68F0-4A7A-A018-E195997B67B8}"/>
    <cellStyle name="Output 3 3 2 12" xfId="2415" xr:uid="{3294B886-AA4D-4D7F-9174-D0461AEABD84}"/>
    <cellStyle name="Output 3 3 2 12 2" xfId="37019" xr:uid="{D267E26E-BC01-471D-AF9F-47DF16783E91}"/>
    <cellStyle name="Output 3 3 2 13" xfId="13324" xr:uid="{264D26F9-932F-4E77-BFDA-85BC4B6544D0}"/>
    <cellStyle name="Output 3 3 2 13 2" xfId="39149" xr:uid="{6D71D0E1-338B-45CF-8FAA-5948AFE9F73E}"/>
    <cellStyle name="Output 3 3 2 14" xfId="27766" xr:uid="{03761EF7-3D73-484B-922D-C4D66DEA95D7}"/>
    <cellStyle name="Output 3 3 2 15" xfId="46066" xr:uid="{CC83B1A8-DA45-495F-AEF6-11B014F59584}"/>
    <cellStyle name="Output 3 3 2 2" xfId="758" xr:uid="{FE18F5B7-E2E8-4B63-B0FF-BED87E8DB126}"/>
    <cellStyle name="Output 3 3 2 2 2" xfId="5129" xr:uid="{5924D78C-C4F0-4F0B-B467-BDDEAD6EDCDC}"/>
    <cellStyle name="Output 3 3 2 2 2 2" xfId="7715" xr:uid="{E93B5C70-8F1F-4688-821F-4345E593520B}"/>
    <cellStyle name="Output 3 3 2 2 2 2 2" xfId="16704" xr:uid="{E2F8A923-30BC-4599-9C9A-AE54C32F145A}"/>
    <cellStyle name="Output 3 3 2 2 2 2 2 2" xfId="22886" xr:uid="{D364E080-0EDE-4BE0-B5DD-83C5DB8B7E98}"/>
    <cellStyle name="Output 3 3 2 2 2 2 3" xfId="38282" xr:uid="{2A8E2D89-C6B5-4F32-89F4-CC4A1C0BD9E4}"/>
    <cellStyle name="Output 3 3 2 2 2 3" xfId="10352" xr:uid="{A84EA300-4872-42ED-ADA0-79873B3A00DB}"/>
    <cellStyle name="Output 3 3 2 2 2 3 2" xfId="19341" xr:uid="{22A12441-C53D-4E9C-A0F8-877D3F7FD26B}"/>
    <cellStyle name="Output 3 3 2 2 2 3 2 2" xfId="31902" xr:uid="{751ABD6A-1EDA-4EB0-8C66-C567509AD70E}"/>
    <cellStyle name="Output 3 3 2 2 2 3 3" xfId="37812" xr:uid="{0C1F87A6-0C80-4E96-A710-FDCA180EE624}"/>
    <cellStyle name="Output 3 3 2 2 2 4" xfId="14118" xr:uid="{DB96ADE0-DED5-4B95-B8F0-F68C09545282}"/>
    <cellStyle name="Output 3 3 2 2 2 4 2" xfId="29365" xr:uid="{C0173DD9-9233-4912-9189-71D22703F3E2}"/>
    <cellStyle name="Output 3 3 2 2 2 5" xfId="43951" xr:uid="{F8C09BFF-3770-4BFD-94F7-3313BD32EB83}"/>
    <cellStyle name="Output 3 3 2 2 2 6" xfId="56339" xr:uid="{3066AF9F-B308-4743-B107-D5043BB7A731}"/>
    <cellStyle name="Output 3 3 2 2 3" xfId="3195" xr:uid="{AF7AD18E-02A3-4502-9A1F-717194FC5A29}"/>
    <cellStyle name="Output 3 3 2 2 3 2" xfId="27732" xr:uid="{91C2166A-0120-4237-93AD-754F3BB4279B}"/>
    <cellStyle name="Output 3 3 2 2 4" xfId="33913" xr:uid="{72507FF1-5F5E-4E41-B7CF-59C6C48D8E8F}"/>
    <cellStyle name="Output 3 3 2 2 5" xfId="49557" xr:uid="{B144085C-00E7-4248-B836-F7680A55DC8C}"/>
    <cellStyle name="Output 3 3 2 3" xfId="1103" xr:uid="{8DEB619C-69F3-405E-A63C-FCC16B264BFD}"/>
    <cellStyle name="Output 3 3 2 3 2" xfId="5450" xr:uid="{CEA825C3-D25D-4D13-A774-22D6D5496851}"/>
    <cellStyle name="Output 3 3 2 3 2 2" xfId="8036" xr:uid="{D370E3DE-5CC0-4BE1-A6B0-0E73BA83684E}"/>
    <cellStyle name="Output 3 3 2 3 2 2 2" xfId="17025" xr:uid="{95AF84FF-EEE5-442D-B007-76E8C9063B65}"/>
    <cellStyle name="Output 3 3 2 3 2 2 2 2" xfId="41556" xr:uid="{96EDE8DA-2142-4553-94EE-44E3C92A8D73}"/>
    <cellStyle name="Output 3 3 2 3 2 2 3" xfId="36569" xr:uid="{595EC2AA-A878-49F7-9A90-4DA5932D780F}"/>
    <cellStyle name="Output 3 3 2 3 2 3" xfId="10673" xr:uid="{5A6FCC92-A34C-484A-87CE-86C3BE0493C6}"/>
    <cellStyle name="Output 3 3 2 3 2 3 2" xfId="19662" xr:uid="{230B7F26-1209-4603-994C-04B0FD3ADFB5}"/>
    <cellStyle name="Output 3 3 2 3 2 3 2 2" xfId="43766" xr:uid="{00E2FDEC-4A56-47CC-87AB-917B2BE901FC}"/>
    <cellStyle name="Output 3 3 2 3 2 3 3" xfId="34685" xr:uid="{1A1BCF3E-6BB6-4ABE-8F56-384F70BCDC81}"/>
    <cellStyle name="Output 3 3 2 3 2 4" xfId="14439" xr:uid="{08AE3A78-98C9-4732-A19A-041C4745629F}"/>
    <cellStyle name="Output 3 3 2 3 2 4 2" xfId="29008" xr:uid="{4994CE76-8CF9-440A-BB80-3C6CD0E1BC3C}"/>
    <cellStyle name="Output 3 3 2 3 2 5" xfId="28621" xr:uid="{55DB0D34-3C8D-4375-BBE7-D01C68201096}"/>
    <cellStyle name="Output 3 3 2 3 2 6" xfId="57884" xr:uid="{CA4218DD-F7C8-4A20-981D-A040AD8918F7}"/>
    <cellStyle name="Output 3 3 2 3 3" xfId="3540" xr:uid="{6860100A-0954-492C-A1BF-E0478A0AC245}"/>
    <cellStyle name="Output 3 3 2 3 3 2" xfId="39090" xr:uid="{54120456-7FFD-41E7-B635-4E0F39C3DE55}"/>
    <cellStyle name="Output 3 3 2 3 4" xfId="28543" xr:uid="{00B015B1-AEE4-4B10-9427-BE3CF6278CF7}"/>
    <cellStyle name="Output 3 3 2 3 5" xfId="51102" xr:uid="{BED81E3D-575C-4BEC-835F-18FD9FCAA2DF}"/>
    <cellStyle name="Output 3 3 2 4" xfId="1447" xr:uid="{16029C4B-F4A4-4F94-9A61-8A7A384001F4}"/>
    <cellStyle name="Output 3 3 2 4 2" xfId="5792" xr:uid="{C61319D2-AC7E-4D31-9C91-D5D3CBE9A784}"/>
    <cellStyle name="Output 3 3 2 4 2 2" xfId="8378" xr:uid="{C23734D9-D832-4FE7-B224-A02640F83560}"/>
    <cellStyle name="Output 3 3 2 4 2 2 2" xfId="17367" xr:uid="{6F96B2FD-8BBD-4CFB-A225-C6E89CE6E564}"/>
    <cellStyle name="Output 3 3 2 4 2 2 2 2" xfId="34265" xr:uid="{E46158D0-F84C-4300-B545-AF6C79536DA0}"/>
    <cellStyle name="Output 3 3 2 4 2 2 3" xfId="40141" xr:uid="{99A4D59C-D701-42CA-AF83-7CA17A68A104}"/>
    <cellStyle name="Output 3 3 2 4 2 3" xfId="11015" xr:uid="{D6924260-6367-46E3-8D13-207BD8A415E2}"/>
    <cellStyle name="Output 3 3 2 4 2 3 2" xfId="20004" xr:uid="{C422D698-F4F6-4E97-86A8-5E34158A3025}"/>
    <cellStyle name="Output 3 3 2 4 2 3 2 2" xfId="33641" xr:uid="{F7953489-1FE3-4354-8A17-A925A7FC5347}"/>
    <cellStyle name="Output 3 3 2 4 2 3 3" xfId="25322" xr:uid="{E3F0B94A-2773-439A-8944-FE99304D13F3}"/>
    <cellStyle name="Output 3 3 2 4 2 4" xfId="14781" xr:uid="{1B3DEFB4-98DD-4916-A77D-B83F88A186BF}"/>
    <cellStyle name="Output 3 3 2 4 2 4 2" xfId="35510" xr:uid="{3DB5E467-8A24-4C16-A898-17C320B386C2}"/>
    <cellStyle name="Output 3 3 2 4 2 5" xfId="24534" xr:uid="{577077BD-97FA-4341-B598-69268CD65584}"/>
    <cellStyle name="Output 3 3 2 4 2 6" xfId="54484" xr:uid="{EC971F33-CD1E-46EB-BF55-273D49949698}"/>
    <cellStyle name="Output 3 3 2 4 3" xfId="3884" xr:uid="{A100C37D-8EC4-49D7-8418-6E200C7BA74F}"/>
    <cellStyle name="Output 3 3 2 4 3 2" xfId="27417" xr:uid="{D8FEB7B3-DCBE-434D-884D-DE64F570E5AA}"/>
    <cellStyle name="Output 3 3 2 4 4" xfId="25714" xr:uid="{CC80E4E6-3D9A-49F3-B5A6-A65C7889ACC3}"/>
    <cellStyle name="Output 3 3 2 4 5" xfId="47674" xr:uid="{9D0D3C38-C13A-4784-ADE3-E4DA0E6BA253}"/>
    <cellStyle name="Output 3 3 2 5" xfId="1597" xr:uid="{C3770EEB-6A69-4122-9F0D-F5AD1A3DB2E3}"/>
    <cellStyle name="Output 3 3 2 5 2" xfId="5941" xr:uid="{E8A46E86-6313-4616-943E-CD29A0B49766}"/>
    <cellStyle name="Output 3 3 2 5 2 2" xfId="8527" xr:uid="{01B1A334-1E04-425C-8F08-354C1A74F78A}"/>
    <cellStyle name="Output 3 3 2 5 2 2 2" xfId="17516" xr:uid="{3A6A28B7-8A85-4FAF-A2B8-46D83DCD4DD7}"/>
    <cellStyle name="Output 3 3 2 5 2 2 2 2" xfId="30782" xr:uid="{3981C0BA-7EC8-4616-A271-FDF444036ADE}"/>
    <cellStyle name="Output 3 3 2 5 2 2 3" xfId="42613" xr:uid="{94299327-FB99-4E37-B729-FCFB7A032682}"/>
    <cellStyle name="Output 3 3 2 5 2 3" xfId="11164" xr:uid="{67E53072-4B38-4E81-BE24-0DCFC350057A}"/>
    <cellStyle name="Output 3 3 2 5 2 3 2" xfId="20153" xr:uid="{81B47931-FB3D-482D-98FC-C8570AF1FA0C}"/>
    <cellStyle name="Output 3 3 2 5 2 3 2 2" xfId="38134" xr:uid="{E828E3B8-D7D3-4D23-B4E5-E4DE923983C1}"/>
    <cellStyle name="Output 3 3 2 5 2 3 3" xfId="41426" xr:uid="{3BC74614-7C6F-4D2A-A705-0846E513BF6B}"/>
    <cellStyle name="Output 3 3 2 5 2 4" xfId="14930" xr:uid="{AC2CD846-63E0-4FBE-A6D5-761E313DF5E1}"/>
    <cellStyle name="Output 3 3 2 5 2 4 2" xfId="38638" xr:uid="{F9320D6B-66FE-4A73-B514-B74304C279C0}"/>
    <cellStyle name="Output 3 3 2 5 2 5" xfId="22137" xr:uid="{CC1D6CE2-1B1B-4C44-B662-35372DDF29DA}"/>
    <cellStyle name="Output 3 3 2 5 3" xfId="4034" xr:uid="{9A279A10-0E79-4D22-9000-2F56796ED8EC}"/>
    <cellStyle name="Output 3 3 2 5 3 2" xfId="28238" xr:uid="{61426BC0-5231-4B43-8441-C659260022AF}"/>
    <cellStyle name="Output 3 3 2 5 4" xfId="43070" xr:uid="{F48CD0A5-0469-4C0B-AF5F-A322E2120179}"/>
    <cellStyle name="Output 3 3 2 6" xfId="2066" xr:uid="{3A710458-93B4-4293-A423-75A9B60F3E84}"/>
    <cellStyle name="Output 3 3 2 6 2" xfId="6369" xr:uid="{416C852A-0715-476F-9101-29397F81E183}"/>
    <cellStyle name="Output 3 3 2 6 2 2" xfId="8955" xr:uid="{DDE4096E-6997-4637-9209-68858B88FB9C}"/>
    <cellStyle name="Output 3 3 2 6 2 2 2" xfId="17944" xr:uid="{3FEE53D1-F6B6-489F-A108-CF9CF18C6E2F}"/>
    <cellStyle name="Output 3 3 2 6 2 2 2 2" xfId="25177" xr:uid="{BBC5056F-151C-4CD4-AE50-68DE863034CD}"/>
    <cellStyle name="Output 3 3 2 6 2 2 3" xfId="41356" xr:uid="{A8AB1CE5-A0D6-4F4D-A0AF-07F33EA2BDF6}"/>
    <cellStyle name="Output 3 3 2 6 2 3" xfId="11592" xr:uid="{9C571BE0-E2B9-40CE-B217-1443019A7942}"/>
    <cellStyle name="Output 3 3 2 6 2 3 2" xfId="20581" xr:uid="{E61359A5-D0B9-422A-9615-404601983D99}"/>
    <cellStyle name="Output 3 3 2 6 2 3 2 2" xfId="25143" xr:uid="{F3739FE9-8BE2-4E28-9B92-3E141F71CF61}"/>
    <cellStyle name="Output 3 3 2 6 2 3 3" xfId="44045" xr:uid="{19A9CFBF-9E34-4628-A339-1A6080EFBE27}"/>
    <cellStyle name="Output 3 3 2 6 2 4" xfId="15358" xr:uid="{6A2730F7-E9F1-4087-B7A0-2BB3DEAC089C}"/>
    <cellStyle name="Output 3 3 2 6 2 4 2" xfId="43505" xr:uid="{DFB9395F-9319-44F3-99FE-F3BB01E605A5}"/>
    <cellStyle name="Output 3 3 2 6 2 5" xfId="36242" xr:uid="{FC72E39E-99BC-498C-9982-B9FE5782978A}"/>
    <cellStyle name="Output 3 3 2 6 3" xfId="4503" xr:uid="{71583BB1-F6DA-4A38-895B-7659394F6F1B}"/>
    <cellStyle name="Output 3 3 2 6 3 2" xfId="27920" xr:uid="{06B9E9DD-D3CA-42B7-8236-D09FFB91CDD0}"/>
    <cellStyle name="Output 3 3 2 6 4" xfId="38423" xr:uid="{5F4621B3-73F1-4DC6-8A7D-B7CBE8F79760}"/>
    <cellStyle name="Output 3 3 2 7" xfId="2876" xr:uid="{37F8F61D-2687-4224-A664-F7BFBE2489A7}"/>
    <cellStyle name="Output 3 3 2 7 2" xfId="7026" xr:uid="{6E48C68A-664E-4A0A-8B2F-904043996F72}"/>
    <cellStyle name="Output 3 3 2 7 2 2" xfId="12153" xr:uid="{014B6FAB-5ED6-4705-81CD-C9B4501EC3FC}"/>
    <cellStyle name="Output 3 3 2 7 2 2 2" xfId="21142" xr:uid="{8E3A003B-9E73-449D-85B2-9F19F1DD358F}"/>
    <cellStyle name="Output 3 3 2 7 2 2 2 2" xfId="36696" xr:uid="{3D13A80E-712A-4132-A0BE-F2998D649C15}"/>
    <cellStyle name="Output 3 3 2 7 2 2 3" xfId="23060" xr:uid="{32245DF2-9BD3-48A5-A8B4-54AFE30124A3}"/>
    <cellStyle name="Output 3 3 2 7 2 3" xfId="12962" xr:uid="{51F749DE-68DC-459E-BB88-6511A97CABA4}"/>
    <cellStyle name="Output 3 3 2 7 2 3 2" xfId="21951" xr:uid="{62F2F766-7173-446A-81FE-953507DEDDFF}"/>
    <cellStyle name="Output 3 3 2 7 2 3 2 2" xfId="30737" xr:uid="{43422AC6-8C95-472E-99CA-75B5724DB9DA}"/>
    <cellStyle name="Output 3 3 2 7 2 3 3" xfId="31938" xr:uid="{12B813D4-F488-4064-A931-5ED12E235B19}"/>
    <cellStyle name="Output 3 3 2 7 2 4" xfId="16015" xr:uid="{1CE0236F-643D-4A4A-AC4D-3BD00319ACC1}"/>
    <cellStyle name="Output 3 3 2 7 2 4 2" xfId="22110" xr:uid="{B157264D-9DCF-4774-B614-5627E8D63D4C}"/>
    <cellStyle name="Output 3 3 2 7 2 5" xfId="34304" xr:uid="{F9ED8608-3123-4025-B9F6-CC6EDFD24E62}"/>
    <cellStyle name="Output 3 3 2 7 3" xfId="9589" xr:uid="{A7CB6B4F-8488-43DB-8345-B5B8CEA82014}"/>
    <cellStyle name="Output 3 3 2 7 3 2" xfId="18578" xr:uid="{95365F2D-8B64-48DB-967D-5F221DC94319}"/>
    <cellStyle name="Output 3 3 2 7 3 2 2" xfId="39592" xr:uid="{4443F762-0651-420A-99D2-A05A0193C6A8}"/>
    <cellStyle name="Output 3 3 2 7 3 3" xfId="42956" xr:uid="{57B77FFE-C402-4F06-9B9E-4F7AFB4899C1}"/>
    <cellStyle name="Output 3 3 2 7 4" xfId="37275" xr:uid="{0102EB17-0B05-4CF9-8AE8-FD5865EB792E}"/>
    <cellStyle name="Output 3 3 2 8" xfId="4805" xr:uid="{8CD439B8-BEA5-4C23-9EBB-01BC58795314}"/>
    <cellStyle name="Output 3 3 2 8 2" xfId="7391" xr:uid="{472F652B-D962-401D-B784-32C4D0EB5604}"/>
    <cellStyle name="Output 3 3 2 8 2 2" xfId="16380" xr:uid="{8163A079-F8A3-4EF6-9603-C76725BBC916}"/>
    <cellStyle name="Output 3 3 2 8 2 2 2" xfId="28874" xr:uid="{508D2925-DAC0-4A53-BA80-1DD6F8D3EF96}"/>
    <cellStyle name="Output 3 3 2 8 2 3" xfId="24709" xr:uid="{55B63B86-AB28-4E93-906A-9FD560D168BB}"/>
    <cellStyle name="Output 3 3 2 8 3" xfId="10028" xr:uid="{0C650B6E-DF6D-4708-B54C-84FB5C4C1ED4}"/>
    <cellStyle name="Output 3 3 2 8 3 2" xfId="19017" xr:uid="{A697EBCF-CE09-42DC-9106-9E089D039F50}"/>
    <cellStyle name="Output 3 3 2 8 3 2 2" xfId="36348" xr:uid="{3047D244-B47B-4EA1-A41F-5A2FC467BFD6}"/>
    <cellStyle name="Output 3 3 2 8 3 3" xfId="37815" xr:uid="{CE851DF2-5B80-4358-BD9E-3C6FD44E1596}"/>
    <cellStyle name="Output 3 3 2 8 4" xfId="13794" xr:uid="{553AE10D-87FA-424D-BDC0-E90F8F5F7050}"/>
    <cellStyle name="Output 3 3 2 8 4 2" xfId="28023" xr:uid="{131F6844-EED0-4E85-B882-AFA78C9A0605}"/>
    <cellStyle name="Output 3 3 2 8 5" xfId="32710" xr:uid="{A0DBF8DF-BDA5-4E25-8AC6-97076884FEE0}"/>
    <cellStyle name="Output 3 3 2 9" xfId="6711" xr:uid="{2AF2C4DF-3715-42C0-8083-CF80CBF76C2E}"/>
    <cellStyle name="Output 3 3 2 9 2" xfId="11912" xr:uid="{C4F808BD-0B44-4B1A-AC91-9D7BCF0D2D30}"/>
    <cellStyle name="Output 3 3 2 9 2 2" xfId="20901" xr:uid="{C1439997-4E5D-44CD-B1EF-FE47CBF35950}"/>
    <cellStyle name="Output 3 3 2 9 2 2 2" xfId="39245" xr:uid="{1570384E-37C3-48CA-B0A5-5598C031CFDB}"/>
    <cellStyle name="Output 3 3 2 9 2 3" xfId="40518" xr:uid="{84727568-E56B-4D50-A065-86B624C74A0E}"/>
    <cellStyle name="Output 3 3 2 9 3" xfId="15700" xr:uid="{BCC7E43B-4D3E-459A-9DDE-B2989062CD3D}"/>
    <cellStyle name="Output 3 3 2 9 3 2" xfId="39727" xr:uid="{247FF788-591E-40EE-801B-ECD3DBF10AD1}"/>
    <cellStyle name="Output 3 3 2 9 4" xfId="33291" xr:uid="{3241151F-77B0-4707-A78F-DC53C4041D7A}"/>
    <cellStyle name="Output 3 3 3" xfId="623" xr:uid="{90D8AD6D-C8D8-4838-BA79-112A8EF17C1E}"/>
    <cellStyle name="Output 3 3 3 2" xfId="5004" xr:uid="{3D72F15E-2B29-4900-B49A-760215710910}"/>
    <cellStyle name="Output 3 3 3 2 2" xfId="7590" xr:uid="{8FA3C2A4-2273-4127-8732-E428A62609D4}"/>
    <cellStyle name="Output 3 3 3 2 2 2" xfId="16579" xr:uid="{E44979A1-BEDD-495E-BA54-636614DE6095}"/>
    <cellStyle name="Output 3 3 3 2 2 2 2" xfId="35325" xr:uid="{A16D0766-36C5-4B1C-AB61-54DE74CC456F}"/>
    <cellStyle name="Output 3 3 3 2 2 3" xfId="41946" xr:uid="{B288DFC2-EE3F-498C-B26B-AB3ED6D8CBBC}"/>
    <cellStyle name="Output 3 3 3 2 2 4" xfId="56747" xr:uid="{234E0A78-5B6E-453D-BBB8-9D808F59E267}"/>
    <cellStyle name="Output 3 3 3 2 3" xfId="10227" xr:uid="{A952E7FA-A90C-4DA8-BD0A-B1C958A95E5C}"/>
    <cellStyle name="Output 3 3 3 2 3 2" xfId="19216" xr:uid="{B701F3FF-D505-40FC-8A1F-186E433E5B87}"/>
    <cellStyle name="Output 3 3 3 2 3 2 2" xfId="40156" xr:uid="{D1644A95-33FA-4D66-B6F9-A8087C4BA79E}"/>
    <cellStyle name="Output 3 3 3 2 3 3" xfId="26392" xr:uid="{065692D1-F9A5-4866-88D4-82990D1ACCBE}"/>
    <cellStyle name="Output 3 3 3 2 4" xfId="13993" xr:uid="{A85A4ADB-F112-488F-B68E-9D1B85FA3837}"/>
    <cellStyle name="Output 3 3 3 2 4 2" xfId="41301" xr:uid="{CBE96DC1-8605-4F8A-8C39-7260B2D92583}"/>
    <cellStyle name="Output 3 3 3 2 5" xfId="28775" xr:uid="{F3321E18-E9F4-43A0-BD80-80C707E06ADA}"/>
    <cellStyle name="Output 3 3 3 2 6" xfId="49965" xr:uid="{A134E10E-7750-4B81-9B70-133BEB1BAA77}"/>
    <cellStyle name="Output 3 3 3 3" xfId="3060" xr:uid="{F67CFC95-2C64-4817-8B98-B7F7F3B88555}"/>
    <cellStyle name="Output 3 3 3 3 2" xfId="39801" xr:uid="{2BB54BF7-64F2-4436-B314-DCBE0B49D16D}"/>
    <cellStyle name="Output 3 3 3 3 2 2" xfId="59136" xr:uid="{C6B89083-6B5E-4E0F-81E8-4D238F1FB988}"/>
    <cellStyle name="Output 3 3 3 3 3" xfId="52355" xr:uid="{B63E6D70-E1B4-41D6-966C-7496BF0209D0}"/>
    <cellStyle name="Output 3 3 3 4" xfId="27389" xr:uid="{76C3B6C6-AAFB-4036-9820-11C6F015F778}"/>
    <cellStyle name="Output 3 3 3 4 2" xfId="54874" xr:uid="{AF666A26-A8B2-468B-8466-569A08327323}"/>
    <cellStyle name="Output 3 3 3 4 3" xfId="48082" xr:uid="{13362ACD-09B2-4197-9A5C-9A0AF844F3B2}"/>
    <cellStyle name="Output 3 3 3 5" xfId="53174" xr:uid="{A9EB97D8-48FB-4F0E-8A48-668A923B3459}"/>
    <cellStyle name="Output 3 3 3 6" xfId="46468" xr:uid="{20252400-90F9-4591-A6CE-6EF16996A902}"/>
    <cellStyle name="Output 3 3 4" xfId="968" xr:uid="{D4AC1381-A6B5-48EA-B819-49041578C88F}"/>
    <cellStyle name="Output 3 3 4 2" xfId="5325" xr:uid="{2B9D3E9C-07E0-4E8C-B827-036D72E02EA3}"/>
    <cellStyle name="Output 3 3 4 2 2" xfId="7911" xr:uid="{91F729E2-4723-4463-A551-A87F706C6961}"/>
    <cellStyle name="Output 3 3 4 2 2 2" xfId="16900" xr:uid="{F4A88C94-202A-4DC8-9F75-501693FC0DCA}"/>
    <cellStyle name="Output 3 3 4 2 2 2 2" xfId="34792" xr:uid="{78ECF4D2-2732-4556-9BC3-F2483B69558F}"/>
    <cellStyle name="Output 3 3 4 2 2 3" xfId="27653" xr:uid="{B80A48F3-068F-4CC7-B5DB-B3AA1D6FBDDB}"/>
    <cellStyle name="Output 3 3 4 2 3" xfId="10548" xr:uid="{4E5B3DEC-2B73-4DC5-ACC4-CBBC0933FCB7}"/>
    <cellStyle name="Output 3 3 4 2 3 2" xfId="19537" xr:uid="{4FC520A6-0ED4-4084-8A20-A066378D720A}"/>
    <cellStyle name="Output 3 3 4 2 3 2 2" xfId="25353" xr:uid="{34F5CAC7-D8A6-435D-B1F7-356F67FBC2D9}"/>
    <cellStyle name="Output 3 3 4 2 3 3" xfId="26682" xr:uid="{43BBCB66-AF7B-4D2E-9196-090D4D5EBCA4}"/>
    <cellStyle name="Output 3 3 4 2 4" xfId="14314" xr:uid="{DA239292-EF33-4F19-9910-EE81E4064B4D}"/>
    <cellStyle name="Output 3 3 4 2 4 2" xfId="32772" xr:uid="{F1E4FE40-1189-449C-A72C-BADDDA833729}"/>
    <cellStyle name="Output 3 3 4 2 5" xfId="29814" xr:uid="{E8DAAEE3-F469-44FD-9D85-32EA62597A06}"/>
    <cellStyle name="Output 3 3 4 2 6" xfId="55867" xr:uid="{117E5966-D7C0-4451-9D79-1708F7B3C5B7}"/>
    <cellStyle name="Output 3 3 4 3" xfId="3405" xr:uid="{F883F735-5475-40A4-8695-D8C97F698B43}"/>
    <cellStyle name="Output 3 3 4 3 2" xfId="28978" xr:uid="{E5054755-08E9-4A69-A9CF-06F4563F6911}"/>
    <cellStyle name="Output 3 3 4 4" xfId="28900" xr:uid="{F67959C3-F454-43D1-9D9D-F82DDEF65CE5}"/>
    <cellStyle name="Output 3 3 4 5" xfId="49085" xr:uid="{50DA5BD1-594C-4C52-8D8E-64762115B550}"/>
    <cellStyle name="Output 3 3 5" xfId="1312" xr:uid="{9D61ABB8-D67D-4B52-9E76-AEC61F294696}"/>
    <cellStyle name="Output 3 3 5 2" xfId="5657" xr:uid="{A1CC4528-71E8-45FA-8914-688D340FE825}"/>
    <cellStyle name="Output 3 3 5 2 2" xfId="8243" xr:uid="{8F9398D0-5DBE-4388-B2A5-1C0641C24D9C}"/>
    <cellStyle name="Output 3 3 5 2 2 2" xfId="17232" xr:uid="{01216427-E8CC-41EF-A412-A5ECA65CDED7}"/>
    <cellStyle name="Output 3 3 5 2 2 2 2" xfId="34895" xr:uid="{C2FE6426-8143-442A-AC0B-2A4FBCCBE720}"/>
    <cellStyle name="Output 3 3 5 2 2 3" xfId="42469" xr:uid="{55312776-0115-41F8-BD0C-8F73BC46FEB4}"/>
    <cellStyle name="Output 3 3 5 2 3" xfId="10880" xr:uid="{C9FFD318-B16F-4C19-AB30-133C65FAE48B}"/>
    <cellStyle name="Output 3 3 5 2 3 2" xfId="19869" xr:uid="{A48ED2E5-EDE8-4C2F-B8A1-34824ED6B595}"/>
    <cellStyle name="Output 3 3 5 2 3 2 2" xfId="27090" xr:uid="{8DD06517-EC3E-44C0-8EE0-ACE2103432E0}"/>
    <cellStyle name="Output 3 3 5 2 3 3" xfId="36607" xr:uid="{4F293C6E-A786-4067-A05E-17AA106B7455}"/>
    <cellStyle name="Output 3 3 5 2 4" xfId="14646" xr:uid="{53AC8E2F-B7C6-4832-A3E0-4934F856C640}"/>
    <cellStyle name="Output 3 3 5 2 4 2" xfId="26126" xr:uid="{99E993BB-96C2-4B50-95BC-6916C5E7F2C3}"/>
    <cellStyle name="Output 3 3 5 2 5" xfId="29936" xr:uid="{8B308407-0340-4B86-BD70-17ADF054D39C}"/>
    <cellStyle name="Output 3 3 5 2 6" xfId="58945" xr:uid="{9B6BED1C-49A7-4802-9C8C-2A89B8DE2050}"/>
    <cellStyle name="Output 3 3 5 3" xfId="3749" xr:uid="{115D8311-8565-4C53-BB90-E4090F668E30}"/>
    <cellStyle name="Output 3 3 5 3 2" xfId="29244" xr:uid="{05C37BEA-DB47-49D0-94B2-B374C989181B}"/>
    <cellStyle name="Output 3 3 5 4" xfId="28063" xr:uid="{9A281B27-7779-4E0B-9797-7B4C7C7FC353}"/>
    <cellStyle name="Output 3 3 5 5" xfId="52164" xr:uid="{94A2E39C-7B26-4B47-B0D6-855AF41D832D}"/>
    <cellStyle name="Output 3 3 6" xfId="1809" xr:uid="{6E6BC4E1-8F1E-4A09-8654-FB185BBBE5A7}"/>
    <cellStyle name="Output 3 3 6 2" xfId="6126" xr:uid="{AFC98525-2071-4C15-AADF-8F1B227D2800}"/>
    <cellStyle name="Output 3 3 6 2 2" xfId="8712" xr:uid="{0781C147-F27D-43C1-A669-8F883037F30A}"/>
    <cellStyle name="Output 3 3 6 2 2 2" xfId="17701" xr:uid="{7235DEF9-A2D0-4AD7-B3B9-3BBCE0D230DA}"/>
    <cellStyle name="Output 3 3 6 2 2 2 2" xfId="23481" xr:uid="{47D0BE30-8BCD-4919-8BA2-E695D899EE1C}"/>
    <cellStyle name="Output 3 3 6 2 2 3" xfId="25645" xr:uid="{A19F3EB2-AEE5-4167-8F2E-0C10430A0AC0}"/>
    <cellStyle name="Output 3 3 6 2 3" xfId="11349" xr:uid="{2F16C6D9-97D3-4349-B6B2-A5FBB600C90A}"/>
    <cellStyle name="Output 3 3 6 2 3 2" xfId="20338" xr:uid="{4E04FDAD-36E2-4E5F-B817-EC58D9E07650}"/>
    <cellStyle name="Output 3 3 6 2 3 2 2" xfId="40913" xr:uid="{EC965245-7F50-4578-A7AA-F2D349CA712D}"/>
    <cellStyle name="Output 3 3 6 2 3 3" xfId="43868" xr:uid="{DD58BC56-88D8-44CE-B451-C4520A461823}"/>
    <cellStyle name="Output 3 3 6 2 4" xfId="15115" xr:uid="{7162238F-4F84-4F0F-BB27-C4B267FE47AF}"/>
    <cellStyle name="Output 3 3 6 2 4 2" xfId="27027" xr:uid="{527A681F-357A-40D8-AF10-8E78C77C9BAB}"/>
    <cellStyle name="Output 3 3 6 2 5" xfId="26133" xr:uid="{D6F82FF6-E89E-4021-886F-C24DFE612AB3}"/>
    <cellStyle name="Output 3 3 6 2 6" xfId="54036" xr:uid="{762FD7EB-86FE-4259-9818-4F0983C0A728}"/>
    <cellStyle name="Output 3 3 6 3" xfId="4246" xr:uid="{876CE9F1-8279-4726-9A84-3C38D68B4433}"/>
    <cellStyle name="Output 3 3 6 3 2" xfId="43260" xr:uid="{1119B224-A299-4260-A4D4-3A30112053BC}"/>
    <cellStyle name="Output 3 3 6 4" xfId="38537" xr:uid="{7A0C7445-086F-4566-A5B5-7082825D2344}"/>
    <cellStyle name="Output 3 3 6 5" xfId="47368" xr:uid="{A409AAC8-B3E5-4001-A549-AD588E586BA4}"/>
    <cellStyle name="Output 3 3 7" xfId="1821" xr:uid="{2D02711C-881F-48B7-BDA4-E85B8A887BAF}"/>
    <cellStyle name="Output 3 3 7 2" xfId="6138" xr:uid="{25AE58B2-FA55-4F2C-BDBD-82CBE2948AAB}"/>
    <cellStyle name="Output 3 3 7 2 2" xfId="8724" xr:uid="{8EC67E59-DF7F-4F7F-9A19-7C212B6C769F}"/>
    <cellStyle name="Output 3 3 7 2 2 2" xfId="17713" xr:uid="{C0BCF635-8D06-4CD6-9AFA-B2F29BC325D1}"/>
    <cellStyle name="Output 3 3 7 2 2 2 2" xfId="40877" xr:uid="{DB8319BD-B357-4AF2-8914-3E6D348D5D55}"/>
    <cellStyle name="Output 3 3 7 2 2 3" xfId="22733" xr:uid="{DB539CFC-FD0F-48DA-813C-FF55BE5EA314}"/>
    <cellStyle name="Output 3 3 7 2 3" xfId="11361" xr:uid="{0C575324-C44D-4D6D-8895-206FE6E1D0BE}"/>
    <cellStyle name="Output 3 3 7 2 3 2" xfId="20350" xr:uid="{065AEF75-33C0-4C9C-9052-9A37AD584AD6}"/>
    <cellStyle name="Output 3 3 7 2 3 2 2" xfId="38334" xr:uid="{8F2BDF3A-DE28-4968-80A5-CC45CFF139EF}"/>
    <cellStyle name="Output 3 3 7 2 3 3" xfId="32018" xr:uid="{A4381524-86BD-4AFC-B083-2BCCDB7AEA00}"/>
    <cellStyle name="Output 3 3 7 2 4" xfId="15127" xr:uid="{C4D2774E-83B1-46A7-BB95-CC5A30592FA4}"/>
    <cellStyle name="Output 3 3 7 2 4 2" xfId="43091" xr:uid="{BD7AAA93-6CBF-4DC1-8027-5B76770BC048}"/>
    <cellStyle name="Output 3 3 7 2 5" xfId="22416" xr:uid="{A01E4078-9DE6-4031-8390-547E22B76ABA}"/>
    <cellStyle name="Output 3 3 7 3" xfId="4258" xr:uid="{351A20FA-8A77-4770-A357-88E77E5AB05D}"/>
    <cellStyle name="Output 3 3 7 3 2" xfId="24847" xr:uid="{891F199C-8333-4ED4-8217-F3BB90833789}"/>
    <cellStyle name="Output 3 3 7 4" xfId="35572" xr:uid="{07305EDF-8A33-4E5E-9F51-3E8E5EC07106}"/>
    <cellStyle name="Output 3 3 8" xfId="2742" xr:uid="{B1C3C3E3-F926-4464-9AA1-DAD3ACD6F974}"/>
    <cellStyle name="Output 3 3 8 2" xfId="6923" xr:uid="{307ED462-8946-4344-9E9A-AC9435DBA35B}"/>
    <cellStyle name="Output 3 3 8 2 2" xfId="12057" xr:uid="{99F18CDA-7E52-4647-BBF9-B18EED46042E}"/>
    <cellStyle name="Output 3 3 8 2 2 2" xfId="21046" xr:uid="{214CBDFD-0375-4DC3-868A-090BFC5F1D07}"/>
    <cellStyle name="Output 3 3 8 2 2 2 2" xfId="30998" xr:uid="{87A3DF58-BF6E-4A4E-9FE8-BD36CD0C5D1F}"/>
    <cellStyle name="Output 3 3 8 2 2 3" xfId="26514" xr:uid="{68185DEB-8E3D-474F-8A77-DF3E50FAEEE9}"/>
    <cellStyle name="Output 3 3 8 2 3" xfId="12881" xr:uid="{D1F6FDA4-1C2F-417A-AF37-2DE6B39CFDB7}"/>
    <cellStyle name="Output 3 3 8 2 3 2" xfId="21870" xr:uid="{CE1055CC-E705-4C00-88A8-DFBE56DD8F58}"/>
    <cellStyle name="Output 3 3 8 2 3 2 2" xfId="33257" xr:uid="{00BAAC6A-B20F-45DD-A65A-284CC9399F7C}"/>
    <cellStyle name="Output 3 3 8 2 3 3" xfId="32447" xr:uid="{1472AFCE-74BD-4ADC-8F1A-AE7F537C6F3B}"/>
    <cellStyle name="Output 3 3 8 2 4" xfId="15912" xr:uid="{DB3CB69F-FB1D-4E8C-AF98-8305587096A6}"/>
    <cellStyle name="Output 3 3 8 2 4 2" xfId="30262" xr:uid="{A89ED9D3-C4EC-411B-A98D-F252CFDC8830}"/>
    <cellStyle name="Output 3 3 8 2 5" xfId="39824" xr:uid="{B433C511-B2A6-4908-9A28-D7E627138DC5}"/>
    <cellStyle name="Output 3 3 8 3" xfId="9487" xr:uid="{D439E6E7-0D5D-4577-A27B-56F27F4B5D05}"/>
    <cellStyle name="Output 3 3 8 3 2" xfId="18476" xr:uid="{78D632ED-C75F-4D9D-B42F-A9ACF91FC9FA}"/>
    <cellStyle name="Output 3 3 8 3 2 2" xfId="28673" xr:uid="{E82F0510-E08E-40AA-A4B0-2046AB07D3B3}"/>
    <cellStyle name="Output 3 3 8 3 3" xfId="23671" xr:uid="{61C6754C-8C60-4C67-9ECF-39D4EAE25C9D}"/>
    <cellStyle name="Output 3 3 8 4" xfId="41200" xr:uid="{8D34639C-AC45-43EB-BE75-A4DFE37FAF66}"/>
    <cellStyle name="Output 3 3 9" xfId="4680" xr:uid="{4011923F-868A-4655-AE3F-3D8FFEF0A0CC}"/>
    <cellStyle name="Output 3 3 9 2" xfId="7266" xr:uid="{431E7F14-5F4E-478E-BB3F-9F536E4B189F}"/>
    <cellStyle name="Output 3 3 9 2 2" xfId="16255" xr:uid="{F2651C00-0B8D-452F-9219-413D078D0763}"/>
    <cellStyle name="Output 3 3 9 2 2 2" xfId="32632" xr:uid="{F102F7EC-0EFF-459B-B1D3-79DC7220E27C}"/>
    <cellStyle name="Output 3 3 9 2 3" xfId="43310" xr:uid="{71069D3D-8795-4AFC-83D2-5204973D3CC0}"/>
    <cellStyle name="Output 3 3 9 3" xfId="9903" xr:uid="{89F3E8B8-1AC3-4F16-B941-FD050FDCE162}"/>
    <cellStyle name="Output 3 3 9 3 2" xfId="18892" xr:uid="{86908618-814A-4DE2-8816-75027DF87AB3}"/>
    <cellStyle name="Output 3 3 9 3 2 2" xfId="35866" xr:uid="{3DB36810-CC2A-4A27-839D-0B549E2DDF9D}"/>
    <cellStyle name="Output 3 3 9 3 3" xfId="34645" xr:uid="{BCD42530-6578-4B36-9960-58FC6D7CC2EB}"/>
    <cellStyle name="Output 3 3 9 4" xfId="13669" xr:uid="{D97B973F-D441-4DC5-AFAA-84D3E26CD25F}"/>
    <cellStyle name="Output 3 3 9 4 2" xfId="43387" xr:uid="{3EC64EC0-048A-44BC-B6EF-B7057A7F86D0}"/>
    <cellStyle name="Output 3 3 9 5" xfId="30269" xr:uid="{D9E38D30-6B49-43C1-905B-DA81D0EECC53}"/>
    <cellStyle name="Output 3 30" xfId="45330" xr:uid="{F09CF84E-5BCB-487E-80CC-FDA8A6BE4E36}"/>
    <cellStyle name="Output 3 31" xfId="45346" xr:uid="{B8DD26AE-30BA-4868-8072-35B06E493C7F}"/>
    <cellStyle name="Output 3 32" xfId="45356" xr:uid="{C442CAD5-105A-4B5A-9FC0-CBA6A95102CE}"/>
    <cellStyle name="Output 3 33" xfId="45380" xr:uid="{D4715621-3B43-49BF-BA5F-5F07D0CDC68C}"/>
    <cellStyle name="Output 3 34" xfId="44248" xr:uid="{A34209BE-EFD6-40B9-B14E-3E8EDEE3C59E}"/>
    <cellStyle name="Output 3 35" xfId="44144" xr:uid="{16BB97EF-0E66-470B-BFAF-A64680A54D9A}"/>
    <cellStyle name="Output 3 36" xfId="45494" xr:uid="{2BC303CA-EB8D-46FB-8A30-4A1822718E0A}"/>
    <cellStyle name="Output 3 4" xfId="339" xr:uid="{C0EFA157-5BFA-4A99-B54D-6B3EC23593B0}"/>
    <cellStyle name="Output 3 4 10" xfId="6641" xr:uid="{7070E1D7-FB56-4421-B3BC-B3F1B5CF1939}"/>
    <cellStyle name="Output 3 4 10 2" xfId="11847" xr:uid="{AEAE3DEA-1185-4E79-A6D1-A64F235E698B}"/>
    <cellStyle name="Output 3 4 10 2 2" xfId="20836" xr:uid="{1486FC72-49DE-4DE3-A982-1195784C4BA4}"/>
    <cellStyle name="Output 3 4 10 2 2 2" xfId="32399" xr:uid="{C9E84C09-F02C-453E-95F2-A25C61778297}"/>
    <cellStyle name="Output 3 4 10 2 3" xfId="41668" xr:uid="{4E717095-E9BB-4716-AF4F-E1E025566C45}"/>
    <cellStyle name="Output 3 4 10 3" xfId="15630" xr:uid="{9D078599-4E14-4AED-A236-6BB922244FBF}"/>
    <cellStyle name="Output 3 4 10 3 2" xfId="30309" xr:uid="{AF478A37-8E2A-41D2-897A-DDA2E9CA725D}"/>
    <cellStyle name="Output 3 4 10 4" xfId="27990" xr:uid="{923A7014-8267-47AE-8E82-BE8CEE786BB8}"/>
    <cellStyle name="Output 3 4 11" xfId="9210" xr:uid="{C9F015E6-C26A-4814-9ACE-7261E23F0E30}"/>
    <cellStyle name="Output 3 4 11 2" xfId="18199" xr:uid="{528DEC5F-86BA-48D3-B681-C4781E2350FB}"/>
    <cellStyle name="Output 3 4 11 2 2" xfId="37938" xr:uid="{AC2B3B0F-CD07-400E-80C1-D812AE7886C1}"/>
    <cellStyle name="Output 3 4 11 3" xfId="37150" xr:uid="{80A9808E-795B-4D42-BFC3-1BA1A71AA445}"/>
    <cellStyle name="Output 3 4 12" xfId="12319" xr:uid="{257D1A97-C6E7-4568-9076-7F5A100B4725}"/>
    <cellStyle name="Output 3 4 12 2" xfId="21308" xr:uid="{3C944070-CC74-4BCA-B1C1-2F553642E27D}"/>
    <cellStyle name="Output 3 4 12 2 2" xfId="23215" xr:uid="{EE4A5142-9CD7-4730-AB08-42E7B6A6567A}"/>
    <cellStyle name="Output 3 4 12 3" xfId="38074" xr:uid="{A4DF6134-F2CD-4640-BEBE-4F329CD0A4F9}"/>
    <cellStyle name="Output 3 4 13" xfId="2345" xr:uid="{AABB8D86-B24C-454D-86A0-702E2344319B}"/>
    <cellStyle name="Output 3 4 13 2" xfId="40176" xr:uid="{F3FE3C27-18FD-4B7E-BC14-4C807576EDD0}"/>
    <cellStyle name="Output 3 4 14" xfId="13254" xr:uid="{EAA85139-1394-4D18-9554-F39802BB8DA5}"/>
    <cellStyle name="Output 3 4 14 2" xfId="38771" xr:uid="{96B43325-D94B-44B2-947A-347276045867}"/>
    <cellStyle name="Output 3 4 15" xfId="32851" xr:uid="{BD2148BC-41B1-4F44-A02D-7051141FB6F9}"/>
    <cellStyle name="Output 3 4 16" xfId="44307" xr:uid="{2CB3C2E4-40F9-4582-8EFF-2083995EDAAF}"/>
    <cellStyle name="Output 3 4 17" xfId="45603" xr:uid="{DA468EF0-D1DE-43DF-8AE8-61EE1AA65276}"/>
    <cellStyle name="Output 3 4 2" xfId="471" xr:uid="{5812F70C-F4AE-4FF6-90DB-CA5E8A701AEE}"/>
    <cellStyle name="Output 3 4 2 10" xfId="9335" xr:uid="{ABAD2483-5B23-48DE-8C25-6A7EA7C108C8}"/>
    <cellStyle name="Output 3 4 2 10 2" xfId="18324" xr:uid="{64F3C76E-1467-40D2-A50F-333413FF84C1}"/>
    <cellStyle name="Output 3 4 2 10 2 2" xfId="30807" xr:uid="{C8DC1731-7CD1-46C5-BD05-D0F45A0870A9}"/>
    <cellStyle name="Output 3 4 2 10 3" xfId="39289" xr:uid="{375A49CA-BFDB-4956-A6B8-B521CA6B8052}"/>
    <cellStyle name="Output 3 4 2 11" xfId="9708" xr:uid="{FAD336A6-C46F-4E1C-A6AE-3EC40001402E}"/>
    <cellStyle name="Output 3 4 2 11 2" xfId="18697" xr:uid="{079BAFB6-027A-47E2-AFBC-0D3258489D46}"/>
    <cellStyle name="Output 3 4 2 11 2 2" xfId="36335" xr:uid="{8D4395C4-282B-4BC8-B48D-B5706DE99AD3}"/>
    <cellStyle name="Output 3 4 2 11 3" xfId="26674" xr:uid="{4573524B-76BE-474D-9B2A-6817F28BBA4E}"/>
    <cellStyle name="Output 3 4 2 12" xfId="2477" xr:uid="{2B9D7500-3BA7-4DDC-A8AF-E1F53FB06F91}"/>
    <cellStyle name="Output 3 4 2 12 2" xfId="24138" xr:uid="{4E5A4342-960B-4C13-AD41-03645FD143CE}"/>
    <cellStyle name="Output 3 4 2 13" xfId="13386" xr:uid="{46A1F5D9-EF8B-4E53-84F1-DBA8C828422E}"/>
    <cellStyle name="Output 3 4 2 13 2" xfId="27330" xr:uid="{A403F8AE-F94B-4555-8EFD-1B19129972C3}"/>
    <cellStyle name="Output 3 4 2 14" xfId="31552" xr:uid="{8569FACF-6963-48AF-9D77-E7E92981DA1A}"/>
    <cellStyle name="Output 3 4 2 15" xfId="46114" xr:uid="{9B2721C8-1516-4615-9D15-9FA6568975AB}"/>
    <cellStyle name="Output 3 4 2 2" xfId="820" xr:uid="{5050FB78-047E-4D0F-B08A-43CE1AE06C29}"/>
    <cellStyle name="Output 3 4 2 2 2" xfId="5189" xr:uid="{0B5D8334-2F61-432A-BE87-322DFDE08F5A}"/>
    <cellStyle name="Output 3 4 2 2 2 2" xfId="7775" xr:uid="{8DF645E2-4A5D-4D56-A695-108E286DF80D}"/>
    <cellStyle name="Output 3 4 2 2 2 2 2" xfId="16764" xr:uid="{33304391-DE51-46F4-8385-EF217E88F949}"/>
    <cellStyle name="Output 3 4 2 2 2 2 2 2" xfId="41816" xr:uid="{C0FC2BA8-FC5F-447D-9D03-F9EA4A104137}"/>
    <cellStyle name="Output 3 4 2 2 2 2 3" xfId="43969" xr:uid="{9EB4E380-0B8C-4E58-9A27-BEFF8AFB798C}"/>
    <cellStyle name="Output 3 4 2 2 2 3" xfId="10412" xr:uid="{84D0FAA2-B8B1-4119-8F2E-04EAA4CC9FE2}"/>
    <cellStyle name="Output 3 4 2 2 2 3 2" xfId="19401" xr:uid="{B5A3A9E8-CE9C-4DFC-933F-13F16CEC728B}"/>
    <cellStyle name="Output 3 4 2 2 2 3 2 2" xfId="27022" xr:uid="{E3F0EA66-62C4-4755-A355-3F0EBC6187DC}"/>
    <cellStyle name="Output 3 4 2 2 2 3 3" xfId="35896" xr:uid="{8A5612F7-FB0B-411D-9ABA-EC40C80BB3F1}"/>
    <cellStyle name="Output 3 4 2 2 2 4" xfId="14178" xr:uid="{C7781CDF-A369-4B6F-B5F1-BEF927E51B63}"/>
    <cellStyle name="Output 3 4 2 2 2 4 2" xfId="38512" xr:uid="{EA4EA576-4721-4A58-BC20-344448F4F9DB}"/>
    <cellStyle name="Output 3 4 2 2 2 5" xfId="25378" xr:uid="{992DABC2-18F7-4DB7-9A1A-70F9BA638CED}"/>
    <cellStyle name="Output 3 4 2 2 2 6" xfId="56390" xr:uid="{ECA4E1E1-C18B-4508-A603-B572AE4D9B7A}"/>
    <cellStyle name="Output 3 4 2 2 3" xfId="3257" xr:uid="{6770CEDE-E2BA-42D2-84A5-C786B1952794}"/>
    <cellStyle name="Output 3 4 2 2 3 2" xfId="35005" xr:uid="{684C70BA-C193-41F1-8622-0AB85FFD790C}"/>
    <cellStyle name="Output 3 4 2 2 4" xfId="27830" xr:uid="{0E2529C6-B0C5-482F-99DA-B49687B6D0B4}"/>
    <cellStyle name="Output 3 4 2 2 5" xfId="49608" xr:uid="{2ADD105D-D4C5-4463-B24D-35560CD89194}"/>
    <cellStyle name="Output 3 4 2 3" xfId="1165" xr:uid="{248A2DA3-63AB-420F-A1D2-6022257F3FC4}"/>
    <cellStyle name="Output 3 4 2 3 2" xfId="5510" xr:uid="{A1DF90D8-EBD1-4DD0-B565-1E684AA670CB}"/>
    <cellStyle name="Output 3 4 2 3 2 2" xfId="8096" xr:uid="{D946FE32-BB82-4D73-B483-8AC828552600}"/>
    <cellStyle name="Output 3 4 2 3 2 2 2" xfId="17085" xr:uid="{ED798A10-BD07-4781-984C-297D56523E51}"/>
    <cellStyle name="Output 3 4 2 3 2 2 2 2" xfId="25685" xr:uid="{A12EFD78-CD3F-48E3-909D-B5442B7B81B6}"/>
    <cellStyle name="Output 3 4 2 3 2 2 3" xfId="24444" xr:uid="{3B2B6C92-59D7-4CA6-9AF0-B305593E0BF0}"/>
    <cellStyle name="Output 3 4 2 3 2 3" xfId="10733" xr:uid="{8C8F4C1B-1136-4AA0-B052-EC98173995C9}"/>
    <cellStyle name="Output 3 4 2 3 2 3 2" xfId="19722" xr:uid="{A9EB3311-AF7D-4B99-9FF6-8A17263A5C48}"/>
    <cellStyle name="Output 3 4 2 3 2 3 2 2" xfId="36061" xr:uid="{C110C9A5-6511-49E6-9D0B-F5607F6FDFCA}"/>
    <cellStyle name="Output 3 4 2 3 2 3 3" xfId="25340" xr:uid="{F62B5C1B-8CF1-4667-8EAE-C5ED069D9059}"/>
    <cellStyle name="Output 3 4 2 3 2 4" xfId="14499" xr:uid="{BB0FB71B-6E20-4468-B3F3-10BF7E5986FF}"/>
    <cellStyle name="Output 3 4 2 3 2 4 2" xfId="34076" xr:uid="{F70079E7-2195-4573-B8CE-39A4143AA335}"/>
    <cellStyle name="Output 3 4 2 3 2 5" xfId="24560" xr:uid="{F149D291-414E-477D-94DD-48335D26C4B5}"/>
    <cellStyle name="Output 3 4 2 3 2 6" xfId="58558" xr:uid="{6715BBB5-599A-42EA-BD44-07FDC72E494E}"/>
    <cellStyle name="Output 3 4 2 3 3" xfId="3602" xr:uid="{3C6FAA32-D3C8-4C96-BFF8-277E863C6743}"/>
    <cellStyle name="Output 3 4 2 3 3 2" xfId="27467" xr:uid="{5EBF9EB5-82D8-4B3B-A537-47D0CDCEF90C}"/>
    <cellStyle name="Output 3 4 2 3 4" xfId="32067" xr:uid="{2B28F6DC-96F0-4C93-B42C-2300575A1C96}"/>
    <cellStyle name="Output 3 4 2 3 5" xfId="51777" xr:uid="{A9301804-F938-4E0E-8DFF-9DD68B2F3B9D}"/>
    <cellStyle name="Output 3 4 2 4" xfId="1509" xr:uid="{08C9790C-C04C-48C9-87F1-F4D60B317DF5}"/>
    <cellStyle name="Output 3 4 2 4 2" xfId="5854" xr:uid="{B3F244B6-02E7-494B-8E79-697F82EFF8BB}"/>
    <cellStyle name="Output 3 4 2 4 2 2" xfId="8440" xr:uid="{0DDBEF97-1E29-4A20-BDA0-680A224B759F}"/>
    <cellStyle name="Output 3 4 2 4 2 2 2" xfId="17429" xr:uid="{8B4233F2-8E74-4F02-9E56-50514FA8969E}"/>
    <cellStyle name="Output 3 4 2 4 2 2 2 2" xfId="27356" xr:uid="{7DFAC47F-5B24-4F3C-A927-BC74AEB5AD89}"/>
    <cellStyle name="Output 3 4 2 4 2 2 3" xfId="25678" xr:uid="{D1395E3F-193B-4CF1-9234-824CA32263E1}"/>
    <cellStyle name="Output 3 4 2 4 2 3" xfId="11077" xr:uid="{AEA6EC36-72BA-4FBC-B154-FB3FDC022D22}"/>
    <cellStyle name="Output 3 4 2 4 2 3 2" xfId="20066" xr:uid="{98783E7B-A13A-4A2A-90D3-11DA9A0B43AB}"/>
    <cellStyle name="Output 3 4 2 4 2 3 2 2" xfId="41197" xr:uid="{8C1DEC68-C106-4BD5-BB2E-34C13C987F95}"/>
    <cellStyle name="Output 3 4 2 4 2 3 3" xfId="35527" xr:uid="{59F062EC-8C93-46D7-A8FC-35EE91678468}"/>
    <cellStyle name="Output 3 4 2 4 2 4" xfId="14843" xr:uid="{180DECA0-D42A-48B0-8492-E9F55FBBB667}"/>
    <cellStyle name="Output 3 4 2 4 2 4 2" xfId="28865" xr:uid="{17634684-BDE2-41E6-A40A-5F73A1623203}"/>
    <cellStyle name="Output 3 4 2 4 2 5" xfId="26035" xr:uid="{467BAE94-6573-46E4-81D0-226481C510BD}"/>
    <cellStyle name="Output 3 4 2 4 2 6" xfId="54532" xr:uid="{DD703BAA-C957-4CB5-9456-0D53F00D8ABD}"/>
    <cellStyle name="Output 3 4 2 4 3" xfId="3946" xr:uid="{C6888F97-3DFE-46AF-9331-E4A85C83B518}"/>
    <cellStyle name="Output 3 4 2 4 3 2" xfId="32056" xr:uid="{B479A354-70C5-4546-BBF0-5D998A69C861}"/>
    <cellStyle name="Output 3 4 2 4 4" xfId="31835" xr:uid="{925C0506-80EC-4C53-8409-7FA547659B02}"/>
    <cellStyle name="Output 3 4 2 4 5" xfId="47725" xr:uid="{58817715-3A58-4869-9516-BA7746ED31E4}"/>
    <cellStyle name="Output 3 4 2 5" xfId="1900" xr:uid="{62A5CF09-0551-4F01-A5C0-98FC71ECA95B}"/>
    <cellStyle name="Output 3 4 2 5 2" xfId="6216" xr:uid="{57F88419-B713-459D-8003-CD817C4A7F81}"/>
    <cellStyle name="Output 3 4 2 5 2 2" xfId="8802" xr:uid="{588C1D82-6E64-463F-904F-04002AD8C063}"/>
    <cellStyle name="Output 3 4 2 5 2 2 2" xfId="17791" xr:uid="{7DAEA05A-F528-46DA-84B3-4E1C3E63579C}"/>
    <cellStyle name="Output 3 4 2 5 2 2 2 2" xfId="37699" xr:uid="{493E2653-7A3A-4B8C-A91D-021216132DCC}"/>
    <cellStyle name="Output 3 4 2 5 2 2 3" xfId="32390" xr:uid="{EF30A957-FE90-4648-91AD-2F3A567F99C5}"/>
    <cellStyle name="Output 3 4 2 5 2 3" xfId="11439" xr:uid="{A6EEB1CB-1AD5-46EC-AF9F-2790DB305A5F}"/>
    <cellStyle name="Output 3 4 2 5 2 3 2" xfId="20428" xr:uid="{9B868574-1360-4EA2-AFED-FC796D3F16A7}"/>
    <cellStyle name="Output 3 4 2 5 2 3 2 2" xfId="37939" xr:uid="{1C55FB89-34D2-41CD-A018-8C351E939419}"/>
    <cellStyle name="Output 3 4 2 5 2 3 3" xfId="27456" xr:uid="{A22EDF3C-A519-4C87-8B03-E94721F46ED7}"/>
    <cellStyle name="Output 3 4 2 5 2 4" xfId="15205" xr:uid="{327AE576-835B-43F8-B965-6F20E2B97930}"/>
    <cellStyle name="Output 3 4 2 5 2 4 2" xfId="40112" xr:uid="{BC448DC8-2C58-41F2-81FD-A0864351380A}"/>
    <cellStyle name="Output 3 4 2 5 2 5" xfId="31449" xr:uid="{F77A923C-075E-4FD7-96C5-02BA3AE0DA07}"/>
    <cellStyle name="Output 3 4 2 5 3" xfId="4337" xr:uid="{66E0F1F5-5799-42BF-88AF-36EFC26ADC1B}"/>
    <cellStyle name="Output 3 4 2 5 3 2" xfId="31997" xr:uid="{71496A8E-6F62-463B-8026-FF84B4D2D0FB}"/>
    <cellStyle name="Output 3 4 2 5 4" xfId="39321" xr:uid="{7C33101C-1B14-43C2-A816-8A0AFF9FECC4}"/>
    <cellStyle name="Output 3 4 2 6" xfId="2128" xr:uid="{6CE401BB-4BB4-450E-B098-AF6124EA1D95}"/>
    <cellStyle name="Output 3 4 2 6 2" xfId="6429" xr:uid="{9483095B-E54B-448E-B027-6397AC6E0AC5}"/>
    <cellStyle name="Output 3 4 2 6 2 2" xfId="9015" xr:uid="{13CD6FD8-1B87-4427-9398-CE7AB87E29E3}"/>
    <cellStyle name="Output 3 4 2 6 2 2 2" xfId="18004" xr:uid="{E8ECAB78-41B5-457A-A56C-E0489DC59296}"/>
    <cellStyle name="Output 3 4 2 6 2 2 2 2" xfId="29578" xr:uid="{9E3C9ADC-0E0A-484C-9A8A-41F7C9730F8F}"/>
    <cellStyle name="Output 3 4 2 6 2 2 3" xfId="22561" xr:uid="{7C525CEF-444E-4BDC-8E91-F80699FA24A1}"/>
    <cellStyle name="Output 3 4 2 6 2 3" xfId="11652" xr:uid="{E8493478-A242-4ECA-BDB0-2CBFF0DFEB37}"/>
    <cellStyle name="Output 3 4 2 6 2 3 2" xfId="20641" xr:uid="{534B173A-E56C-41C6-8915-C435C0B5D633}"/>
    <cellStyle name="Output 3 4 2 6 2 3 2 2" xfId="25882" xr:uid="{21632483-5B25-49C3-BAED-AB2B92BA1C23}"/>
    <cellStyle name="Output 3 4 2 6 2 3 3" xfId="33395" xr:uid="{4A8BA65A-B606-498A-BBEA-8A170644FD40}"/>
    <cellStyle name="Output 3 4 2 6 2 4" xfId="15418" xr:uid="{37AFDE9E-5F00-4F9B-A999-190C6A4D234E}"/>
    <cellStyle name="Output 3 4 2 6 2 4 2" xfId="32425" xr:uid="{E0433026-E50D-44B2-82AF-046A983AA811}"/>
    <cellStyle name="Output 3 4 2 6 2 5" xfId="24167" xr:uid="{B167285E-5BBE-4FA7-80F9-EEB96153D790}"/>
    <cellStyle name="Output 3 4 2 6 3" xfId="4565" xr:uid="{46E1B480-A24E-4967-9842-398E42075FD5}"/>
    <cellStyle name="Output 3 4 2 6 3 2" xfId="23129" xr:uid="{1D038864-B604-4B04-B421-96E5CE10624D}"/>
    <cellStyle name="Output 3 4 2 6 4" xfId="25412" xr:uid="{C6EC321A-AAFA-4FB5-B427-959EF7E40C62}"/>
    <cellStyle name="Output 3 4 2 7" xfId="2938" xr:uid="{2709B8CA-583B-4FFD-89D6-EE6B04D35642}"/>
    <cellStyle name="Output 3 4 2 7 2" xfId="7088" xr:uid="{6EE124C8-DCE1-4F5F-9E27-9084C5926156}"/>
    <cellStyle name="Output 3 4 2 7 2 2" xfId="12214" xr:uid="{8857F9B4-EF79-4AEE-A02E-1B3043347271}"/>
    <cellStyle name="Output 3 4 2 7 2 2 2" xfId="21203" xr:uid="{25ED7EB0-13C7-4D06-9980-C5366A9ED614}"/>
    <cellStyle name="Output 3 4 2 7 2 2 2 2" xfId="31331" xr:uid="{820BDD5B-AB3D-481A-A1C5-AB1828EAC2D2}"/>
    <cellStyle name="Output 3 4 2 7 2 2 3" xfId="24967" xr:uid="{3B23EDE4-7F8E-41EA-AA68-88CDD2E718C0}"/>
    <cellStyle name="Output 3 4 2 7 2 3" xfId="13008" xr:uid="{DC21E5A2-4F08-4253-A5D9-5FE844B83267}"/>
    <cellStyle name="Output 3 4 2 7 2 3 2" xfId="21997" xr:uid="{0A2E0F8F-08D4-45EF-B220-1D9024853F47}"/>
    <cellStyle name="Output 3 4 2 7 2 3 2 2" xfId="34451" xr:uid="{AB19FA15-15A3-4CB5-B963-303E3FD13829}"/>
    <cellStyle name="Output 3 4 2 7 2 3 3" xfId="39152" xr:uid="{BE14847C-211E-406E-B7ED-93CA61504154}"/>
    <cellStyle name="Output 3 4 2 7 2 4" xfId="16077" xr:uid="{98D37A98-54C4-4C37-BCA2-761D012491DE}"/>
    <cellStyle name="Output 3 4 2 7 2 4 2" xfId="42307" xr:uid="{8FBC4920-5B6E-4E21-BC79-8A3309D378C3}"/>
    <cellStyle name="Output 3 4 2 7 2 5" xfId="31352" xr:uid="{BBF8609F-27A6-4BDA-9597-C3313FB37AE5}"/>
    <cellStyle name="Output 3 4 2 7 3" xfId="9651" xr:uid="{31789085-0E4F-43B8-9E4F-F2568C6992D5}"/>
    <cellStyle name="Output 3 4 2 7 3 2" xfId="18640" xr:uid="{B58D81D4-289E-4E80-A20B-9C636457ADF2}"/>
    <cellStyle name="Output 3 4 2 7 3 2 2" xfId="35895" xr:uid="{9AE642B5-76FC-441D-93AE-E6999F8AC6A2}"/>
    <cellStyle name="Output 3 4 2 7 3 3" xfId="28320" xr:uid="{BFEEFFC8-43B0-4475-935A-3C57603A3A86}"/>
    <cellStyle name="Output 3 4 2 7 4" xfId="36917" xr:uid="{DCFBC8CB-9E71-4367-B2C1-0822D89A7037}"/>
    <cellStyle name="Output 3 4 2 8" xfId="4865" xr:uid="{7C804720-99F3-4AA9-A8DE-8C1563F59223}"/>
    <cellStyle name="Output 3 4 2 8 2" xfId="7451" xr:uid="{722EBAA4-789E-4D35-8E46-FAE3ADFA8FCE}"/>
    <cellStyle name="Output 3 4 2 8 2 2" xfId="16440" xr:uid="{4D87F3A9-7D01-4B85-BB5E-B4F7DDC4A44E}"/>
    <cellStyle name="Output 3 4 2 8 2 2 2" xfId="34009" xr:uid="{2758688E-D788-481C-9080-F3C674BBED58}"/>
    <cellStyle name="Output 3 4 2 8 2 3" xfId="28601" xr:uid="{6CF60C9C-F669-491F-9BDA-D2F53BCC9C30}"/>
    <cellStyle name="Output 3 4 2 8 3" xfId="10088" xr:uid="{0C0EA42F-3C0D-4C92-96D9-B4F81445D77E}"/>
    <cellStyle name="Output 3 4 2 8 3 2" xfId="19077" xr:uid="{62BAA9EA-4543-423B-8B90-F8DFA21B80F3}"/>
    <cellStyle name="Output 3 4 2 8 3 2 2" xfId="38780" xr:uid="{3A81C66F-0BE9-4758-B155-05ADF5697531}"/>
    <cellStyle name="Output 3 4 2 8 3 3" xfId="35890" xr:uid="{CDF04E42-F0BF-43CB-B8FE-C4D0C6B00024}"/>
    <cellStyle name="Output 3 4 2 8 4" xfId="13854" xr:uid="{EA265794-0444-4CE4-93F8-13F4BE534A63}"/>
    <cellStyle name="Output 3 4 2 8 4 2" xfId="36645" xr:uid="{0DBF610A-33C9-403C-A98A-69080885B824}"/>
    <cellStyle name="Output 3 4 2 8 5" xfId="40307" xr:uid="{7890C15B-F38F-4A38-A3EF-C7CA66C257E7}"/>
    <cellStyle name="Output 3 4 2 9" xfId="6773" xr:uid="{C565A733-83D6-4542-9B1E-5DC96757FBC9}"/>
    <cellStyle name="Output 3 4 2 9 2" xfId="11972" xr:uid="{F83C79B3-BB76-4DD9-9565-A8BECA75A897}"/>
    <cellStyle name="Output 3 4 2 9 2 2" xfId="20961" xr:uid="{85829DD7-1191-417E-B9B3-8A71D24A00DF}"/>
    <cellStyle name="Output 3 4 2 9 2 2 2" xfId="41227" xr:uid="{8FC67C9B-5184-469A-B208-3700F8D3A87F}"/>
    <cellStyle name="Output 3 4 2 9 2 3" xfId="32100" xr:uid="{01589E9A-5AD5-4C66-BCF1-100E2D812103}"/>
    <cellStyle name="Output 3 4 2 9 3" xfId="15762" xr:uid="{57A9766D-AD5D-4BA8-90A0-F2C46187C25E}"/>
    <cellStyle name="Output 3 4 2 9 3 2" xfId="32730" xr:uid="{256D52C4-A30B-40E3-8CE4-3E4E56D74712}"/>
    <cellStyle name="Output 3 4 2 9 4" xfId="42558" xr:uid="{56E4894E-718E-45ED-816C-F1B5ADC49FEB}"/>
    <cellStyle name="Output 3 4 3" xfId="688" xr:uid="{F3A303F5-FC7B-4A59-97BA-8BBF64F38EC2}"/>
    <cellStyle name="Output 3 4 3 2" xfId="5064" xr:uid="{3473CF61-2DF0-4AE7-86BE-74796F947F94}"/>
    <cellStyle name="Output 3 4 3 2 2" xfId="7650" xr:uid="{95E89B1F-BB16-46CA-8208-60CA5FAD181F}"/>
    <cellStyle name="Output 3 4 3 2 2 2" xfId="16639" xr:uid="{63A33405-DC67-420E-B028-ED1755CD7D30}"/>
    <cellStyle name="Output 3 4 3 2 2 2 2" xfId="35962" xr:uid="{1E5DC577-CD0B-41CC-A7F1-5C10264F5998}"/>
    <cellStyle name="Output 3 4 3 2 2 3" xfId="28796" xr:uid="{606C27C7-B71F-4F7C-AB61-0B5D483596D9}"/>
    <cellStyle name="Output 3 4 3 2 2 4" xfId="56795" xr:uid="{69350AD8-EDAE-484B-BDAB-F2FA6778AA68}"/>
    <cellStyle name="Output 3 4 3 2 3" xfId="10287" xr:uid="{17C3F63E-D117-4EEE-B76F-4065BF9EC127}"/>
    <cellStyle name="Output 3 4 3 2 3 2" xfId="19276" xr:uid="{054CCA1B-956D-4625-82F2-D93C4801A0DA}"/>
    <cellStyle name="Output 3 4 3 2 3 2 2" xfId="42064" xr:uid="{8895DBCD-D146-4902-B187-ECAC1B438BCD}"/>
    <cellStyle name="Output 3 4 3 2 3 3" xfId="30903" xr:uid="{29B4CCFC-EE70-41FD-8827-80355007C596}"/>
    <cellStyle name="Output 3 4 3 2 4" xfId="14053" xr:uid="{1F6A21E1-C4C2-408E-B500-CCDAE864AA26}"/>
    <cellStyle name="Output 3 4 3 2 4 2" xfId="35998" xr:uid="{A61B9FE3-9DDB-4BAD-86E7-E21844528114}"/>
    <cellStyle name="Output 3 4 3 2 5" xfId="23577" xr:uid="{E3A2E102-6DF3-4291-A0E3-7964A031B3B5}"/>
    <cellStyle name="Output 3 4 3 2 6" xfId="50013" xr:uid="{7B4F18DD-2EC5-4A4E-A078-3AEF26E3B655}"/>
    <cellStyle name="Output 3 4 3 3" xfId="3125" xr:uid="{95E8FAA9-2541-49B0-8876-FF4B7593C671}"/>
    <cellStyle name="Output 3 4 3 3 2" xfId="32835" xr:uid="{6FC56893-821B-4252-9F1B-D3321C42F0C3}"/>
    <cellStyle name="Output 3 4 3 3 2 2" xfId="58731" xr:uid="{D5EC7333-8ECA-4932-9AE4-EA15403F360A}"/>
    <cellStyle name="Output 3 4 3 3 3" xfId="51950" xr:uid="{E6A9356D-E6E2-44BF-8E91-77A3DA08723F}"/>
    <cellStyle name="Output 3 4 3 4" xfId="32367" xr:uid="{8B3A0C62-43E9-4BD9-B507-3919B67BD7FB}"/>
    <cellStyle name="Output 3 4 3 4 2" xfId="54922" xr:uid="{FA3ADC07-8A37-4A26-978F-F4A6FEB6752A}"/>
    <cellStyle name="Output 3 4 3 4 3" xfId="48130" xr:uid="{BF601A19-115A-433F-AF99-F47832CC8CEC}"/>
    <cellStyle name="Output 3 4 3 5" xfId="53222" xr:uid="{39153C39-1D27-4FCF-8E18-A576CC460F8E}"/>
    <cellStyle name="Output 3 4 3 6" xfId="46516" xr:uid="{F841025D-A785-4F91-B3FE-BD0DD713C345}"/>
    <cellStyle name="Output 3 4 4" xfId="1033" xr:uid="{1DE9BEC1-D1C5-4306-998E-E5E3245360E1}"/>
    <cellStyle name="Output 3 4 4 2" xfId="5385" xr:uid="{CBD84D4F-916E-403C-BF64-5F1FDCEEE948}"/>
    <cellStyle name="Output 3 4 4 2 2" xfId="7971" xr:uid="{E220BBEB-F5AD-465C-A916-2D4294C142DF}"/>
    <cellStyle name="Output 3 4 4 2 2 2" xfId="16960" xr:uid="{1BFAC462-0080-407A-A34A-7F4EC4629145}"/>
    <cellStyle name="Output 3 4 4 2 2 2 2" xfId="29168" xr:uid="{5224B802-660B-45A6-B9CF-8776237F8EB2}"/>
    <cellStyle name="Output 3 4 4 2 2 3" xfId="43040" xr:uid="{7C6D5DFD-204D-4ACC-9AEB-0CC2BBD07A44}"/>
    <cellStyle name="Output 3 4 4 2 3" xfId="10608" xr:uid="{81F0220A-876B-477D-B60B-C4D034FC732F}"/>
    <cellStyle name="Output 3 4 4 2 3 2" xfId="19597" xr:uid="{95CA1717-1221-4AF0-B22E-FA18460FC98A}"/>
    <cellStyle name="Output 3 4 4 2 3 2 2" xfId="37072" xr:uid="{B234A3FD-01D2-49F1-8EC7-D0AC3AA217D3}"/>
    <cellStyle name="Output 3 4 4 2 3 3" xfId="25204" xr:uid="{76FD6E56-2812-4E31-A875-26558C9D6221}"/>
    <cellStyle name="Output 3 4 4 2 4" xfId="14374" xr:uid="{6695A279-E8AC-457F-8BCB-2CE162E8ED15}"/>
    <cellStyle name="Output 3 4 4 2 4 2" xfId="39915" xr:uid="{AEA8992F-736C-42FC-89B6-43303773BB75}"/>
    <cellStyle name="Output 3 4 4 2 5" xfId="38248" xr:uid="{0ADAA527-415C-4837-ABCD-5F679534D46A}"/>
    <cellStyle name="Output 3 4 4 2 6" xfId="55918" xr:uid="{E816DBCC-53E9-4BA2-9093-C78F41D4BA59}"/>
    <cellStyle name="Output 3 4 4 3" xfId="3470" xr:uid="{AD2A6B5E-ADED-4810-8D27-4D2B2CE2604D}"/>
    <cellStyle name="Output 3 4 4 3 2" xfId="41217" xr:uid="{EC7794F0-7ED1-49E1-ADF9-24F5120271A9}"/>
    <cellStyle name="Output 3 4 4 4" xfId="41146" xr:uid="{1F26B5B3-290B-4A9C-9980-955C23B9B437}"/>
    <cellStyle name="Output 3 4 4 5" xfId="49136" xr:uid="{66695C9C-E096-4C40-B9C6-BF39A5B6ED2D}"/>
    <cellStyle name="Output 3 4 5" xfId="1377" xr:uid="{2BF2EAD3-1525-4535-AE16-923524326A2F}"/>
    <cellStyle name="Output 3 4 5 2" xfId="5722" xr:uid="{9CC9CB36-8ADA-4738-8A34-2FCEBF859DD5}"/>
    <cellStyle name="Output 3 4 5 2 2" xfId="8308" xr:uid="{85232BCC-1122-4E82-B5CD-EFE174125324}"/>
    <cellStyle name="Output 3 4 5 2 2 2" xfId="17297" xr:uid="{82DA9199-99E3-430B-8AD9-BB5C6B33D015}"/>
    <cellStyle name="Output 3 4 5 2 2 2 2" xfId="26061" xr:uid="{C1EAA5BD-3A6B-47E4-9C5D-5C992F5A823A}"/>
    <cellStyle name="Output 3 4 5 2 2 3" xfId="36227" xr:uid="{F9F9294F-2BF7-4796-8497-F5B3EC216D9F}"/>
    <cellStyle name="Output 3 4 5 2 3" xfId="10945" xr:uid="{C831EE50-3127-4652-9608-2B49856EAB6C}"/>
    <cellStyle name="Output 3 4 5 2 3 2" xfId="19934" xr:uid="{07A6B508-26D7-4C88-BEF5-F233FC79566B}"/>
    <cellStyle name="Output 3 4 5 2 3 2 2" xfId="29421" xr:uid="{21017803-C4B6-4B78-9DAE-22812F03F5C5}"/>
    <cellStyle name="Output 3 4 5 2 3 3" xfId="25407" xr:uid="{5C63E045-8D2A-46B4-A44B-AB98E6D0A71D}"/>
    <cellStyle name="Output 3 4 5 2 4" xfId="14711" xr:uid="{00B498F0-6F43-4E18-99D2-235992F5563D}"/>
    <cellStyle name="Output 3 4 5 2 4 2" xfId="28953" xr:uid="{1400EAEE-173A-44F6-8E8C-6121C3CA0084}"/>
    <cellStyle name="Output 3 4 5 2 5" xfId="35468" xr:uid="{84F06F07-A591-4597-849E-FA83B3E7DB12}"/>
    <cellStyle name="Output 3 4 5 2 6" xfId="58998" xr:uid="{BD63D2BD-8C60-415F-A518-FE8AD0B7A0FB}"/>
    <cellStyle name="Output 3 4 5 3" xfId="3814" xr:uid="{B60344D3-D6A9-4270-BC11-E7AC6E48ECDB}"/>
    <cellStyle name="Output 3 4 5 3 2" xfId="39011" xr:uid="{A16D1CF0-7546-42E6-93E5-840867128F48}"/>
    <cellStyle name="Output 3 4 5 4" xfId="34354" xr:uid="{5FAF9BC0-0B4B-4866-9B83-A2051204CDFC}"/>
    <cellStyle name="Output 3 4 5 5" xfId="52217" xr:uid="{26C6C53B-2DAD-4E9C-893F-4DB746A81AFE}"/>
    <cellStyle name="Output 3 4 6" xfId="1816" xr:uid="{3EE6407F-9E70-438B-8D96-2A9709CB3CE2}"/>
    <cellStyle name="Output 3 4 6 2" xfId="6133" xr:uid="{5876C2E4-C0B4-448E-A83B-947AC7FE6F3D}"/>
    <cellStyle name="Output 3 4 6 2 2" xfId="8719" xr:uid="{AB36531E-0813-4469-8FFC-8D3D4E65ABEA}"/>
    <cellStyle name="Output 3 4 6 2 2 2" xfId="17708" xr:uid="{4B5EAB40-BD66-4508-9F79-6E15323A695D}"/>
    <cellStyle name="Output 3 4 6 2 2 2 2" xfId="33711" xr:uid="{071E721C-B302-44B4-A84C-28FBA49EDD65}"/>
    <cellStyle name="Output 3 4 6 2 2 3" xfId="27944" xr:uid="{5F689405-71DF-41A7-B550-D33CB46BF4DB}"/>
    <cellStyle name="Output 3 4 6 2 3" xfId="11356" xr:uid="{9029662F-5128-4819-9B28-DF077360B5E7}"/>
    <cellStyle name="Output 3 4 6 2 3 2" xfId="20345" xr:uid="{0FD34598-4FE3-49AB-86C9-98792F1F59E2}"/>
    <cellStyle name="Output 3 4 6 2 3 2 2" xfId="23654" xr:uid="{9C60BF9C-48C6-44AA-9D9B-9955688922F6}"/>
    <cellStyle name="Output 3 4 6 2 3 3" xfId="24031" xr:uid="{AC4ABCE1-4445-43BC-93E3-27A3BA3C69BC}"/>
    <cellStyle name="Output 3 4 6 2 4" xfId="15122" xr:uid="{DA4F9C44-9609-444C-9783-727EDCEDBBED}"/>
    <cellStyle name="Output 3 4 6 2 4 2" xfId="41977" xr:uid="{3C630AD7-60EB-44ED-8313-122B3FAB33CC}"/>
    <cellStyle name="Output 3 4 6 2 5" xfId="28433" xr:uid="{ED09D50A-FB6D-4073-956E-8B1ACD44DE38}"/>
    <cellStyle name="Output 3 4 6 2 6" xfId="54084" xr:uid="{9C071212-D7B6-4E91-8A23-4566B55F31DC}"/>
    <cellStyle name="Output 3 4 6 3" xfId="4253" xr:uid="{E121C1E4-76A8-4032-8D9F-6FBD568D399D}"/>
    <cellStyle name="Output 3 4 6 3 2" xfId="27364" xr:uid="{287A5EE1-9FA3-433E-B7FB-BC78D3EB734A}"/>
    <cellStyle name="Output 3 4 6 4" xfId="41253" xr:uid="{5BB462A7-7A30-4D57-9AAA-A5887B28EA3C}"/>
    <cellStyle name="Output 3 4 6 5" xfId="47407" xr:uid="{6C8D5D12-21F8-468D-975E-CE93C70D2786}"/>
    <cellStyle name="Output 3 4 7" xfId="1996" xr:uid="{516E4D38-F64C-4C50-8112-44FB8D23BFEC}"/>
    <cellStyle name="Output 3 4 7 2" xfId="6304" xr:uid="{54620D77-F2B9-4361-8BBB-FA1B5C5FAA5A}"/>
    <cellStyle name="Output 3 4 7 2 2" xfId="8890" xr:uid="{93D68E55-B437-4CE2-A146-4AFD7039EABC}"/>
    <cellStyle name="Output 3 4 7 2 2 2" xfId="17879" xr:uid="{4E6F0ED5-4261-4F24-9959-119DB560D1A8}"/>
    <cellStyle name="Output 3 4 7 2 2 2 2" xfId="36416" xr:uid="{7706B5B6-AF93-4A62-8D0E-33F7830D4076}"/>
    <cellStyle name="Output 3 4 7 2 2 3" xfId="37126" xr:uid="{C4ACD540-49D9-4967-B649-36BBC763A7D9}"/>
    <cellStyle name="Output 3 4 7 2 3" xfId="11527" xr:uid="{91E27728-8647-4EC2-93E8-7B3C9B38B0F6}"/>
    <cellStyle name="Output 3 4 7 2 3 2" xfId="20516" xr:uid="{6BDD892B-A3C2-4B2B-AF91-94B582311120}"/>
    <cellStyle name="Output 3 4 7 2 3 2 2" xfId="39563" xr:uid="{7B91F120-C5F6-47ED-912F-9BDBDF9530B8}"/>
    <cellStyle name="Output 3 4 7 2 3 3" xfId="26438" xr:uid="{4D260C6A-C863-43AF-86E8-6C1C5CF64D2D}"/>
    <cellStyle name="Output 3 4 7 2 4" xfId="15293" xr:uid="{0E62D98B-4A65-4BD3-A949-8EE9864A24BD}"/>
    <cellStyle name="Output 3 4 7 2 4 2" xfId="23487" xr:uid="{44C3EECE-0828-46AF-A3A8-83DC8E5A0EDB}"/>
    <cellStyle name="Output 3 4 7 2 5" xfId="32321" xr:uid="{9A4BC07B-F9A0-4571-8280-659E0FF954A8}"/>
    <cellStyle name="Output 3 4 7 3" xfId="4433" xr:uid="{3BBE6082-CC8C-49A9-851A-5E986FA2C3C1}"/>
    <cellStyle name="Output 3 4 7 3 2" xfId="27559" xr:uid="{8E1E9437-8E8C-4E13-8E66-B84201669A35}"/>
    <cellStyle name="Output 3 4 7 4" xfId="40417" xr:uid="{AE7B6DE4-C1E9-4A85-A4FF-50244FCF8985}"/>
    <cellStyle name="Output 3 4 8" xfId="2807" xr:uid="{5CCF25A9-AF41-4811-8EF4-79AC65DC565B}"/>
    <cellStyle name="Output 3 4 8 2" xfId="6957" xr:uid="{133449A8-52FC-402A-A795-681718954413}"/>
    <cellStyle name="Output 3 4 8 2 2" xfId="12086" xr:uid="{235DC1FC-7E1D-4FEC-A8E4-D7B71F47B006}"/>
    <cellStyle name="Output 3 4 8 2 2 2" xfId="21075" xr:uid="{856533EE-3C8E-419A-B8EE-5B743CF8B400}"/>
    <cellStyle name="Output 3 4 8 2 2 2 2" xfId="25768" xr:uid="{64B7475C-47B0-4AF6-8223-792368077103}"/>
    <cellStyle name="Output 3 4 8 2 2 3" xfId="43855" xr:uid="{F75DF531-21B7-457B-91D2-24BF783BE6B0}"/>
    <cellStyle name="Output 3 4 8 2 3" xfId="12908" xr:uid="{8822D892-F8CE-45D0-9947-BDBC7FD4012B}"/>
    <cellStyle name="Output 3 4 8 2 3 2" xfId="21897" xr:uid="{2C46D798-B737-4CFB-A310-34DB0E5BEF12}"/>
    <cellStyle name="Output 3 4 8 2 3 2 2" xfId="38950" xr:uid="{6B470A53-CFFA-48B0-987F-B782639D4378}"/>
    <cellStyle name="Output 3 4 8 2 3 3" xfId="39252" xr:uid="{8EAE6305-9B2E-414C-B7B4-4470D933EE94}"/>
    <cellStyle name="Output 3 4 8 2 4" xfId="15946" xr:uid="{2DAC70D5-49FF-47EF-8F26-3B4367DECE7D}"/>
    <cellStyle name="Output 3 4 8 2 4 2" xfId="38596" xr:uid="{24AA5114-0630-4E5F-A282-5B401954A7CF}"/>
    <cellStyle name="Output 3 4 8 2 5" xfId="30059" xr:uid="{BFD32A83-3E91-4BA7-A00F-4ABC5A1D896A}"/>
    <cellStyle name="Output 3 4 8 3" xfId="9520" xr:uid="{EC771D4A-FA0C-441C-A430-26CA0F2C89C5}"/>
    <cellStyle name="Output 3 4 8 3 2" xfId="18509" xr:uid="{3A0C2F8D-37AB-4F63-BBEA-CEBEF29F5BA4}"/>
    <cellStyle name="Output 3 4 8 3 2 2" xfId="22249" xr:uid="{9719019B-CF16-495A-A151-B20402C43C8A}"/>
    <cellStyle name="Output 3 4 8 3 3" xfId="37344" xr:uid="{87F4E8A4-2E5B-4A28-A9AB-6DFE5754EC8C}"/>
    <cellStyle name="Output 3 4 8 4" xfId="32444" xr:uid="{75ED165E-6D69-4D8E-894F-821F8F0C1A56}"/>
    <cellStyle name="Output 3 4 9" xfId="4740" xr:uid="{F87F3465-82FB-4046-A9B4-5AE9D8520923}"/>
    <cellStyle name="Output 3 4 9 2" xfId="7326" xr:uid="{E054DCE2-A934-4F1E-875D-3801A1568C86}"/>
    <cellStyle name="Output 3 4 9 2 2" xfId="16315" xr:uid="{47040B28-CD16-46D4-AEA0-DB16D2EC43D0}"/>
    <cellStyle name="Output 3 4 9 2 2 2" xfId="38572" xr:uid="{7A9DC683-FAE9-468A-9F66-E50EEA3ADF55}"/>
    <cellStyle name="Output 3 4 9 2 3" xfId="40670" xr:uid="{88B4F483-AE6F-43C7-897D-8A09B16D2C94}"/>
    <cellStyle name="Output 3 4 9 3" xfId="9963" xr:uid="{FEE231CE-993C-4D79-9E7F-F565E6167467}"/>
    <cellStyle name="Output 3 4 9 3 2" xfId="18952" xr:uid="{62BB91A0-0611-41FF-AA48-4AF65DAADEE6}"/>
    <cellStyle name="Output 3 4 9 3 2 2" xfId="24045" xr:uid="{1A46668D-3210-4AF1-8CDD-69B31C6EB246}"/>
    <cellStyle name="Output 3 4 9 3 3" xfId="30907" xr:uid="{B7E27996-30CE-44D4-A9AA-A1234228F713}"/>
    <cellStyle name="Output 3 4 9 4" xfId="13729" xr:uid="{44905EFA-60AB-488A-AA95-0B16DE029048}"/>
    <cellStyle name="Output 3 4 9 4 2" xfId="29595" xr:uid="{AE03F891-3CD1-4181-A467-5267E8093415}"/>
    <cellStyle name="Output 3 4 9 5" xfId="27829" xr:uid="{5B29F8A8-9854-4527-88AD-0462CBDA804F}"/>
    <cellStyle name="Output 3 5" xfId="229" xr:uid="{4FC472E6-CE4B-45FE-9FC8-42F85D14D48E}"/>
    <cellStyle name="Output 3 5 10" xfId="9113" xr:uid="{DDA0BC96-A284-490F-9115-125BDC39CC6E}"/>
    <cellStyle name="Output 3 5 10 2" xfId="18102" xr:uid="{B0022B31-B9BE-4604-8BDF-6D94CAAF465A}"/>
    <cellStyle name="Output 3 5 10 2 2" xfId="38197" xr:uid="{9431652F-3573-4137-A79B-59F722C64564}"/>
    <cellStyle name="Output 3 5 10 3" xfId="34347" xr:uid="{5215CB37-DE58-4E49-BCDB-FE4DC3B626A9}"/>
    <cellStyle name="Output 3 5 11" xfId="9794" xr:uid="{C9B1E869-3197-44F2-BB82-75EC3B2497C2}"/>
    <cellStyle name="Output 3 5 11 2" xfId="18783" xr:uid="{799E5137-93D1-4226-8245-37A0CC56DD1E}"/>
    <cellStyle name="Output 3 5 11 2 2" xfId="30557" xr:uid="{5B84B7E1-5B71-46F1-9D76-91F8C76A2A57}"/>
    <cellStyle name="Output 3 5 11 3" xfId="22610" xr:uid="{119D9990-87BB-4963-8D2E-084C0A48F64F}"/>
    <cellStyle name="Output 3 5 12" xfId="2235" xr:uid="{D7CD5F3C-F8AC-4AC4-980A-FC7C321FC315}"/>
    <cellStyle name="Output 3 5 12 2" xfId="35777" xr:uid="{8DF8FDE4-1AE9-44FC-98AF-70AB799E9348}"/>
    <cellStyle name="Output 3 5 13" xfId="13144" xr:uid="{B3E98985-45FA-480A-B987-D4EA287B600E}"/>
    <cellStyle name="Output 3 5 13 2" xfId="28849" xr:uid="{44B9E41A-1AE6-4377-BA19-D35A161B7887}"/>
    <cellStyle name="Output 3 5 14" xfId="42741" xr:uid="{94430EE1-B9E6-49AB-89AF-D87241407516}"/>
    <cellStyle name="Output 3 5 15" xfId="44378" xr:uid="{2E40FEDC-6E2F-418E-BBD0-6A3E13D3851D}"/>
    <cellStyle name="Output 3 5 16" xfId="45611" xr:uid="{4AFB2EFE-8451-40A6-BCF5-CCA985B95B85}"/>
    <cellStyle name="Output 3 5 2" xfId="578" xr:uid="{1C54EAC5-E26F-4B09-B051-AB2B6FA7E288}"/>
    <cellStyle name="Output 3 5 2 2" xfId="4967" xr:uid="{D4DDFCB0-BCDC-4C77-BDDD-086CD4CADDA8}"/>
    <cellStyle name="Output 3 5 2 2 2" xfId="7553" xr:uid="{76AA4CCA-CF56-485C-8BD6-6FB5EADA19B4}"/>
    <cellStyle name="Output 3 5 2 2 2 2" xfId="16542" xr:uid="{A3167639-C79F-47A5-A094-39040B26E72A}"/>
    <cellStyle name="Output 3 5 2 2 2 2 2" xfId="22712" xr:uid="{8DC42A80-6577-49B3-8DF6-7164566689F7}"/>
    <cellStyle name="Output 3 5 2 2 2 3" xfId="29055" xr:uid="{04DF5495-7910-45D7-9D50-FEEEA48D889B}"/>
    <cellStyle name="Output 3 5 2 2 2 4" xfId="56398" xr:uid="{DDA5B971-6E2F-4591-BCE2-9F1829937C75}"/>
    <cellStyle name="Output 3 5 2 2 3" xfId="10190" xr:uid="{0926F7E2-7E18-40CF-AD02-A930677D6AE8}"/>
    <cellStyle name="Output 3 5 2 2 3 2" xfId="19179" xr:uid="{1EC37164-9D7E-461E-8CB7-901674D052B6}"/>
    <cellStyle name="Output 3 5 2 2 3 2 2" xfId="31739" xr:uid="{CAFD5A60-1125-43BD-BBE5-0E3F71C56067}"/>
    <cellStyle name="Output 3 5 2 2 3 3" xfId="37675" xr:uid="{CB7AA7B6-C7E6-4993-836C-0DB1DF6EDB3E}"/>
    <cellStyle name="Output 3 5 2 2 4" xfId="13956" xr:uid="{DE687681-6D2E-4F99-A7F8-59AED84209A4}"/>
    <cellStyle name="Output 3 5 2 2 4 2" xfId="28207" xr:uid="{DB1E874E-17F3-4CBE-B0EE-E827670FBB2B}"/>
    <cellStyle name="Output 3 5 2 2 5" xfId="34102" xr:uid="{8C4F35EF-F5F7-4334-B36E-D79A2A721F03}"/>
    <cellStyle name="Output 3 5 2 2 6" xfId="49616" xr:uid="{4E44594F-08ED-4221-8C82-6030D366253D}"/>
    <cellStyle name="Output 3 5 2 3" xfId="3015" xr:uid="{DC24D52D-885E-43FE-A3BB-811B83073633}"/>
    <cellStyle name="Output 3 5 2 3 2" xfId="27659" xr:uid="{84A26249-0087-4E98-B8E8-5F645314F0C7}"/>
    <cellStyle name="Output 3 5 2 3 2 2" xfId="57712" xr:uid="{0EEDEC70-E1D1-45A0-B6DD-951E4270DC36}"/>
    <cellStyle name="Output 3 5 2 3 3" xfId="50930" xr:uid="{5187AB38-84EA-472D-B923-8E6E31BBF641}"/>
    <cellStyle name="Output 3 5 2 4" xfId="43018" xr:uid="{B97771E7-EC95-4633-9159-C97C0025EF22}"/>
    <cellStyle name="Output 3 5 2 4 2" xfId="54540" xr:uid="{F9E31B68-B903-4A97-8CA1-065331AD0A3A}"/>
    <cellStyle name="Output 3 5 2 4 3" xfId="47733" xr:uid="{B4040BB5-4B9A-4DC1-B562-6D2F44B067AF}"/>
    <cellStyle name="Output 3 5 2 5" xfId="46122" xr:uid="{78D9F49D-C04F-4111-8AD8-C6C4A0966DAB}"/>
    <cellStyle name="Output 3 5 3" xfId="923" xr:uid="{4EBDF2BD-F8C7-4591-8496-4BED5A01DD7E}"/>
    <cellStyle name="Output 3 5 3 2" xfId="5288" xr:uid="{8A8F86D0-525C-4A26-AB87-90BF5D54FD50}"/>
    <cellStyle name="Output 3 5 3 2 2" xfId="7874" xr:uid="{3EC262D2-BBBC-45AA-8DDE-B6C1AA01F7AA}"/>
    <cellStyle name="Output 3 5 3 2 2 2" xfId="16863" xr:uid="{C29F2F2B-55E9-4ACA-902F-62207DF928A4}"/>
    <cellStyle name="Output 3 5 3 2 2 2 2" xfId="33950" xr:uid="{7BC7F15C-D075-4C14-83A4-34ABA5740C7D}"/>
    <cellStyle name="Output 3 5 3 2 2 3" xfId="36379" xr:uid="{EE2D4789-0469-42D8-AF9E-82D534A866BF}"/>
    <cellStyle name="Output 3 5 3 2 2 4" xfId="56803" xr:uid="{DC32AFE3-B462-4E16-8575-5A4D4B33C860}"/>
    <cellStyle name="Output 3 5 3 2 3" xfId="10511" xr:uid="{CD8345A0-424C-4AC6-BB7B-378DD1305991}"/>
    <cellStyle name="Output 3 5 3 2 3 2" xfId="19500" xr:uid="{89A400E0-840E-4E29-9E5C-3B9B7752AF11}"/>
    <cellStyle name="Output 3 5 3 2 3 2 2" xfId="30548" xr:uid="{5F2B154B-ED31-4951-AB19-C6CDCFB7D67C}"/>
    <cellStyle name="Output 3 5 3 2 3 3" xfId="25369" xr:uid="{98138B19-6CC5-4848-8A41-35695CDB3B23}"/>
    <cellStyle name="Output 3 5 3 2 4" xfId="14277" xr:uid="{14EA58AE-C08B-4677-9E16-C346BA010C32}"/>
    <cellStyle name="Output 3 5 3 2 4 2" xfId="41915" xr:uid="{513391EB-D1C8-4E5F-AB9E-8CEA12822A82}"/>
    <cellStyle name="Output 3 5 3 2 5" xfId="41259" xr:uid="{E89836B0-27C3-4360-9A92-5D22B4AA8819}"/>
    <cellStyle name="Output 3 5 3 2 6" xfId="50021" xr:uid="{49D19254-EA59-47F1-971A-3C0CE73E47EA}"/>
    <cellStyle name="Output 3 5 3 3" xfId="3360" xr:uid="{7F549228-D620-45C4-A315-20A8B36CBCF6}"/>
    <cellStyle name="Output 3 5 3 3 2" xfId="28769" xr:uid="{9DCC5252-9A94-4FA8-9CB2-F8179849172E}"/>
    <cellStyle name="Output 3 5 3 3 2 2" xfId="57862" xr:uid="{B02BB560-E980-457E-8833-9EB1F959DB86}"/>
    <cellStyle name="Output 3 5 3 3 3" xfId="51080" xr:uid="{D3147399-64FF-4FCB-B575-0A0545068D14}"/>
    <cellStyle name="Output 3 5 3 4" xfId="26191" xr:uid="{2358A0A3-246D-428E-8842-2440C84CF97E}"/>
    <cellStyle name="Output 3 5 3 4 2" xfId="54930" xr:uid="{91A7EE23-6E9C-441C-84AA-025FA043E15F}"/>
    <cellStyle name="Output 3 5 3 4 3" xfId="48138" xr:uid="{2D2CA526-8F87-4FD3-8592-152FB0EF0AD5}"/>
    <cellStyle name="Output 3 5 3 5" xfId="53230" xr:uid="{2FA14484-D256-4427-B879-2AD0EDDF4681}"/>
    <cellStyle name="Output 3 5 3 6" xfId="46524" xr:uid="{EB115DF7-9E7A-4E03-A0EB-3BB8CC57B52E}"/>
    <cellStyle name="Output 3 5 4" xfId="1267" xr:uid="{CAFAA4A5-EF5B-4449-AF94-412E46ECBE5A}"/>
    <cellStyle name="Output 3 5 4 2" xfId="5612" xr:uid="{605D5047-DCCB-44CA-A8A1-64B2FA79E06F}"/>
    <cellStyle name="Output 3 5 4 2 2" xfId="8198" xr:uid="{01F48050-4460-40E7-B2E3-57E017D09928}"/>
    <cellStyle name="Output 3 5 4 2 2 2" xfId="17187" xr:uid="{0CE616AB-2B6C-4C54-ABAF-80BA9FBD49CC}"/>
    <cellStyle name="Output 3 5 4 2 2 2 2" xfId="31169" xr:uid="{EC1347FD-49ED-4DF7-9CA1-95A5DE68885F}"/>
    <cellStyle name="Output 3 5 4 2 2 3" xfId="42702" xr:uid="{51E0EBB0-2FE1-4E49-AF61-0300B4012F1F}"/>
    <cellStyle name="Output 3 5 4 2 3" xfId="10835" xr:uid="{EF0DA9A3-850F-434F-B5E6-28DE42419A94}"/>
    <cellStyle name="Output 3 5 4 2 3 2" xfId="19824" xr:uid="{67C3AC48-2F88-48EE-B442-F0460FC590A3}"/>
    <cellStyle name="Output 3 5 4 2 3 2 2" xfId="32331" xr:uid="{F98D7415-90BD-4CCB-A472-260A78BF2E3C}"/>
    <cellStyle name="Output 3 5 4 2 3 3" xfId="40212" xr:uid="{DB1DBBCD-68BF-424F-8C07-7149652B45F7}"/>
    <cellStyle name="Output 3 5 4 2 4" xfId="14601" xr:uid="{972D2A71-C8D2-41D0-91D7-3865F312C867}"/>
    <cellStyle name="Output 3 5 4 2 4 2" xfId="22843" xr:uid="{98D497AC-F627-44C9-AFA1-05C18870788D}"/>
    <cellStyle name="Output 3 5 4 2 5" xfId="25174" xr:uid="{9FA41B43-708B-4173-A605-F8E0E534258A}"/>
    <cellStyle name="Output 3 5 4 2 6" xfId="55926" xr:uid="{DD541518-B260-4ADC-82D4-57660BD43169}"/>
    <cellStyle name="Output 3 5 4 3" xfId="3704" xr:uid="{C63C33D0-4EFF-49A7-916A-76737F4F9458}"/>
    <cellStyle name="Output 3 5 4 3 2" xfId="36066" xr:uid="{CDF6D287-65F3-4120-8175-7315EFD6DBD8}"/>
    <cellStyle name="Output 3 5 4 4" xfId="29570" xr:uid="{5EF779F1-4CCA-494A-AEED-A5B18F0904F6}"/>
    <cellStyle name="Output 3 5 4 5" xfId="49144" xr:uid="{B0B9B815-9F0E-4474-8918-B97871B7FDA1}"/>
    <cellStyle name="Output 3 5 5" xfId="1697" xr:uid="{D0319092-8FF9-46FC-A511-BD8566CD4E7A}"/>
    <cellStyle name="Output 3 5 5 2" xfId="6023" xr:uid="{AFD8B53C-468C-4962-983E-9D9201BB9E03}"/>
    <cellStyle name="Output 3 5 5 2 2" xfId="8609" xr:uid="{77CB2B4E-E5ED-4F1F-9272-5AFCD36D2E78}"/>
    <cellStyle name="Output 3 5 5 2 2 2" xfId="17598" xr:uid="{8E40FB36-A603-4645-9FDC-2817387370ED}"/>
    <cellStyle name="Output 3 5 5 2 2 2 2" xfId="35490" xr:uid="{8D949D50-A1BB-41B5-8379-C096BDBF4BD1}"/>
    <cellStyle name="Output 3 5 5 2 2 3" xfId="43270" xr:uid="{36BF0EE8-B14D-4FCA-8438-156F23CDF188}"/>
    <cellStyle name="Output 3 5 5 2 3" xfId="11246" xr:uid="{8E57BA8C-BF08-4C15-A727-9D78862E3975}"/>
    <cellStyle name="Output 3 5 5 2 3 2" xfId="20235" xr:uid="{1419A894-64DF-4E20-8A76-ABF1835442C5}"/>
    <cellStyle name="Output 3 5 5 2 3 2 2" xfId="31057" xr:uid="{8169B337-8A10-44EA-8460-C24E51E6F24D}"/>
    <cellStyle name="Output 3 5 5 2 3 3" xfId="22927" xr:uid="{AF9D88B1-B924-413E-8E77-80683EC12310}"/>
    <cellStyle name="Output 3 5 5 2 4" xfId="15012" xr:uid="{584E16A3-F2C3-494E-AC86-CF3EF1D0A11C}"/>
    <cellStyle name="Output 3 5 5 2 4 2" xfId="36387" xr:uid="{94E4644F-685D-45A1-94D5-47CEC951A7B4}"/>
    <cellStyle name="Output 3 5 5 2 5" xfId="35712" xr:uid="{FF00434C-C7AA-484A-82E4-3904A1D64DFB}"/>
    <cellStyle name="Output 3 5 5 2 6" xfId="58318" xr:uid="{7B0459BE-DDF8-40B3-A358-C4766D905358}"/>
    <cellStyle name="Output 3 5 5 3" xfId="4134" xr:uid="{E2690BE7-8EC2-4FEB-9DDD-DCBDB04A2D61}"/>
    <cellStyle name="Output 3 5 5 3 2" xfId="34195" xr:uid="{68B6470C-FA8A-443E-92F1-FC360A269A61}"/>
    <cellStyle name="Output 3 5 5 4" xfId="31002" xr:uid="{4BDD9F71-F219-4935-BB00-6F2A038B0021}"/>
    <cellStyle name="Output 3 5 5 5" xfId="51536" xr:uid="{03691DD6-E232-471E-9A56-E8A6243F1EF4}"/>
    <cellStyle name="Output 3 5 6" xfId="187" xr:uid="{E6B87786-099D-4AAC-922B-C1DB6192A2C8}"/>
    <cellStyle name="Output 3 5 6 2" xfId="2961" xr:uid="{D436AEB1-2D9B-43BD-BA16-C6796507E2B1}"/>
    <cellStyle name="Output 3 5 6 2 2" xfId="7111" xr:uid="{6A4DD001-DC97-4C1A-9A4D-3C6B51EE61E0}"/>
    <cellStyle name="Output 3 5 6 2 2 2" xfId="16100" xr:uid="{3A72231C-EC2B-4383-BA2F-E2C588483C0F}"/>
    <cellStyle name="Output 3 5 6 2 2 2 2" xfId="42700" xr:uid="{C473B385-F5F2-4F65-9EF7-582958AD7077}"/>
    <cellStyle name="Output 3 5 6 2 2 3" xfId="27234" xr:uid="{CE6C0036-5BBE-42D6-AE92-90FF79EABB28}"/>
    <cellStyle name="Output 3 5 6 2 3" xfId="9674" xr:uid="{F66FCFCB-07F6-4EB2-89CB-271344293D99}"/>
    <cellStyle name="Output 3 5 6 2 3 2" xfId="18663" xr:uid="{B7265208-F698-4A0F-BF10-A90C50C56327}"/>
    <cellStyle name="Output 3 5 6 2 3 2 2" xfId="24583" xr:uid="{0DF9FD17-838D-4E35-A024-C983ADCF8B70}"/>
    <cellStyle name="Output 3 5 6 2 3 3" xfId="43963" xr:uid="{E99E4B5E-957F-4D3E-92E5-4AC2C473E31A}"/>
    <cellStyle name="Output 3 5 6 2 4" xfId="13514" xr:uid="{0767ECC4-72DE-4BCD-A68B-14932E549A36}"/>
    <cellStyle name="Output 3 5 6 2 4 2" xfId="24090" xr:uid="{28D574B7-F2F8-485D-A01E-BE0449054417}"/>
    <cellStyle name="Output 3 5 6 2 5" xfId="22836" xr:uid="{510DFBEE-7B65-44F9-A7C7-0356334593C6}"/>
    <cellStyle name="Output 3 5 6 2 6" xfId="54092" xr:uid="{8E9168BE-2232-478B-825C-C62EFB53DA1C}"/>
    <cellStyle name="Output 3 5 6 3" xfId="2655" xr:uid="{892C367B-A90B-4513-8636-AF9CD5B9B0DE}"/>
    <cellStyle name="Output 3 5 6 3 2" xfId="29835" xr:uid="{9BB69D26-4AFF-4423-9297-5F4EC4D2EA1F}"/>
    <cellStyle name="Output 3 5 6 4" xfId="43475" xr:uid="{A3D3B886-FE3B-4D0D-BBDD-141608AE00C4}"/>
    <cellStyle name="Output 3 5 6 5" xfId="47415" xr:uid="{B82785E9-F052-4AD7-928A-38A88ABD97DA}"/>
    <cellStyle name="Output 3 5 7" xfId="2697" xr:uid="{62100039-012E-4CD9-AC37-0542CA34EBC1}"/>
    <cellStyle name="Output 3 5 7 2" xfId="6887" xr:uid="{6EA93DAA-61D7-4181-AB2B-B9C7743508F5}"/>
    <cellStyle name="Output 3 5 7 2 2" xfId="12028" xr:uid="{D68B6DC6-A406-4178-A23A-ECBEBB8BF751}"/>
    <cellStyle name="Output 3 5 7 2 2 2" xfId="21017" xr:uid="{04134D10-7ABF-47D1-9B4D-986E672A7758}"/>
    <cellStyle name="Output 3 5 7 2 2 2 2" xfId="37550" xr:uid="{1DED0038-0031-4624-B2E9-A7F635690F48}"/>
    <cellStyle name="Output 3 5 7 2 2 3" xfId="37811" xr:uid="{EC1477E6-0561-489A-9E92-547788F06D25}"/>
    <cellStyle name="Output 3 5 7 2 3" xfId="12851" xr:uid="{348E3747-EDF2-4290-A22C-55D86715A53D}"/>
    <cellStyle name="Output 3 5 7 2 3 2" xfId="21840" xr:uid="{F5F515CC-9A61-4445-B746-EEDF80BFAB48}"/>
    <cellStyle name="Output 3 5 7 2 3 2 2" xfId="30770" xr:uid="{4DD54E7B-2A12-49E6-AB70-3E4814B451CB}"/>
    <cellStyle name="Output 3 5 7 2 3 3" xfId="39081" xr:uid="{6E06BBC2-69CC-4BE2-9942-57B42AC06AD1}"/>
    <cellStyle name="Output 3 5 7 2 4" xfId="15876" xr:uid="{98879036-B2D5-43B8-ABEF-47CE5FA76ECF}"/>
    <cellStyle name="Output 3 5 7 2 4 2" xfId="31395" xr:uid="{858611FB-4D4B-4E0E-94B0-2F697E1D02FA}"/>
    <cellStyle name="Output 3 5 7 2 5" xfId="39918" xr:uid="{1AF9A4F4-650D-4A50-934D-E595D43E852C}"/>
    <cellStyle name="Output 3 5 7 3" xfId="9458" xr:uid="{226066B6-CE5A-4589-A3A0-B7ACFF985422}"/>
    <cellStyle name="Output 3 5 7 3 2" xfId="18447" xr:uid="{E3421E69-3CA6-4DCE-92B8-EBD1EF2C017B}"/>
    <cellStyle name="Output 3 5 7 3 2 2" xfId="42406" xr:uid="{BAE1EEB2-36CB-4CC8-9B2E-E43D29996E91}"/>
    <cellStyle name="Output 3 5 7 3 3" xfId="29992" xr:uid="{D9220439-580B-40E9-971A-D52A12033E8C}"/>
    <cellStyle name="Output 3 5 7 4" xfId="38225" xr:uid="{4A079214-7A51-49C2-B2AD-4B26BE01712A}"/>
    <cellStyle name="Output 3 5 8" xfId="4643" xr:uid="{51D12BBD-41F3-4A0D-A6D9-5EB7F63F7ADC}"/>
    <cellStyle name="Output 3 5 8 2" xfId="7229" xr:uid="{36DAEA7A-0CAB-4EE6-9C37-DB5809186B08}"/>
    <cellStyle name="Output 3 5 8 2 2" xfId="16218" xr:uid="{4C7CB3DE-CAAD-4F07-B5A1-5F8D24CD0BE5}"/>
    <cellStyle name="Output 3 5 8 2 2 2" xfId="25155" xr:uid="{F2580CCD-5CD5-420A-BE82-6B5B9290AD20}"/>
    <cellStyle name="Output 3 5 8 2 3" xfId="29991" xr:uid="{B84CFE37-5C6F-48C5-8118-A44848A756AE}"/>
    <cellStyle name="Output 3 5 8 3" xfId="9866" xr:uid="{84A7C69B-2E75-4271-89FA-EFD6E1B6E989}"/>
    <cellStyle name="Output 3 5 8 3 2" xfId="18855" xr:uid="{F330DE0D-946D-421B-B76D-9164B12C7696}"/>
    <cellStyle name="Output 3 5 8 3 2 2" xfId="27255" xr:uid="{4BF3BFF4-FEBF-4B04-B32F-4200F983F2C2}"/>
    <cellStyle name="Output 3 5 8 3 3" xfId="26536" xr:uid="{710D5C81-EF37-412B-908B-7FAD62D8AF5F}"/>
    <cellStyle name="Output 3 5 8 4" xfId="13632" xr:uid="{6931E077-6F7B-496C-900E-6FC87BA2E5B3}"/>
    <cellStyle name="Output 3 5 8 4 2" xfId="30018" xr:uid="{878E0AE0-E84C-4340-A0A6-DD88878BA6F1}"/>
    <cellStyle name="Output 3 5 8 5" xfId="39208" xr:uid="{33D87A82-D927-4F6D-82B9-666B8C4B61FC}"/>
    <cellStyle name="Output 3 5 9" xfId="6531" xr:uid="{BF1F4EAB-CB75-47C6-8B25-B7DCB56F9298}"/>
    <cellStyle name="Output 3 5 9 2" xfId="11750" xr:uid="{2035F97C-D7F7-42F0-997F-4AC89B76BEF5}"/>
    <cellStyle name="Output 3 5 9 2 2" xfId="20739" xr:uid="{9C1F0033-40D4-428D-9009-82CE4D0DF449}"/>
    <cellStyle name="Output 3 5 9 2 2 2" xfId="22588" xr:uid="{1D603A92-F680-4267-B8F2-4FDDB78A053B}"/>
    <cellStyle name="Output 3 5 9 2 3" xfId="40563" xr:uid="{408D4CF6-6ABC-4FE9-B730-51C20639A553}"/>
    <cellStyle name="Output 3 5 9 3" xfId="15520" xr:uid="{812D478C-EF86-41FB-8BD8-38CD4840E2FC}"/>
    <cellStyle name="Output 3 5 9 3 2" xfId="30794" xr:uid="{7DDA9AD2-5F2E-4D54-805C-9E82915CB526}"/>
    <cellStyle name="Output 3 5 9 4" xfId="36422" xr:uid="{BB0C623A-BA50-49AE-AE1E-EAA3948DB385}"/>
    <cellStyle name="Output 3 6" xfId="367" xr:uid="{452AA4E8-8C3F-4C07-A8EB-CD2E81270213}"/>
    <cellStyle name="Output 3 6 10" xfId="9238" xr:uid="{54BF7199-2594-437D-808B-69A1DC6AB921}"/>
    <cellStyle name="Output 3 6 10 2" xfId="18227" xr:uid="{696F883A-4373-4864-9823-0CB86A7A588D}"/>
    <cellStyle name="Output 3 6 10 2 2" xfId="33566" xr:uid="{B4AB315E-C1B2-4A4A-8078-B433530C650D}"/>
    <cellStyle name="Output 3 6 10 3" xfId="29381" xr:uid="{22155796-5D3E-4728-8A18-FE18001EBEAF}"/>
    <cellStyle name="Output 3 6 11" xfId="12544" xr:uid="{A67AA164-B817-42F0-8370-A7F58E97A986}"/>
    <cellStyle name="Output 3 6 11 2" xfId="21533" xr:uid="{50D7A1A5-3B1D-4595-9BD0-32519DDAA4AA}"/>
    <cellStyle name="Output 3 6 11 2 2" xfId="41075" xr:uid="{2742F681-5C88-40B2-86B3-E5365158EDF7}"/>
    <cellStyle name="Output 3 6 11 3" xfId="41247" xr:uid="{F6358436-4B3B-4E1B-920C-774230A990AC}"/>
    <cellStyle name="Output 3 6 12" xfId="2373" xr:uid="{047DC786-9606-47CE-BD99-DE91924DD792}"/>
    <cellStyle name="Output 3 6 12 2" xfId="34259" xr:uid="{A6119071-38BB-4CD9-AE63-62751560D2FC}"/>
    <cellStyle name="Output 3 6 13" xfId="13282" xr:uid="{E689B7C0-F30A-44C8-85AE-8446294F0E9D}"/>
    <cellStyle name="Output 3 6 13 2" xfId="25075" xr:uid="{1CB92CB3-E7B7-4B15-8648-1500EA98530A}"/>
    <cellStyle name="Output 3 6 14" xfId="31847" xr:uid="{7CEC8736-7238-4FD6-9BE4-5C1B2F703DEE}"/>
    <cellStyle name="Output 3 6 15" xfId="44438" xr:uid="{E2901151-4FA7-4DC3-8CF9-C2E1AE118C79}"/>
    <cellStyle name="Output 3 6 16" xfId="45666" xr:uid="{96704B8F-EC89-4727-8E99-2AB477951D6A}"/>
    <cellStyle name="Output 3 6 2" xfId="716" xr:uid="{F3862CA9-FB6C-4DE9-AFEB-F2FC373D4E84}"/>
    <cellStyle name="Output 3 6 2 2" xfId="5092" xr:uid="{66E2F07B-16E3-4235-861F-4236B5BCA2AD}"/>
    <cellStyle name="Output 3 6 2 2 2" xfId="7678" xr:uid="{52289317-B59A-4EC0-A3B9-603AF3131FF1}"/>
    <cellStyle name="Output 3 6 2 2 2 2" xfId="16667" xr:uid="{1591A7F8-2E7A-42BF-B0FE-798989D029CE}"/>
    <cellStyle name="Output 3 6 2 2 2 2 2" xfId="23418" xr:uid="{777016C4-C895-48E6-989D-441A2A2F874B}"/>
    <cellStyle name="Output 3 6 2 2 2 3" xfId="25579" xr:uid="{73DA0A57-25B6-40E6-BD95-C50CBACF3B89}"/>
    <cellStyle name="Output 3 6 2 2 2 4" xfId="56453" xr:uid="{7316D0F9-426B-474F-8817-C344A7123CBB}"/>
    <cellStyle name="Output 3 6 2 2 3" xfId="10315" xr:uid="{7E7FD869-6191-4CF1-9949-5172C127F69E}"/>
    <cellStyle name="Output 3 6 2 2 3 2" xfId="19304" xr:uid="{4D9997B9-A0E2-46D9-8BED-E78D913484B4}"/>
    <cellStyle name="Output 3 6 2 2 3 2 2" xfId="41070" xr:uid="{88E6CF48-E155-465D-98B3-3AE829EBD095}"/>
    <cellStyle name="Output 3 6 2 2 3 3" xfId="41613" xr:uid="{CEE8626B-04EE-47CA-9868-0CBDCCF48C79}"/>
    <cellStyle name="Output 3 6 2 2 4" xfId="14081" xr:uid="{50BC874D-61B6-49D7-BF84-2E5F17D521D4}"/>
    <cellStyle name="Output 3 6 2 2 4 2" xfId="38230" xr:uid="{E1B92D5D-970F-46FD-9612-E00790ACF629}"/>
    <cellStyle name="Output 3 6 2 2 5" xfId="30283" xr:uid="{3CAAAB31-8752-463E-A6B0-73F8AA6C4998}"/>
    <cellStyle name="Output 3 6 2 2 6" xfId="49671" xr:uid="{BE0780BE-9431-44FE-901E-7A0B06A1DCAA}"/>
    <cellStyle name="Output 3 6 2 3" xfId="3153" xr:uid="{BFF82DCA-D5FC-4133-90A4-CEF51B891339}"/>
    <cellStyle name="Output 3 6 2 3 2" xfId="31732" xr:uid="{28A43D83-6369-4A84-BACE-06B2ED494C30}"/>
    <cellStyle name="Output 3 6 2 3 2 2" xfId="58983" xr:uid="{4F7366D2-6107-4619-A02F-A505BAA1B08B}"/>
    <cellStyle name="Output 3 6 2 3 3" xfId="52202" xr:uid="{D010EF58-0E85-43EF-ABE2-BC70DA0945B6}"/>
    <cellStyle name="Output 3 6 2 4" xfId="41943" xr:uid="{749D208F-AA4A-41B8-A1ED-8FA96FD218C1}"/>
    <cellStyle name="Output 3 6 2 4 2" xfId="54592" xr:uid="{5DF55447-6D17-4F1D-9A7A-96484F90205A}"/>
    <cellStyle name="Output 3 6 2 4 3" xfId="47788" xr:uid="{01D8E0FB-7032-4ABA-9267-F76D33C0063A}"/>
    <cellStyle name="Output 3 6 2 5" xfId="46174" xr:uid="{3A5418B8-673E-4508-AE46-8B8539C73776}"/>
    <cellStyle name="Output 3 6 3" xfId="1061" xr:uid="{25E7CCA8-96CF-4256-A52E-FD17A484B733}"/>
    <cellStyle name="Output 3 6 3 2" xfId="5413" xr:uid="{15F5FCED-299C-4F30-BEA6-62D7E944992F}"/>
    <cellStyle name="Output 3 6 3 2 2" xfId="7999" xr:uid="{FB1FA0C1-0323-4546-904C-51D4FA91B9CE}"/>
    <cellStyle name="Output 3 6 3 2 2 2" xfId="16988" xr:uid="{5B1F28BA-BABD-4F69-B249-204B38C98C80}"/>
    <cellStyle name="Output 3 6 3 2 2 2 2" xfId="28244" xr:uid="{256E4B38-A6C9-45B6-B253-746F47FDCDEE}"/>
    <cellStyle name="Output 3 6 3 2 2 3" xfId="35208" xr:uid="{12C75770-16F3-41D1-AC63-85DC70A96602}"/>
    <cellStyle name="Output 3 6 3 2 2 4" xfId="56855" xr:uid="{6A3102CE-7996-4462-8732-2A16F7B8B993}"/>
    <cellStyle name="Output 3 6 3 2 3" xfId="10636" xr:uid="{2BC539C4-1451-45BD-9911-4B658F65A1C1}"/>
    <cellStyle name="Output 3 6 3 2 3 2" xfId="19625" xr:uid="{E80F3597-AFB7-46B9-BAB4-82C73E154191}"/>
    <cellStyle name="Output 3 6 3 2 3 2 2" xfId="29355" xr:uid="{A5EDD6F7-570C-4B70-A282-A1E6E8DA5688}"/>
    <cellStyle name="Output 3 6 3 2 3 3" xfId="26651" xr:uid="{DD1CADF3-D733-4138-AE0E-3AB8041247B5}"/>
    <cellStyle name="Output 3 6 3 2 4" xfId="14402" xr:uid="{53D139A6-A0AE-40D7-A60D-414B84E2F085}"/>
    <cellStyle name="Output 3 6 3 2 4 2" xfId="40655" xr:uid="{A3320CA7-6672-45D4-81EB-BA95FF71E077}"/>
    <cellStyle name="Output 3 6 3 2 5" xfId="37279" xr:uid="{B818DBA7-CA45-4C9C-8584-F8BD484BF54A}"/>
    <cellStyle name="Output 3 6 3 2 6" xfId="50073" xr:uid="{FFEC6541-D982-42B5-B103-9D3400C43445}"/>
    <cellStyle name="Output 3 6 3 3" xfId="3498" xr:uid="{4749B680-B304-48D9-8B23-96AAAB1A920C}"/>
    <cellStyle name="Output 3 6 3 3 2" xfId="23179" xr:uid="{8800532E-FE1C-4D19-BC82-39C1195FBE29}"/>
    <cellStyle name="Output 3 6 3 3 2 2" xfId="58122" xr:uid="{16E736E9-1F37-443A-89BC-73EAC1D65934}"/>
    <cellStyle name="Output 3 6 3 3 3" xfId="51340" xr:uid="{C28F1322-7B14-4E9E-AD2B-41CEB5F1E8CD}"/>
    <cellStyle name="Output 3 6 3 4" xfId="34323" xr:uid="{7AEF0574-4F53-4074-A60C-0ED0C9A80959}"/>
    <cellStyle name="Output 3 6 3 4 2" xfId="54982" xr:uid="{4D425F35-2ECF-45E5-9F11-115461B99ACD}"/>
    <cellStyle name="Output 3 6 3 4 3" xfId="48190" xr:uid="{D1E55500-3D91-4C80-9BEF-C1D3C4A73BB6}"/>
    <cellStyle name="Output 3 6 3 5" xfId="53282" xr:uid="{20A85E89-D0EE-4F58-ACB5-2E3DD6631A84}"/>
    <cellStyle name="Output 3 6 3 6" xfId="46576" xr:uid="{AC36F7E2-3BC9-420C-BD70-D88FDF4D1052}"/>
    <cellStyle name="Output 3 6 4" xfId="1405" xr:uid="{426C29FF-1452-4035-B3C9-8D9093C91A41}"/>
    <cellStyle name="Output 3 6 4 2" xfId="5750" xr:uid="{27804243-BA9F-4DB6-939E-3A07CCA9CD99}"/>
    <cellStyle name="Output 3 6 4 2 2" xfId="8336" xr:uid="{7677B989-4C36-4B6D-A386-D259CF8FC925}"/>
    <cellStyle name="Output 3 6 4 2 2 2" xfId="17325" xr:uid="{721F7596-6EDC-452D-B392-0412B5BA0CA7}"/>
    <cellStyle name="Output 3 6 4 2 2 2 2" xfId="27691" xr:uid="{B1773AFE-D5D7-4E7C-A357-A2C90C472700}"/>
    <cellStyle name="Output 3 6 4 2 2 3" xfId="25826" xr:uid="{69C574F1-2CCD-4428-A952-4D69783B8510}"/>
    <cellStyle name="Output 3 6 4 2 3" xfId="10973" xr:uid="{62DFDD93-8034-49B3-A345-1D1861EE9456}"/>
    <cellStyle name="Output 3 6 4 2 3 2" xfId="19962" xr:uid="{A809D632-FEDE-4BDC-A655-6CBD093E9031}"/>
    <cellStyle name="Output 3 6 4 2 3 2 2" xfId="28675" xr:uid="{F71D977B-D52C-45E5-8880-FF21C3E98E82}"/>
    <cellStyle name="Output 3 6 4 2 3 3" xfId="26512" xr:uid="{C0338EFA-8F0D-409D-A9B0-2AA18A64B056}"/>
    <cellStyle name="Output 3 6 4 2 4" xfId="14739" xr:uid="{F48C3281-D130-457A-9881-CD6B0A12A077}"/>
    <cellStyle name="Output 3 6 4 2 4 2" xfId="28086" xr:uid="{014E2344-7D54-43B6-9973-88211177CA52}"/>
    <cellStyle name="Output 3 6 4 2 5" xfId="34572" xr:uid="{8868C9A4-F3B5-4B6B-AFE4-BDD8C7FDF17F}"/>
    <cellStyle name="Output 3 6 4 2 6" xfId="55981" xr:uid="{5099259F-2875-41B6-BFB6-6E277C539333}"/>
    <cellStyle name="Output 3 6 4 3" xfId="3842" xr:uid="{CC138091-C478-4DC5-8395-1BA1DFC92ABB}"/>
    <cellStyle name="Output 3 6 4 3 2" xfId="31393" xr:uid="{6B27AC43-7037-46D7-A550-43E71401FD94}"/>
    <cellStyle name="Output 3 6 4 4" xfId="29849" xr:uid="{92F7720F-1386-4303-BEF3-80FA8F277700}"/>
    <cellStyle name="Output 3 6 4 5" xfId="49199" xr:uid="{4D40E95D-FAD0-42E0-9114-16808D90E0D4}"/>
    <cellStyle name="Output 3 6 5" xfId="1599" xr:uid="{0FAED5A1-8951-4F00-8D1C-169FE6D35E4A}"/>
    <cellStyle name="Output 3 6 5 2" xfId="5943" xr:uid="{52B925BF-7612-4D51-8054-C910EF5BBABB}"/>
    <cellStyle name="Output 3 6 5 2 2" xfId="8529" xr:uid="{1BF666BD-6821-4F37-876C-97BE4DC5A96D}"/>
    <cellStyle name="Output 3 6 5 2 2 2" xfId="17518" xr:uid="{E8048E18-F38C-41A5-8D0B-2E7BC6C15103}"/>
    <cellStyle name="Output 3 6 5 2 2 2 2" xfId="26745" xr:uid="{D8B70E50-9655-4CDA-A21F-1BE08BA5D6A7}"/>
    <cellStyle name="Output 3 6 5 2 2 3" xfId="38766" xr:uid="{9202B086-3F91-4A28-BC4D-CA247F988731}"/>
    <cellStyle name="Output 3 6 5 2 3" xfId="11166" xr:uid="{C6C719FA-44CF-4708-8024-C0400FB1D957}"/>
    <cellStyle name="Output 3 6 5 2 3 2" xfId="20155" xr:uid="{7CE25648-E9BA-4141-9D9F-C0EAB3242D9F}"/>
    <cellStyle name="Output 3 6 5 2 3 2 2" xfId="33683" xr:uid="{F8CF3776-B65C-4831-A8DD-61594B941A9E}"/>
    <cellStyle name="Output 3 6 5 2 3 3" xfId="25375" xr:uid="{ABCA4466-C1DD-4FE1-B3FA-CB28D6A8AEE0}"/>
    <cellStyle name="Output 3 6 5 2 4" xfId="14932" xr:uid="{822A0BBB-5EDD-4D9D-91B8-FD46CEA4B25B}"/>
    <cellStyle name="Output 3 6 5 2 4 2" xfId="33384" xr:uid="{3CF9C5D0-35CD-4630-B656-950604C3B8FB}"/>
    <cellStyle name="Output 3 6 5 2 5" xfId="23697" xr:uid="{6554EA18-FC02-41BF-B1FA-C9F9548579A2}"/>
    <cellStyle name="Output 3 6 5 2 6" xfId="57698" xr:uid="{BE68A466-530B-44F1-9876-7E4D0B23B600}"/>
    <cellStyle name="Output 3 6 5 3" xfId="4036" xr:uid="{D2B18682-C030-460C-8741-5461E83D3747}"/>
    <cellStyle name="Output 3 6 5 3 2" xfId="27440" xr:uid="{4FEC4B48-4194-4609-AB60-62F307DDF498}"/>
    <cellStyle name="Output 3 6 5 4" xfId="39222" xr:uid="{00E7F537-2BBD-4BA7-BDD9-BD2C1378C0E3}"/>
    <cellStyle name="Output 3 6 5 5" xfId="50916" xr:uid="{73D40EB5-6864-4C4F-B8DD-1A7C9865297A}"/>
    <cellStyle name="Output 3 6 6" xfId="2024" xr:uid="{2F14B76F-5B0D-4BAF-A745-6C946B445BFD}"/>
    <cellStyle name="Output 3 6 6 2" xfId="6332" xr:uid="{660CE116-5995-4B91-86E5-64EFC1F0F26F}"/>
    <cellStyle name="Output 3 6 6 2 2" xfId="8918" xr:uid="{99F60B1F-BC93-417E-A14E-06BA0DB39179}"/>
    <cellStyle name="Output 3 6 6 2 2 2" xfId="17907" xr:uid="{4E1D5040-1178-488F-93CF-C69455E8ECB9}"/>
    <cellStyle name="Output 3 6 6 2 2 2 2" xfId="26150" xr:uid="{67ED0118-BDED-402B-98B1-2ACB7543C1BB}"/>
    <cellStyle name="Output 3 6 6 2 2 3" xfId="42234" xr:uid="{D5B94ED0-E6C9-452A-BBD8-053F4BD57A40}"/>
    <cellStyle name="Output 3 6 6 2 3" xfId="11555" xr:uid="{80C57C9F-19B9-41D5-A050-F17EBDA4F81F}"/>
    <cellStyle name="Output 3 6 6 2 3 2" xfId="20544" xr:uid="{673F01F8-0498-418A-B37C-7BF467C1FDA4}"/>
    <cellStyle name="Output 3 6 6 2 3 2 2" xfId="24136" xr:uid="{01AA3FB0-DC65-43B6-A6B9-E831EB0EDDB9}"/>
    <cellStyle name="Output 3 6 6 2 3 3" xfId="26531" xr:uid="{F124F556-FF4A-49E6-9CE6-ED73AF9A5637}"/>
    <cellStyle name="Output 3 6 6 2 4" xfId="15321" xr:uid="{B44B3C0C-75E5-4D21-A8C6-6C097DD9B6FF}"/>
    <cellStyle name="Output 3 6 6 2 4 2" xfId="30211" xr:uid="{3E3E2C2A-E981-4A26-9CBF-99337EE69930}"/>
    <cellStyle name="Output 3 6 6 2 5" xfId="34862" xr:uid="{AC9FBFC1-2292-4984-99B3-576E8AC4FEE5}"/>
    <cellStyle name="Output 3 6 6 2 6" xfId="54144" xr:uid="{764823AC-CC6A-47E5-B196-016E9BE76C42}"/>
    <cellStyle name="Output 3 6 6 3" xfId="4461" xr:uid="{6CD9F13D-D6B7-4AB3-9BE0-23F7788C46B3}"/>
    <cellStyle name="Output 3 6 6 3 2" xfId="41701" xr:uid="{4424B72A-365C-4B86-BDD3-6694716AFABC}"/>
    <cellStyle name="Output 3 6 6 4" xfId="24553" xr:uid="{34C005F4-5484-4B8E-821D-63F3172E82F1}"/>
    <cellStyle name="Output 3 6 6 5" xfId="47432" xr:uid="{D106B889-8546-424A-B6EB-C4C18CDFD86E}"/>
    <cellStyle name="Output 3 6 7" xfId="2835" xr:uid="{7BEBCF6B-8930-4645-8EB2-F25074F71F19}"/>
    <cellStyle name="Output 3 6 7 2" xfId="6985" xr:uid="{8BF981AF-F281-4D59-8290-94EDDDAF2418}"/>
    <cellStyle name="Output 3 6 7 2 2" xfId="12114" xr:uid="{87FBE888-22B6-432E-A79C-BDA0DB08917D}"/>
    <cellStyle name="Output 3 6 7 2 2 2" xfId="21103" xr:uid="{8E577D51-F1DF-4267-9359-073BB866511E}"/>
    <cellStyle name="Output 3 6 7 2 2 2 2" xfId="27405" xr:uid="{5FBF1220-1735-4CBE-BA25-7A7219763814}"/>
    <cellStyle name="Output 3 6 7 2 2 3" xfId="35079" xr:uid="{B2D56F98-1ECC-431E-B737-CCAA12A6DC39}"/>
    <cellStyle name="Output 3 6 7 2 3" xfId="12931" xr:uid="{C9B84AE4-17B6-4288-9E84-BAD30FEF7C31}"/>
    <cellStyle name="Output 3 6 7 2 3 2" xfId="21920" xr:uid="{3CE89D81-0C99-42C9-8980-839C6FD4F7D9}"/>
    <cellStyle name="Output 3 6 7 2 3 2 2" xfId="33193" xr:uid="{3B3E35E8-EAF7-4BEF-95BE-180FA747551F}"/>
    <cellStyle name="Output 3 6 7 2 3 3" xfId="37146" xr:uid="{085819FD-ACB8-4827-9D1E-D9272DB57011}"/>
    <cellStyle name="Output 3 6 7 2 4" xfId="15974" xr:uid="{020E41D4-8648-44D6-875B-D8B00BABF5B1}"/>
    <cellStyle name="Output 3 6 7 2 4 2" xfId="26874" xr:uid="{C5B16E05-3033-4D16-87FF-4D97A68895D7}"/>
    <cellStyle name="Output 3 6 7 2 5" xfId="22970" xr:uid="{69BA6107-06E9-4B56-BC6E-96A845EBEBFF}"/>
    <cellStyle name="Output 3 6 7 3" xfId="9548" xr:uid="{5AB1C517-E9D1-4134-9A79-8C2E15012648}"/>
    <cellStyle name="Output 3 6 7 3 2" xfId="18537" xr:uid="{F7574CCA-417D-4F4A-9E2A-0B0EEF141FD3}"/>
    <cellStyle name="Output 3 6 7 3 2 2" xfId="33769" xr:uid="{D8F60027-B338-4F27-9A32-C25E348811CA}"/>
    <cellStyle name="Output 3 6 7 3 3" xfId="37956" xr:uid="{D853483C-BDCB-4118-A2E2-1635FBF61E0C}"/>
    <cellStyle name="Output 3 6 7 4" xfId="31443" xr:uid="{CC4234E2-D83B-4D10-A408-3A91A27A1507}"/>
    <cellStyle name="Output 3 6 8" xfId="4768" xr:uid="{BDD3CAB0-2733-4253-9ADC-62E40E0EDD58}"/>
    <cellStyle name="Output 3 6 8 2" xfId="7354" xr:uid="{265744FE-7B51-4666-8F31-1E335B6ECBFC}"/>
    <cellStyle name="Output 3 6 8 2 2" xfId="16343" xr:uid="{E7A1683A-DFBB-417B-9F6F-8EABBA0361E5}"/>
    <cellStyle name="Output 3 6 8 2 2 2" xfId="37735" xr:uid="{BE9B6715-521F-419B-8CF4-B0AB90599E08}"/>
    <cellStyle name="Output 3 6 8 2 3" xfId="32433" xr:uid="{D2B27F5D-38EF-42AF-9701-3FEAA8209E40}"/>
    <cellStyle name="Output 3 6 8 3" xfId="9991" xr:uid="{885516B0-714B-4918-B5DB-252242FA7661}"/>
    <cellStyle name="Output 3 6 8 3 2" xfId="18980" xr:uid="{9F13FAED-026F-4EE8-B26D-0195AE0CF7DF}"/>
    <cellStyle name="Output 3 6 8 3 2 2" xfId="34978" xr:uid="{1658CF65-8DCA-44C9-A7E9-2BF44981BF08}"/>
    <cellStyle name="Output 3 6 8 3 3" xfId="41616" xr:uid="{4CE27B4B-3027-4CDC-A521-63B3C3B2987A}"/>
    <cellStyle name="Output 3 6 8 4" xfId="13757" xr:uid="{E4CABE02-5BCD-4326-9409-55A89EB611AB}"/>
    <cellStyle name="Output 3 6 8 4 2" xfId="35731" xr:uid="{0D586A82-F73D-4885-B03C-B5A4CB6A869C}"/>
    <cellStyle name="Output 3 6 8 5" xfId="41854" xr:uid="{2B5352C5-10D3-4622-ABC1-0FB75E912083}"/>
    <cellStyle name="Output 3 6 9" xfId="6669" xr:uid="{7416E717-B82A-447D-9A2D-01AED16A62A1}"/>
    <cellStyle name="Output 3 6 9 2" xfId="11875" xr:uid="{B7D6C6BD-8218-4084-919F-982AF2CAF861}"/>
    <cellStyle name="Output 3 6 9 2 2" xfId="20864" xr:uid="{F6E66006-1C3B-4B1F-8203-955C54BB3F60}"/>
    <cellStyle name="Output 3 6 9 2 2 2" xfId="31180" xr:uid="{7F8DF3CE-C1E5-410F-8CF0-6B7087B7CB38}"/>
    <cellStyle name="Output 3 6 9 2 3" xfId="34717" xr:uid="{BE41B244-CCB6-4041-BD6E-7C9DDCF61D4F}"/>
    <cellStyle name="Output 3 6 9 3" xfId="15658" xr:uid="{37E0CB34-B640-46FB-92FA-236EA6E5B20A}"/>
    <cellStyle name="Output 3 6 9 3 2" xfId="22314" xr:uid="{A1F6F36D-C7C8-458F-9FF8-F847738FAC5E}"/>
    <cellStyle name="Output 3 6 9 4" xfId="42254" xr:uid="{4049873C-EC6A-45BD-9E3E-60783B810ACC}"/>
    <cellStyle name="Output 3 7" xfId="508" xr:uid="{3D1B498E-AFF1-48B1-938A-C041DE9989E8}"/>
    <cellStyle name="Output 3 7 10" xfId="44468" xr:uid="{F5A21E6F-4724-489F-8B00-BE87803D1701}"/>
    <cellStyle name="Output 3 7 11" xfId="45702" xr:uid="{1E8BAE18-E57B-4F47-8186-2C36D826880F}"/>
    <cellStyle name="Output 3 7 2" xfId="857" xr:uid="{029D96BC-1A47-4E7E-8D8E-8252CDE0C1E4}"/>
    <cellStyle name="Output 3 7 2 2" xfId="5226" xr:uid="{1BEB15FD-05EA-4F69-9CC6-A379B8D5B45A}"/>
    <cellStyle name="Output 3 7 2 2 2" xfId="7812" xr:uid="{B64F9EEE-08F9-4A8D-9C76-548FD9275434}"/>
    <cellStyle name="Output 3 7 2 2 2 2" xfId="16801" xr:uid="{33268B74-A1B9-415C-A58F-21CFA86D2DE5}"/>
    <cellStyle name="Output 3 7 2 2 2 2 2" xfId="32448" xr:uid="{F728A093-4D25-4565-AD61-5221572B03A4}"/>
    <cellStyle name="Output 3 7 2 2 2 3" xfId="29715" xr:uid="{355EE7B2-E68D-4FF9-8B6F-F3FB111571FD}"/>
    <cellStyle name="Output 3 7 2 2 2 4" xfId="56489" xr:uid="{1464A074-F675-407F-AC0A-61BD19988AFD}"/>
    <cellStyle name="Output 3 7 2 2 3" xfId="10449" xr:uid="{1656959A-11CC-481D-B3F0-7651198DD124}"/>
    <cellStyle name="Output 3 7 2 2 3 2" xfId="19438" xr:uid="{62C11CAA-38ED-43A8-8960-58260ADC7B9D}"/>
    <cellStyle name="Output 3 7 2 2 3 2 2" xfId="37132" xr:uid="{CC39F8A4-B265-401B-8093-2FEDFDDCE120}"/>
    <cellStyle name="Output 3 7 2 2 3 3" xfId="31103" xr:uid="{1FA11B26-AE59-48A5-8B68-6EF70D0768DB}"/>
    <cellStyle name="Output 3 7 2 2 4" xfId="14215" xr:uid="{2EEE7E94-C7BE-4612-9A9B-32A809DED7FD}"/>
    <cellStyle name="Output 3 7 2 2 4 2" xfId="37528" xr:uid="{EB357EF1-37E2-4466-B9F4-5C34BBE16AEE}"/>
    <cellStyle name="Output 3 7 2 2 5" xfId="33715" xr:uid="{B6094115-7C42-46AA-8CB9-0CF4BAAE99DE}"/>
    <cellStyle name="Output 3 7 2 2 6" xfId="49707" xr:uid="{8BBB3A1F-2747-4AAD-AF5E-79ABAD43D5F1}"/>
    <cellStyle name="Output 3 7 2 3" xfId="3294" xr:uid="{B1EF37FB-C370-430C-9D0A-6DD452BC213B}"/>
    <cellStyle name="Output 3 7 2 3 2" xfId="36375" xr:uid="{27A9BD17-4F44-4BED-B0C0-EAAB218EAFF3}"/>
    <cellStyle name="Output 3 7 2 3 2 2" xfId="58174" xr:uid="{54A2F8F6-34C5-4496-940F-25FC033BB0C3}"/>
    <cellStyle name="Output 3 7 2 3 3" xfId="51392" xr:uid="{FE907258-D53D-44C1-A39E-BB5DD4DA9931}"/>
    <cellStyle name="Output 3 7 2 4" xfId="40724" xr:uid="{0BFE8C13-3E20-485C-9899-D4BFA69BBA8C}"/>
    <cellStyle name="Output 3 7 2 4 2" xfId="54628" xr:uid="{8CCCAD1A-10B4-4B95-86F1-320CD0C56952}"/>
    <cellStyle name="Output 3 7 2 4 3" xfId="47824" xr:uid="{9452263D-33F7-4536-A3F7-069E5DCC8FA2}"/>
    <cellStyle name="Output 3 7 2 5" xfId="46210" xr:uid="{4860B81E-FC60-4B57-A28B-1C8188EF2C9C}"/>
    <cellStyle name="Output 3 7 3" xfId="1202" xr:uid="{A5964A86-A832-44D7-9790-10D6CCE8B462}"/>
    <cellStyle name="Output 3 7 3 2" xfId="5547" xr:uid="{5F1E9C41-F083-4628-A808-4E6D1B003BC0}"/>
    <cellStyle name="Output 3 7 3 2 2" xfId="8133" xr:uid="{1B6AE4FC-37CE-4FF5-866F-8F64D63CEE77}"/>
    <cellStyle name="Output 3 7 3 2 2 2" xfId="17122" xr:uid="{CD08E6F7-DD24-428A-8BEA-93FE9E339764}"/>
    <cellStyle name="Output 3 7 3 2 2 2 2" xfId="38422" xr:uid="{ADB20DBE-768D-48EC-80AE-6535EACE3390}"/>
    <cellStyle name="Output 3 7 3 2 2 3" xfId="23575" xr:uid="{165F2DB0-9504-4E4D-86F3-5055E080C594}"/>
    <cellStyle name="Output 3 7 3 2 2 4" xfId="56891" xr:uid="{7EBF4DB3-1757-4574-97EF-980DEB34C773}"/>
    <cellStyle name="Output 3 7 3 2 3" xfId="10770" xr:uid="{D2B82439-428B-4097-BA9D-97F9FF886851}"/>
    <cellStyle name="Output 3 7 3 2 3 2" xfId="19759" xr:uid="{7A8BACAF-DB2F-40B1-A7AC-BE365E8DBF01}"/>
    <cellStyle name="Output 3 7 3 2 3 2 2" xfId="27353" xr:uid="{46444607-8FA0-4883-94CF-8E7928D37220}"/>
    <cellStyle name="Output 3 7 3 2 3 3" xfId="33316" xr:uid="{1DE732C3-6F0A-42C8-BD95-778256D34E23}"/>
    <cellStyle name="Output 3 7 3 2 4" xfId="14536" xr:uid="{861D35AD-17D7-4885-900C-8664923AF9BA}"/>
    <cellStyle name="Output 3 7 3 2 4 2" xfId="28749" xr:uid="{21D6561F-124B-463C-873D-899710B6C541}"/>
    <cellStyle name="Output 3 7 3 2 5" xfId="23760" xr:uid="{85DFCD7E-5D54-4361-B19F-999C3EF7DCB1}"/>
    <cellStyle name="Output 3 7 3 2 6" xfId="50109" xr:uid="{4E198771-53F1-485A-8942-A1BFAFE5E8BA}"/>
    <cellStyle name="Output 3 7 3 3" xfId="3639" xr:uid="{FF11714F-3B25-4D6C-B9EC-A72953A42FE7}"/>
    <cellStyle name="Output 3 7 3 3 2" xfId="37648" xr:uid="{9FAE41AF-7362-438D-9D7A-C2AE0873CE17}"/>
    <cellStyle name="Output 3 7 3 3 2 2" xfId="55814" xr:uid="{6D123EA0-D539-4C73-A219-714DBAEACE2C}"/>
    <cellStyle name="Output 3 7 3 3 3" xfId="49032" xr:uid="{4F45F49A-8326-4164-8FBE-1FC8B130A2E4}"/>
    <cellStyle name="Output 3 7 3 4" xfId="26303" xr:uid="{9FB1BCF5-A64B-4B25-883B-4D2516FEEFD9}"/>
    <cellStyle name="Output 3 7 3 4 2" xfId="55018" xr:uid="{40251389-9FD0-48A6-A4A4-C5CEE701432F}"/>
    <cellStyle name="Output 3 7 3 4 3" xfId="48226" xr:uid="{1C9AD4DE-A289-4DFF-9463-2F3B2CFCCBED}"/>
    <cellStyle name="Output 3 7 3 5" xfId="53318" xr:uid="{781062A3-61D8-4503-8569-3C9F1F06848A}"/>
    <cellStyle name="Output 3 7 3 6" xfId="46612" xr:uid="{C56A8367-BA6D-4BAA-AC25-E5D63585FEF3}"/>
    <cellStyle name="Output 3 7 4" xfId="1546" xr:uid="{5610B228-0AE5-48E6-B357-2ECBB63F4E8C}"/>
    <cellStyle name="Output 3 7 4 2" xfId="5891" xr:uid="{A9472861-FF96-492C-AC10-3BFF43A82BB3}"/>
    <cellStyle name="Output 3 7 4 2 2" xfId="8477" xr:uid="{4EC02A47-FF66-4AC0-97B3-6EC9D6A8CF05}"/>
    <cellStyle name="Output 3 7 4 2 2 2" xfId="17466" xr:uid="{3FC2F150-FDAB-42CF-AD8F-D76F71533F9A}"/>
    <cellStyle name="Output 3 7 4 2 2 2 2" xfId="37403" xr:uid="{99C13BC7-D5E6-4476-BA6C-B7C9DD10C779}"/>
    <cellStyle name="Output 3 7 4 2 2 3" xfId="38447" xr:uid="{4BB7891E-2582-48C5-B9EF-196975D40938}"/>
    <cellStyle name="Output 3 7 4 2 3" xfId="11114" xr:uid="{EBCD5B7E-FA9B-480F-A267-B0C1CF438564}"/>
    <cellStyle name="Output 3 7 4 2 3 2" xfId="20103" xr:uid="{6A94ACFF-4EF3-4F59-99E6-D6AC683AADC1}"/>
    <cellStyle name="Output 3 7 4 2 3 2 2" xfId="40678" xr:uid="{9531E74A-93D3-488C-9F90-F6A2A53782CA}"/>
    <cellStyle name="Output 3 7 4 2 3 3" xfId="34415" xr:uid="{8F07683D-C6FD-42AD-AD63-2F1426F125F2}"/>
    <cellStyle name="Output 3 7 4 2 4" xfId="14880" xr:uid="{1C19A6F7-D895-40D9-B32F-F6DC59B2A2EF}"/>
    <cellStyle name="Output 3 7 4 2 4 2" xfId="42118" xr:uid="{B701F809-A9AF-48D4-85AA-01D86E2524F4}"/>
    <cellStyle name="Output 3 7 4 2 5" xfId="25517" xr:uid="{7850E34F-E64A-415D-A281-597310EF63DB}"/>
    <cellStyle name="Output 3 7 4 2 6" xfId="56017" xr:uid="{FBF9D655-38CE-4F6E-B222-F4A85F70C9D1}"/>
    <cellStyle name="Output 3 7 4 3" xfId="3983" xr:uid="{13955351-9468-4FF1-8A7E-88F01799841B}"/>
    <cellStyle name="Output 3 7 4 3 2" xfId="23422" xr:uid="{95E16209-A62B-4A19-91BB-C162950FB25B}"/>
    <cellStyle name="Output 3 7 4 4" xfId="42851" xr:uid="{7A312F67-B17F-43F7-A6E7-3851ECB8D144}"/>
    <cellStyle name="Output 3 7 4 5" xfId="49235" xr:uid="{A61D001A-91D5-4F5C-AC9F-A4FEA0DF7854}"/>
    <cellStyle name="Output 3 7 5" xfId="1858" xr:uid="{006307DD-E68C-449A-948A-96FC65BE1946}"/>
    <cellStyle name="Output 3 7 5 2" xfId="6174" xr:uid="{6016016C-FD4A-48DC-8EBB-88A6E1C0C001}"/>
    <cellStyle name="Output 3 7 5 2 2" xfId="8760" xr:uid="{32D02D03-2E5F-464F-B9B1-BA0F58ECC9DC}"/>
    <cellStyle name="Output 3 7 5 2 2 2" xfId="17749" xr:uid="{F6EFBDC1-8040-4FFE-A32D-570AAAECA429}"/>
    <cellStyle name="Output 3 7 5 2 2 2 2" xfId="39507" xr:uid="{CAE6A630-73C4-463B-B5ED-7212B6EE5E14}"/>
    <cellStyle name="Output 3 7 5 2 2 3" xfId="36418" xr:uid="{A735E451-C4D7-40E1-B3E1-F2105C3B23DA}"/>
    <cellStyle name="Output 3 7 5 2 3" xfId="11397" xr:uid="{F6A23C2A-8BFF-4310-9A4F-CAF87185E51A}"/>
    <cellStyle name="Output 3 7 5 2 3 2" xfId="20386" xr:uid="{433BFC46-20F1-4229-9AA0-1F6451867D16}"/>
    <cellStyle name="Output 3 7 5 2 3 2 2" xfId="42422" xr:uid="{50716789-0807-4749-9CA9-99D98F05ACF1}"/>
    <cellStyle name="Output 3 7 5 2 3 3" xfId="41618" xr:uid="{65D8018C-BC39-4670-9DFD-3F72429B25CA}"/>
    <cellStyle name="Output 3 7 5 2 4" xfId="15163" xr:uid="{FFF5C294-8805-4686-9D44-F6ECA0724D40}"/>
    <cellStyle name="Output 3 7 5 2 4 2" xfId="26012" xr:uid="{606E5C40-C89C-4390-BAB8-8749D5DACF32}"/>
    <cellStyle name="Output 3 7 5 2 5" xfId="36802" xr:uid="{C5600FBD-73A6-4D93-906F-F844F36BAB34}"/>
    <cellStyle name="Output 3 7 5 2 6" xfId="58575" xr:uid="{FE5D2A34-0868-4906-B6F8-D024C12FBDD4}"/>
    <cellStyle name="Output 3 7 5 3" xfId="4295" xr:uid="{93601EF4-049B-4A9D-AC84-252D39AFA65A}"/>
    <cellStyle name="Output 3 7 5 3 2" xfId="24152" xr:uid="{26EDDF65-16E7-420E-A801-D52BA03B74BE}"/>
    <cellStyle name="Output 3 7 5 4" xfId="36769" xr:uid="{59C519E3-51F9-451E-B19F-7499D6C6D9EB}"/>
    <cellStyle name="Output 3 7 5 5" xfId="51794" xr:uid="{748E6C73-B824-422E-A092-ADB6572BFCFA}"/>
    <cellStyle name="Output 3 7 6" xfId="2165" xr:uid="{EA7DE135-8C6E-4B9E-A498-3407AC596F9B}"/>
    <cellStyle name="Output 3 7 6 2" xfId="6466" xr:uid="{E3B03374-2DA4-41E6-BDD0-8008D4B79808}"/>
    <cellStyle name="Output 3 7 6 2 2" xfId="9052" xr:uid="{EA31BCAD-B8A2-476E-8D1E-308744B771FE}"/>
    <cellStyle name="Output 3 7 6 2 2 2" xfId="18041" xr:uid="{BAB08E6C-40B8-4E8A-A5B8-49F9125EC5E5}"/>
    <cellStyle name="Output 3 7 6 2 2 2 2" xfId="39768" xr:uid="{313787AE-AD5F-48AB-BCB3-A7CD4323A74B}"/>
    <cellStyle name="Output 3 7 6 2 2 3" xfId="35191" xr:uid="{5EF1837D-223B-4EA7-B81D-2D835FAE68A4}"/>
    <cellStyle name="Output 3 7 6 2 3" xfId="11689" xr:uid="{ED479BC6-67AE-4675-89CB-A37B349E0645}"/>
    <cellStyle name="Output 3 7 6 2 3 2" xfId="20678" xr:uid="{79724695-47A0-463F-ABCA-696C2D6FCDAC}"/>
    <cellStyle name="Output 3 7 6 2 3 2 2" xfId="38560" xr:uid="{46FDAECC-0F72-40C5-811A-3BC706E57096}"/>
    <cellStyle name="Output 3 7 6 2 3 3" xfId="25329" xr:uid="{1A7A90C6-0D03-4EE5-A227-32B716AA1B29}"/>
    <cellStyle name="Output 3 7 6 2 4" xfId="15455" xr:uid="{0ACAB2D7-D64E-4200-B1F6-129E688E1394}"/>
    <cellStyle name="Output 3 7 6 2 4 2" xfId="24701" xr:uid="{345B4650-120C-4BA5-8199-23800516F3A2}"/>
    <cellStyle name="Output 3 7 6 2 5" xfId="26250" xr:uid="{C271FEB2-12BB-4278-951A-7003C727FF8F}"/>
    <cellStyle name="Output 3 7 6 2 6" xfId="54180" xr:uid="{061C0CF7-3B3C-438B-A91D-00ACD43443CA}"/>
    <cellStyle name="Output 3 7 6 3" xfId="4602" xr:uid="{11D293F7-0B74-48D7-9EAD-E08929341BD6}"/>
    <cellStyle name="Output 3 7 6 3 2" xfId="42676" xr:uid="{6AC199CA-F80F-48BB-8ACE-E69604E2D963}"/>
    <cellStyle name="Output 3 7 6 4" xfId="42581" xr:uid="{651C8747-0A3A-4C81-857A-0CFEEE10B33B}"/>
    <cellStyle name="Output 3 7 6 5" xfId="47443" xr:uid="{A7EFB807-154A-42C6-A218-3C89DA9FE25A}"/>
    <cellStyle name="Output 3 7 7" xfId="4902" xr:uid="{3D62CDFD-CE00-4873-8D41-E22858CB3AC1}"/>
    <cellStyle name="Output 3 7 7 2" xfId="7488" xr:uid="{F89520CC-CB40-4FF3-9427-DED849040E14}"/>
    <cellStyle name="Output 3 7 7 2 2" xfId="16477" xr:uid="{C076A6BB-097A-46E9-900B-538A4E1C8E57}"/>
    <cellStyle name="Output 3 7 7 2 2 2" xfId="26572" xr:uid="{7E5A76C0-D7FD-4584-B86F-1D4EB5627E61}"/>
    <cellStyle name="Output 3 7 7 2 3" xfId="23991" xr:uid="{BA12A7F7-8EEE-4032-8C3E-E6B162DA5468}"/>
    <cellStyle name="Output 3 7 7 3" xfId="10125" xr:uid="{033484F0-7D56-428F-879D-489085A77035}"/>
    <cellStyle name="Output 3 7 7 3 2" xfId="19114" xr:uid="{588FC8DE-3BD2-4521-A15D-5597F7B0B555}"/>
    <cellStyle name="Output 3 7 7 3 2 2" xfId="41896" xr:uid="{6356A750-77AF-4A42-8A27-29AE82F91377}"/>
    <cellStyle name="Output 3 7 7 3 3" xfId="31099" xr:uid="{AA25C35D-EBC4-411C-81C4-C9F5D4F54D76}"/>
    <cellStyle name="Output 3 7 7 4" xfId="13891" xr:uid="{676F2C8D-2B2C-4C25-AA13-157F2213F78E}"/>
    <cellStyle name="Output 3 7 7 4 2" xfId="27764" xr:uid="{1AED67E0-6368-4B67-A01C-27B0E2D4BB27}"/>
    <cellStyle name="Output 3 7 7 5" xfId="22691" xr:uid="{0E5DF5F0-E906-44C1-AFF7-C6238633AE3D}"/>
    <cellStyle name="Output 3 7 8" xfId="2514" xr:uid="{32E528E0-2556-4702-92D0-6133A37F6AF4}"/>
    <cellStyle name="Output 3 7 8 2" xfId="25147" xr:uid="{829EA4CC-1B86-40A4-9ACB-2F6049E06B1E}"/>
    <cellStyle name="Output 3 7 9" xfId="39561" xr:uid="{39DF600B-F6D6-4012-BD47-D80C1317AD5E}"/>
    <cellStyle name="Output 3 8" xfId="212" xr:uid="{1BEF8765-0A7B-41A0-86F3-0441861EB705}"/>
    <cellStyle name="Output 3 8 2" xfId="2559" xr:uid="{7D505ECA-8BB8-42E3-B022-FCEBC2CDED54}"/>
    <cellStyle name="Output 3 8 2 2" xfId="6800" xr:uid="{7B468A0D-3FFE-43F0-AD22-FCB8516C7329}"/>
    <cellStyle name="Output 3 8 2 2 2" xfId="15789" xr:uid="{987B1745-EE39-481E-AB2C-DBC69B042DA3}"/>
    <cellStyle name="Output 3 8 2 2 2 2" xfId="39546" xr:uid="{DDD20F2E-7432-4C45-9EEA-4062B8FDCA27}"/>
    <cellStyle name="Output 3 8 2 2 2 3" xfId="56536" xr:uid="{6F185966-E80F-4A09-9E32-1957E54E11CD}"/>
    <cellStyle name="Output 3 8 2 2 3" xfId="27934" xr:uid="{55842336-99A2-4DA6-93A3-D53CE91FB3C7}"/>
    <cellStyle name="Output 3 8 2 2 4" xfId="49754" xr:uid="{6FCFB85C-97DD-4F3D-B879-316C01DA042F}"/>
    <cellStyle name="Output 3 8 2 3" xfId="9370" xr:uid="{CEBD4047-FABB-4E82-9CC4-D207F372E286}"/>
    <cellStyle name="Output 3 8 2 3 2" xfId="18359" xr:uid="{C9CC4B74-4CD6-45E1-9EA5-0DB2B146A7F0}"/>
    <cellStyle name="Output 3 8 2 3 2 2" xfId="42729" xr:uid="{4CA93EA4-8D69-4678-B79F-C38C18B70BE5}"/>
    <cellStyle name="Output 3 8 2 3 2 3" xfId="57685" xr:uid="{FB98580F-BE7C-41BA-ADD1-592924A0EA97}"/>
    <cellStyle name="Output 3 8 2 3 3" xfId="33981" xr:uid="{E0C353DA-8428-4105-8187-FBAA12B06F72}"/>
    <cellStyle name="Output 3 8 2 3 4" xfId="50903" xr:uid="{C620926C-65D0-40B1-8401-A128E381E81D}"/>
    <cellStyle name="Output 3 8 2 4" xfId="13413" xr:uid="{51A85FD2-B6B5-4C6B-A3FC-84F1BE26BB11}"/>
    <cellStyle name="Output 3 8 2 4 2" xfId="30672" xr:uid="{E6060F00-E9CB-4C42-A1BC-C990C8683E96}"/>
    <cellStyle name="Output 3 8 2 4 2 2" xfId="54672" xr:uid="{48A3E679-C2AC-49C1-8783-A450AB6E18A0}"/>
    <cellStyle name="Output 3 8 2 4 3" xfId="47871" xr:uid="{24F7D18F-2F86-4AEA-BA37-15A5CB081894}"/>
    <cellStyle name="Output 3 8 2 5" xfId="39299" xr:uid="{615262A4-3C07-4898-801A-E4C06B506792}"/>
    <cellStyle name="Output 3 8 2 6" xfId="46257" xr:uid="{032CB148-C6EA-4494-BE52-B1E312FFA146}"/>
    <cellStyle name="Output 3 8 3" xfId="2680" xr:uid="{4E6D09F9-573D-438F-9C54-597D39507733}"/>
    <cellStyle name="Output 3 8 3 2" xfId="33644" xr:uid="{84F5C585-FE25-424D-B8F9-DB91246AC509}"/>
    <cellStyle name="Output 3 8 3 2 2" xfId="56935" xr:uid="{BFA341DF-3500-4F0F-8EC0-69CFD7031319}"/>
    <cellStyle name="Output 3 8 3 2 3" xfId="50153" xr:uid="{F80735B3-1909-41E9-9E0C-E159118EEB92}"/>
    <cellStyle name="Output 3 8 3 3" xfId="48882" xr:uid="{0F2B9894-A6A0-42F4-B21C-98ACF16D1074}"/>
    <cellStyle name="Output 3 8 3 3 2" xfId="55663" xr:uid="{A9C5F6BD-FB6D-41A5-8493-21C749238367}"/>
    <cellStyle name="Output 3 8 3 4" xfId="48270" xr:uid="{57C48634-DE1D-48C6-AC5F-FA3CC86130F6}"/>
    <cellStyle name="Output 3 8 3 4 2" xfId="55062" xr:uid="{843DA8C9-1E6E-4EEA-9CF6-45B6B5E1DA49}"/>
    <cellStyle name="Output 3 8 3 5" xfId="53362" xr:uid="{255DBB31-F8D7-4A0F-BA3C-A66421218325}"/>
    <cellStyle name="Output 3 8 3 6" xfId="46656" xr:uid="{A841C6D7-919F-4278-BA42-0578C5B56A45}"/>
    <cellStyle name="Output 3 8 4" xfId="23981" xr:uid="{EDC61D90-6193-452D-8298-43DAB57FD980}"/>
    <cellStyle name="Output 3 8 4 2" xfId="56064" xr:uid="{49D3E598-706A-4B2C-83C4-8145D00DA2C3}"/>
    <cellStyle name="Output 3 8 4 3" xfId="49282" xr:uid="{4A05B95C-8C4D-46D4-BD8D-8C2B3AA2FA30}"/>
    <cellStyle name="Output 3 8 5" xfId="44393" xr:uid="{6931117F-5568-4A33-800A-E9F65F28B44E}"/>
    <cellStyle name="Output 3 8 5 2" xfId="58126" xr:uid="{0C38CEB7-A80F-4A5E-845D-71E51E86F46E}"/>
    <cellStyle name="Output 3 8 5 3" xfId="51344" xr:uid="{008D3BA7-799E-4EFD-AF79-2A270B25C61F}"/>
    <cellStyle name="Output 3 8 6" xfId="45749" xr:uid="{2ACF912B-9978-48A7-8946-0ED09623A19D}"/>
    <cellStyle name="Output 3 8 6 2" xfId="54224" xr:uid="{DB7A8E38-8E0A-42C3-AF06-E8C23E8A1FE2}"/>
    <cellStyle name="Output 3 9" xfId="561" xr:uid="{575DA779-0671-4F13-AC5A-F4C768E5BFCF}"/>
    <cellStyle name="Output 3 9 2" xfId="4952" xr:uid="{8988BBCE-C320-41E8-90C9-B7727C19C4F3}"/>
    <cellStyle name="Output 3 9 2 2" xfId="7538" xr:uid="{D6D0CA6E-C279-4168-B077-31BCB908E11C}"/>
    <cellStyle name="Output 3 9 2 2 2" xfId="16527" xr:uid="{B0B6262D-218E-4967-B4B4-F27E4FC7909B}"/>
    <cellStyle name="Output 3 9 2 2 2 2" xfId="41907" xr:uid="{4DD3C8F8-7607-4D52-BAE2-2FD5BDA10FDF}"/>
    <cellStyle name="Output 3 9 2 2 2 3" xfId="56577" xr:uid="{D78B009A-F6DD-49C7-BAC5-D009FFAE860B}"/>
    <cellStyle name="Output 3 9 2 2 3" xfId="43025" xr:uid="{37ADADE3-8CEF-43B6-A117-0FEF13DC1E13}"/>
    <cellStyle name="Output 3 9 2 2 4" xfId="49795" xr:uid="{4ADDCF5D-1CF1-4967-8F27-40870254C282}"/>
    <cellStyle name="Output 3 9 2 3" xfId="10175" xr:uid="{DC0D17C8-2946-42A4-BF82-891E18A16AC6}"/>
    <cellStyle name="Output 3 9 2 3 2" xfId="19164" xr:uid="{A76C5AF2-3AF5-4A88-8203-DA1632E009FD}"/>
    <cellStyle name="Output 3 9 2 3 2 2" xfId="27380" xr:uid="{EDBB8A79-29B2-43F8-8BFE-14A7C9CFA251}"/>
    <cellStyle name="Output 3 9 2 3 2 3" xfId="58491" xr:uid="{2413DA7B-9EDA-44BA-84AD-A1793FF74277}"/>
    <cellStyle name="Output 3 9 2 3 3" xfId="39964" xr:uid="{84419DA9-8B8C-473C-9759-2F89DEA9F573}"/>
    <cellStyle name="Output 3 9 2 3 4" xfId="51710" xr:uid="{3576C90A-DFFC-4AE0-8F2E-DDE5B96616F5}"/>
    <cellStyle name="Output 3 9 2 4" xfId="13941" xr:uid="{859D135E-31E5-4BD9-89A4-C6EB2C2D4A2F}"/>
    <cellStyle name="Output 3 9 2 4 2" xfId="35205" xr:uid="{8FED6E3E-D1A6-4018-A65C-7A1FCC885651}"/>
    <cellStyle name="Output 3 9 2 4 2 2" xfId="54710" xr:uid="{E3E31563-4F25-45CA-9129-47F15382D150}"/>
    <cellStyle name="Output 3 9 2 4 3" xfId="47912" xr:uid="{A3F7D073-7CB9-4AA3-8250-8E662C9009C0}"/>
    <cellStyle name="Output 3 9 2 5" xfId="31713" xr:uid="{EC646595-57EC-4AAB-AD64-C8EA00BCEB21}"/>
    <cellStyle name="Output 3 9 2 6" xfId="46298" xr:uid="{7A46A611-6476-45A1-B8F9-A8FAC54FF6B8}"/>
    <cellStyle name="Output 3 9 3" xfId="2998" xr:uid="{2B5ADCEC-73A1-4859-A177-7DDD38D92340}"/>
    <cellStyle name="Output 3 9 3 2" xfId="35430" xr:uid="{A10F64AB-AFD3-4D3D-95BF-57AFBC867112}"/>
    <cellStyle name="Output 3 9 3 2 2" xfId="56973" xr:uid="{756D3847-8229-486B-8B60-24F5E96BA4BF}"/>
    <cellStyle name="Output 3 9 3 2 3" xfId="50191" xr:uid="{AE6B6718-6A2C-494A-95C6-A95BD3B92F27}"/>
    <cellStyle name="Output 3 9 3 3" xfId="52187" xr:uid="{63E15668-42EC-4E67-B09C-935B5086C728}"/>
    <cellStyle name="Output 3 9 3 3 2" xfId="58968" xr:uid="{205D68EB-DC78-46F2-BD53-31BA36C4CD12}"/>
    <cellStyle name="Output 3 9 3 4" xfId="48308" xr:uid="{442B93C0-96C5-4ABB-BEE4-86BE46A596F9}"/>
    <cellStyle name="Output 3 9 3 4 2" xfId="55100" xr:uid="{5951C827-9F01-455D-A8C8-8251466851D5}"/>
    <cellStyle name="Output 3 9 3 5" xfId="53400" xr:uid="{F1C875C2-8D6C-446F-BA42-8C6782446B4C}"/>
    <cellStyle name="Output 3 9 3 6" xfId="46694" xr:uid="{817A2E33-DB42-4F42-BBD0-A7ED49DAABB1}"/>
    <cellStyle name="Output 3 9 4" xfId="43682" xr:uid="{6A348260-33E0-47B5-B3EC-B59F2B69D5D2}"/>
    <cellStyle name="Output 3 9 4 2" xfId="56105" xr:uid="{9F903854-C760-4617-BC4D-4B19107D82D1}"/>
    <cellStyle name="Output 3 9 4 3" xfId="49323" xr:uid="{61051733-EDBE-44BD-A268-AC8A529AA6BA}"/>
    <cellStyle name="Output 3 9 5" xfId="44522" xr:uid="{9E63C8DB-0230-4A9B-9480-B51C494C5B12}"/>
    <cellStyle name="Output 3 9 5 2" xfId="57706" xr:uid="{2A472D34-B77A-40FD-8386-A221A7AB1C9A}"/>
    <cellStyle name="Output 3 9 5 3" xfId="50924" xr:uid="{657022B6-F9F2-4B0E-80B3-5562974F3561}"/>
    <cellStyle name="Output 3 9 6" xfId="45790" xr:uid="{AD4CD995-2A1A-4337-93C8-0BC0611D7EB4}"/>
    <cellStyle name="Output 3 9 6 2" xfId="54262" xr:uid="{2AAE47A2-B775-4E72-8631-38B52C8F71D6}"/>
    <cellStyle name="Output 4" xfId="123" xr:uid="{71D81C91-4FAF-4F1A-ABDE-C5FBB9A84EFB}"/>
    <cellStyle name="Output 4 10" xfId="905" xr:uid="{EC8B0AA5-1ADB-42D3-82F6-FA02D4607BD6}"/>
    <cellStyle name="Output 4 10 2" xfId="5272" xr:uid="{A837BBC3-C12D-4EC7-9A7D-C1EDBA2F919C}"/>
    <cellStyle name="Output 4 10 2 2" xfId="7858" xr:uid="{4E1F163B-F1DA-459D-8BF0-D07D0A5083E7}"/>
    <cellStyle name="Output 4 10 2 2 2" xfId="16847" xr:uid="{725E7613-D2DE-453A-A001-A777D4BD04A3}"/>
    <cellStyle name="Output 4 10 2 2 2 2" xfId="39390" xr:uid="{1BCF3071-97FC-4301-BDF2-E92C3850F091}"/>
    <cellStyle name="Output 4 10 2 2 2 3" xfId="56614" xr:uid="{50E85F77-A112-4929-9CE0-A85BB43C9595}"/>
    <cellStyle name="Output 4 10 2 2 3" xfId="23629" xr:uid="{F97B4A62-F25A-49BF-BBAF-6EAF9403370E}"/>
    <cellStyle name="Output 4 10 2 2 4" xfId="49832" xr:uid="{A6F19303-6918-4A2B-963A-8CE0C018639E}"/>
    <cellStyle name="Output 4 10 2 3" xfId="10495" xr:uid="{6D109656-CCA3-4259-9095-B2B31F5ED0EB}"/>
    <cellStyle name="Output 4 10 2 3 2" xfId="19484" xr:uid="{535E2CF9-F665-4FC8-BD2E-A554B9E61716}"/>
    <cellStyle name="Output 4 10 2 3 2 2" xfId="41604" xr:uid="{351C6929-3C4C-4C74-967D-14E2F2A4BFDC}"/>
    <cellStyle name="Output 4 10 2 3 2 3" xfId="58616" xr:uid="{80A00BB6-C2A7-4E0F-878A-CF61712EA6FE}"/>
    <cellStyle name="Output 4 10 2 3 3" xfId="37522" xr:uid="{0F519551-63C3-46F8-A8BB-3596CBF428A8}"/>
    <cellStyle name="Output 4 10 2 3 4" xfId="51835" xr:uid="{195B3442-592B-4096-AFBF-4075A61CB3BB}"/>
    <cellStyle name="Output 4 10 2 4" xfId="14261" xr:uid="{801F02A0-687C-4E50-BEF4-C2C9567A42EB}"/>
    <cellStyle name="Output 4 10 2 4 2" xfId="29568" xr:uid="{5E0280C9-B2D9-42BB-88BE-44E98221CDC5}"/>
    <cellStyle name="Output 4 10 2 4 2 2" xfId="54747" xr:uid="{7B50A7E1-FA36-4F31-84AB-4358332E127B}"/>
    <cellStyle name="Output 4 10 2 4 3" xfId="47949" xr:uid="{0AB54B54-D98D-447E-8758-D5A515F89AE9}"/>
    <cellStyle name="Output 4 10 2 5" xfId="27331" xr:uid="{F098D959-60AB-460C-BCFA-DF713053B7E3}"/>
    <cellStyle name="Output 4 10 2 6" xfId="46335" xr:uid="{74FD51C0-C165-4D55-B5C5-D0D9ECB36A23}"/>
    <cellStyle name="Output 4 10 3" xfId="3342" xr:uid="{FAB4FCB4-F382-4696-99B9-8409CCB2E292}"/>
    <cellStyle name="Output 4 10 3 2" xfId="34582" xr:uid="{68148C12-B702-4795-ABF0-218495E7AD09}"/>
    <cellStyle name="Output 4 10 3 2 2" xfId="57010" xr:uid="{3A1CDCD5-1947-43A2-AE1F-C3B031E820D9}"/>
    <cellStyle name="Output 4 10 3 2 3" xfId="50228" xr:uid="{F0F5D3DD-B4A2-4178-9C8C-462CF3502174}"/>
    <cellStyle name="Output 4 10 3 3" xfId="50845" xr:uid="{166C5ABC-6325-435F-9655-93399F362111}"/>
    <cellStyle name="Output 4 10 3 3 2" xfId="57627" xr:uid="{17D654DE-7420-415C-AEFE-059FE28CD8B0}"/>
    <cellStyle name="Output 4 10 3 4" xfId="48345" xr:uid="{B718B4E1-1BF1-4332-BF86-EA6CED7CEB51}"/>
    <cellStyle name="Output 4 10 3 4 2" xfId="55137" xr:uid="{69956A3E-4F90-46E6-894E-B15B523AE453}"/>
    <cellStyle name="Output 4 10 3 5" xfId="53435" xr:uid="{C47BBCCC-9A1F-4D2D-9875-90B37ED4CE46}"/>
    <cellStyle name="Output 4 10 3 6" xfId="46731" xr:uid="{A438F9E1-A6A6-42A3-8E16-59C58C33A8F1}"/>
    <cellStyle name="Output 4 10 4" xfId="42232" xr:uid="{84CBCDFC-79D6-490B-9AD6-E872D11FBEC4}"/>
    <cellStyle name="Output 4 10 4 2" xfId="56142" xr:uid="{14C4FD6D-53DF-4B3A-AF83-C66CBBE6DAC0}"/>
    <cellStyle name="Output 4 10 4 3" xfId="49360" xr:uid="{32EA8571-0A14-46A0-BD9E-7344D32C56EF}"/>
    <cellStyle name="Output 4 10 5" xfId="44577" xr:uid="{78EE7C26-1727-4C6E-AFC4-84DF0D794A98}"/>
    <cellStyle name="Output 4 10 5 2" xfId="57649" xr:uid="{12C02B86-6647-4CBD-843E-C39AF1ABC9BD}"/>
    <cellStyle name="Output 4 10 5 3" xfId="50867" xr:uid="{854E24A5-216B-4031-959F-DED7548B370D}"/>
    <cellStyle name="Output 4 10 6" xfId="47480" xr:uid="{B8132EDA-00B4-4E0F-B2F3-A513C4CA0C4E}"/>
    <cellStyle name="Output 4 10 6 2" xfId="54299" xr:uid="{42DD65E7-447B-41F4-8AAB-7626E1D51A67}"/>
    <cellStyle name="Output 4 10 7" xfId="45872" xr:uid="{F4BE0C65-631C-4879-9EBA-986766F31FBD}"/>
    <cellStyle name="Output 4 11" xfId="1249" xr:uid="{F3EBE73E-9D86-451A-B378-906CA2CCE376}"/>
    <cellStyle name="Output 4 11 2" xfId="5594" xr:uid="{89EB0E24-9803-468D-B84F-DC26FC7CF1A7}"/>
    <cellStyle name="Output 4 11 2 2" xfId="8180" xr:uid="{72904834-E0C3-4F0D-A788-340CD30260F3}"/>
    <cellStyle name="Output 4 11 2 2 2" xfId="17169" xr:uid="{E175AE42-B3CE-4470-A457-26E98FA8A110}"/>
    <cellStyle name="Output 4 11 2 2 2 2" xfId="37664" xr:uid="{1B1F0CAF-FF2A-401A-A9B3-48DD12AC6483}"/>
    <cellStyle name="Output 4 11 2 2 2 3" xfId="56653" xr:uid="{DFB9028B-52D4-4CBE-ADCF-20409ED4D97A}"/>
    <cellStyle name="Output 4 11 2 2 3" xfId="43333" xr:uid="{DD8387D3-63BA-4285-81DA-4F386B964D68}"/>
    <cellStyle name="Output 4 11 2 2 4" xfId="49871" xr:uid="{FB13EFFE-B02B-445F-AB3F-5BF1CE0DFF8A}"/>
    <cellStyle name="Output 4 11 2 3" xfId="10817" xr:uid="{48366511-2854-46CF-ACBD-B14959BFE619}"/>
    <cellStyle name="Output 4 11 2 3 2" xfId="19806" xr:uid="{F0B50458-0509-497B-8506-E1FE3CCA4980}"/>
    <cellStyle name="Output 4 11 2 3 2 2" xfId="39868" xr:uid="{DA9E97F4-50FF-4674-992C-7E7A3F01AB38}"/>
    <cellStyle name="Output 4 11 2 3 2 3" xfId="57915" xr:uid="{9672135B-00FD-4589-B89C-6AA9F3CA1DC8}"/>
    <cellStyle name="Output 4 11 2 3 3" xfId="40188" xr:uid="{7E6DDD89-7F19-49A7-B285-228ADB9AD631}"/>
    <cellStyle name="Output 4 11 2 3 4" xfId="51133" xr:uid="{85177158-DF47-4CA7-94BE-413B83B817E7}"/>
    <cellStyle name="Output 4 11 2 4" xfId="14583" xr:uid="{31BB8B83-04B8-4D22-A7C3-6350D63992E7}"/>
    <cellStyle name="Output 4 11 2 4 2" xfId="23505" xr:uid="{0E234AB5-7543-4BDE-BA35-0F4530BF1C4B}"/>
    <cellStyle name="Output 4 11 2 4 2 2" xfId="54783" xr:uid="{1113D753-9D52-4408-8688-A0D051FBC5D5}"/>
    <cellStyle name="Output 4 11 2 4 3" xfId="47988" xr:uid="{2520ECF8-C246-49AC-9978-AAABE0B61142}"/>
    <cellStyle name="Output 4 11 2 5" xfId="30785" xr:uid="{DDE28CE0-D324-4809-8567-D5D2BC537E10}"/>
    <cellStyle name="Output 4 11 2 6" xfId="46374" xr:uid="{12B92924-AB5B-4581-8692-DCE5B00CB64B}"/>
    <cellStyle name="Output 4 11 3" xfId="3686" xr:uid="{28C00622-D5B6-4C85-918A-A999CA6D57D4}"/>
    <cellStyle name="Output 4 11 3 2" xfId="34840" xr:uid="{8D0DB543-4D6A-44F1-9B45-B0A8F5B3AD09}"/>
    <cellStyle name="Output 4 11 3 2 2" xfId="57046" xr:uid="{4F1A9F40-8AEC-43D0-B6D7-0F2D8C1238E3}"/>
    <cellStyle name="Output 4 11 3 2 3" xfId="50264" xr:uid="{C2690173-F414-485F-8A0C-09FE7363CA79}"/>
    <cellStyle name="Output 4 11 3 3" xfId="51295" xr:uid="{C016C592-36C9-41AE-8286-6E95FA4CE912}"/>
    <cellStyle name="Output 4 11 3 3 2" xfId="58077" xr:uid="{B3F9CF94-79A0-49F5-B89E-E17EBA1F412D}"/>
    <cellStyle name="Output 4 11 3 4" xfId="48381" xr:uid="{229228FF-BF01-47CD-85C4-E7275CE0DD7E}"/>
    <cellStyle name="Output 4 11 3 4 2" xfId="55173" xr:uid="{F43F50BB-30E5-486E-8573-D591FD10CE7E}"/>
    <cellStyle name="Output 4 11 3 5" xfId="46767" xr:uid="{5599306E-EA7B-4645-9EBA-F4D0E179F30B}"/>
    <cellStyle name="Output 4 11 4" xfId="33096" xr:uid="{26726BB8-0822-4A3A-85BE-EBB3CDCB1E6C}"/>
    <cellStyle name="Output 4 11 4 2" xfId="56181" xr:uid="{E7021EEB-003E-4FE4-B1B1-82D1F425872F}"/>
    <cellStyle name="Output 4 11 4 3" xfId="49399" xr:uid="{B6384293-BBDB-4AAF-86B4-B9871681F51B}"/>
    <cellStyle name="Output 4 11 5" xfId="44565" xr:uid="{9A7BEBDE-2647-48FB-AD28-A7A2D5059BE6}"/>
    <cellStyle name="Output 4 11 5 2" xfId="57949" xr:uid="{7EA4AC15-3900-4C13-8BD5-B057607EBB38}"/>
    <cellStyle name="Output 4 11 5 3" xfId="51167" xr:uid="{B2110E7B-2753-46B3-A43D-B8D841A54181}"/>
    <cellStyle name="Output 4 11 6" xfId="47519" xr:uid="{7297159E-45D5-4499-8663-2BD6CFE7524C}"/>
    <cellStyle name="Output 4 11 6 2" xfId="54335" xr:uid="{ABCC9D7A-6682-4C46-96C0-95D742E81481}"/>
    <cellStyle name="Output 4 11 7" xfId="45908" xr:uid="{8F3435FD-4586-459B-91AD-ED884A0803D2}"/>
    <cellStyle name="Output 4 12" xfId="1781" xr:uid="{C95B4602-DE29-4210-8E10-91729B89BF99}"/>
    <cellStyle name="Output 4 12 2" xfId="6099" xr:uid="{094096B8-DF73-4DFE-8289-E2168BFF6DF1}"/>
    <cellStyle name="Output 4 12 2 2" xfId="8685" xr:uid="{0613BDAB-F8BF-48DE-80EE-AEE4D22FDCB2}"/>
    <cellStyle name="Output 4 12 2 2 2" xfId="17674" xr:uid="{7B1F7C73-FA31-4E4E-973C-0A2FD5FCCCA0}"/>
    <cellStyle name="Output 4 12 2 2 2 2" xfId="30715" xr:uid="{62F3939D-F42A-42B6-B520-60A626D95A1B}"/>
    <cellStyle name="Output 4 12 2 2 3" xfId="25478" xr:uid="{D36CC0F5-7032-42FB-86C9-98B0A97F55C6}"/>
    <cellStyle name="Output 4 12 2 2 4" xfId="56271" xr:uid="{FC7F9743-6E41-4A64-B50D-523947AF73E8}"/>
    <cellStyle name="Output 4 12 2 3" xfId="11322" xr:uid="{17EBCDDC-EF4A-43F8-A8C0-3A0868B00CA5}"/>
    <cellStyle name="Output 4 12 2 3 2" xfId="20311" xr:uid="{AB54973E-CF71-4024-BBFA-08289FA06168}"/>
    <cellStyle name="Output 4 12 2 3 2 2" xfId="28927" xr:uid="{1B755AD7-344E-4FF0-A377-A375DB483649}"/>
    <cellStyle name="Output 4 12 2 3 3" xfId="26706" xr:uid="{8B7BE336-4CFA-4E99-BDFA-4FDE41083924}"/>
    <cellStyle name="Output 4 12 2 4" xfId="15088" xr:uid="{FEFE6072-7F7D-4EA5-9FDD-AA7CE2BB63C6}"/>
    <cellStyle name="Output 4 12 2 4 2" xfId="36790" xr:uid="{A8772C59-1CD2-464F-BCFC-1D068E7D0A5D}"/>
    <cellStyle name="Output 4 12 2 5" xfId="35327" xr:uid="{2C3464CE-E1B6-458A-AD89-903968480D54}"/>
    <cellStyle name="Output 4 12 2 6" xfId="49489" xr:uid="{0E4A45FD-4981-48CE-8C03-541039318F31}"/>
    <cellStyle name="Output 4 12 3" xfId="4218" xr:uid="{D4222A1A-FA3A-4A71-9A8F-89F1E9B549B9}"/>
    <cellStyle name="Output 4 12 3 2" xfId="22678" xr:uid="{06F8719A-3E70-408D-8BF5-81E5A92B4881}"/>
    <cellStyle name="Output 4 12 3 2 2" xfId="58630" xr:uid="{60BCA170-3D85-438C-9850-2200A2817EAC}"/>
    <cellStyle name="Output 4 12 3 3" xfId="51849" xr:uid="{329DE6D2-A0E3-4D57-BE91-50035AF4641D}"/>
    <cellStyle name="Output 4 12 4" xfId="27360" xr:uid="{7EE54FA1-DD12-4867-84FE-32AB9586B89F}"/>
    <cellStyle name="Output 4 12 4 2" xfId="54417" xr:uid="{91764769-9834-432A-BD8F-138E87B097E5}"/>
    <cellStyle name="Output 4 12 4 3" xfId="47606" xr:uid="{E9D95D98-FF86-4356-9A79-E4700B8B17F3}"/>
    <cellStyle name="Output 4 12 5" xfId="44675" xr:uid="{94961FE4-1579-480F-8E66-61F4FE671269}"/>
    <cellStyle name="Output 4 12 6" xfId="45998" xr:uid="{6B62BF47-8D9E-4507-9398-B40C06A563E5}"/>
    <cellStyle name="Output 4 13" xfId="1595" xr:uid="{658D7E5B-BB4A-4C87-8F57-DEE92E5BDD94}"/>
    <cellStyle name="Output 4 13 2" xfId="5939" xr:uid="{9CA97673-518A-47B3-AFC7-A9AB02D69237}"/>
    <cellStyle name="Output 4 13 2 2" xfId="8525" xr:uid="{CFC5B9F9-070C-49D1-B966-CBA20F8A639C}"/>
    <cellStyle name="Output 4 13 2 2 2" xfId="17514" xr:uid="{AC2567FE-60FE-46CC-8419-F8363DD73EBF}"/>
    <cellStyle name="Output 4 13 2 2 2 2" xfId="34492" xr:uid="{4AF21808-6500-40C0-9CBC-BD18C4EDF9E8}"/>
    <cellStyle name="Output 4 13 2 2 3" xfId="25217" xr:uid="{69C9DC61-FFDC-4FF1-9F25-F332F03DCDA5}"/>
    <cellStyle name="Output 4 13 2 2 4" xfId="56686" xr:uid="{A080532B-ED9E-48C9-B6FC-143CA2537CAC}"/>
    <cellStyle name="Output 4 13 2 3" xfId="11162" xr:uid="{998A2C30-FD94-4D38-8B0D-2307D1723CB6}"/>
    <cellStyle name="Output 4 13 2 3 2" xfId="20151" xr:uid="{A7241C4F-00E9-413F-A2D9-FA8822564D8D}"/>
    <cellStyle name="Output 4 13 2 3 2 2" xfId="41980" xr:uid="{DE3EF2E4-C425-498A-9068-398ED5672C78}"/>
    <cellStyle name="Output 4 13 2 3 3" xfId="40078" xr:uid="{C18A7B0F-E8CD-4B4B-A258-9A63A9C1657B}"/>
    <cellStyle name="Output 4 13 2 4" xfId="14928" xr:uid="{E7D2EAB2-BB91-488E-B95C-DADFD3F819D4}"/>
    <cellStyle name="Output 4 13 2 4 2" xfId="42485" xr:uid="{9F259239-92FD-442B-B053-B0AE616C854D}"/>
    <cellStyle name="Output 4 13 2 5" xfId="35994" xr:uid="{AE2F0147-7274-47C4-8256-3AAE67880612}"/>
    <cellStyle name="Output 4 13 2 6" xfId="49904" xr:uid="{41D40DAE-624F-4029-86CA-088C2334958B}"/>
    <cellStyle name="Output 4 13 3" xfId="4032" xr:uid="{92122175-6E8B-40C6-9C25-B8CDD31E76B4}"/>
    <cellStyle name="Output 4 13 3 2" xfId="31682" xr:uid="{35D667D9-CB7A-42D2-98E8-23A0EFC6A5EF}"/>
    <cellStyle name="Output 4 13 3 2 2" xfId="57770" xr:uid="{9074CFCE-71B8-422D-9CAA-2ABA1EA7B9E6}"/>
    <cellStyle name="Output 4 13 3 3" xfId="50988" xr:uid="{B7D4D910-1FFA-4D86-807D-B39BE99143B3}"/>
    <cellStyle name="Output 4 13 4" xfId="25673" xr:uid="{FCB11081-41BD-458F-A843-68D9359865EE}"/>
    <cellStyle name="Output 4 13 4 2" xfId="54813" xr:uid="{903AF235-2D8C-4B06-9E62-5B31E8B22847}"/>
    <cellStyle name="Output 4 13 4 3" xfId="48021" xr:uid="{E1D0989B-93FE-490B-A22A-DCB04D5F9225}"/>
    <cellStyle name="Output 4 13 5" xfId="44632" xr:uid="{E4BD82F5-7D56-4130-B423-A4AB0EC78D1B}"/>
    <cellStyle name="Output 4 13 6" xfId="46407" xr:uid="{019BF436-4D05-4EE6-B93E-958731C27503}"/>
    <cellStyle name="Output 4 14" xfId="2970" xr:uid="{61D75C80-CD4C-4E00-AD4C-E9B1D90DF621}"/>
    <cellStyle name="Output 4 14 2" xfId="7120" xr:uid="{D35E4026-5228-4903-8A28-A992724FD244}"/>
    <cellStyle name="Output 4 14 2 2" xfId="16109" xr:uid="{B482512D-6232-4775-B4B0-5794890CF33F}"/>
    <cellStyle name="Output 4 14 2 2 2" xfId="34162" xr:uid="{1F4D3CA3-3D36-4B17-B05D-8616745D1886}"/>
    <cellStyle name="Output 4 14 2 2 3" xfId="57098" xr:uid="{BC1BAD10-FD98-4024-8065-D4BA1C524284}"/>
    <cellStyle name="Output 4 14 2 3" xfId="38312" xr:uid="{13BF583D-4443-4198-A8F7-8F20A435E39C}"/>
    <cellStyle name="Output 4 14 2 4" xfId="50316" xr:uid="{D9A3BC91-0049-4D69-9F95-A699C5B8A0FE}"/>
    <cellStyle name="Output 4 14 3" xfId="9683" xr:uid="{5499459A-5356-412B-A44F-8DA2A96873FE}"/>
    <cellStyle name="Output 4 14 3 2" xfId="18672" xr:uid="{B665075B-74D3-4A6D-B7C1-576C2F27099B}"/>
    <cellStyle name="Output 4 14 3 2 2" xfId="39244" xr:uid="{B4C59052-0025-41B2-89DE-E78D15280950}"/>
    <cellStyle name="Output 4 14 3 2 3" xfId="58004" xr:uid="{8096D4D1-8298-4ECF-9FF8-A1B70AA0B354}"/>
    <cellStyle name="Output 4 14 3 3" xfId="26965" xr:uid="{F4A3A4E4-27BE-4C62-92EE-76234BE29483}"/>
    <cellStyle name="Output 4 14 3 4" xfId="51222" xr:uid="{ADCB3612-3D0D-4DFC-A8E9-EB689F7EBA83}"/>
    <cellStyle name="Output 4 14 4" xfId="13523" xr:uid="{9454D553-61D1-4299-83DA-DEEDF243518C}"/>
    <cellStyle name="Output 4 14 4 2" xfId="38750" xr:uid="{09A8138E-4567-4925-958B-56890BCC41DD}"/>
    <cellStyle name="Output 4 14 4 2 2" xfId="55225" xr:uid="{23F4278F-554E-43A0-8D41-29CFBB758775}"/>
    <cellStyle name="Output 4 14 4 3" xfId="48433" xr:uid="{BD5569EA-F0F1-4B82-A7FE-2ED6533896F0}"/>
    <cellStyle name="Output 4 14 5" xfId="43275" xr:uid="{187B5867-37ED-44DF-ACD2-F5A11B1CC72D}"/>
    <cellStyle name="Output 4 14 5 2" xfId="53511" xr:uid="{B695D77C-C899-40EA-8219-94B981E9D9FC}"/>
    <cellStyle name="Output 4 14 6" xfId="44735" xr:uid="{9086A921-5250-4F5C-ABAD-764690251416}"/>
    <cellStyle name="Output 4 14 7" xfId="46819" xr:uid="{B3E3C840-5F5B-454A-A8F4-61A9CC70AB26}"/>
    <cellStyle name="Output 4 15" xfId="6513" xr:uid="{522BFBE0-B14C-41C0-971E-D9C092614F33}"/>
    <cellStyle name="Output 4 15 2" xfId="11734" xr:uid="{F7731E3A-52F0-4A7E-97C8-F115A113837B}"/>
    <cellStyle name="Output 4 15 2 2" xfId="20723" xr:uid="{92A98D28-50D2-425B-93AF-1C537548E523}"/>
    <cellStyle name="Output 4 15 2 2 2" xfId="39036" xr:uid="{E431A6EA-7391-4DD8-BBE3-9FFE63366BAC}"/>
    <cellStyle name="Output 4 15 2 2 3" xfId="57117" xr:uid="{53DE2928-D571-4EAC-9535-2538716B631C}"/>
    <cellStyle name="Output 4 15 2 3" xfId="23117" xr:uid="{6D134646-1A0E-495E-BF77-ACCB0E541AA6}"/>
    <cellStyle name="Output 4 15 2 4" xfId="50335" xr:uid="{DDF9666F-245D-4CC5-A4BC-00026BA1931B}"/>
    <cellStyle name="Output 4 15 3" xfId="15502" xr:uid="{C7D89A39-EB6A-4F64-BBEB-34BF3B66B89F}"/>
    <cellStyle name="Output 4 15 3 2" xfId="39615" xr:uid="{3A69FD40-2C67-44C7-A854-4F5AD5FA383A}"/>
    <cellStyle name="Output 4 15 3 2 2" xfId="58719" xr:uid="{546D2954-9BC5-4673-BC88-5989B9384B8A}"/>
    <cellStyle name="Output 4 15 3 3" xfId="51938" xr:uid="{B16B67A6-0F2D-463A-A18E-B0BF332BC95F}"/>
    <cellStyle name="Output 4 15 4" xfId="35213" xr:uid="{5DCECA05-62EE-4125-BF9E-370674E4A1E4}"/>
    <cellStyle name="Output 4 15 4 2" xfId="58069" xr:uid="{1DB149F4-DDAB-4D22-A876-3A9A0684FAD0}"/>
    <cellStyle name="Output 4 15 4 3" xfId="51287" xr:uid="{D52BE29B-315C-4243-BEBB-59C6326862F1}"/>
    <cellStyle name="Output 4 15 5" xfId="44717" xr:uid="{2046A508-A996-43D2-819A-7C0A70F18536}"/>
    <cellStyle name="Output 4 15 5 2" xfId="55244" xr:uid="{E6E01EC6-4E14-48C7-BD11-6914BBBE4C12}"/>
    <cellStyle name="Output 4 15 5 3" xfId="48452" xr:uid="{0637F222-6020-49ED-900C-33B66A31DBBA}"/>
    <cellStyle name="Output 4 15 6" xfId="53530" xr:uid="{4E276E82-3CB2-4E1F-A93B-7D17DF508174}"/>
    <cellStyle name="Output 4 15 7" xfId="46838" xr:uid="{A1D6BD89-4AD9-4A5B-9FB8-4958D4AD72E3}"/>
    <cellStyle name="Output 4 16" xfId="9097" xr:uid="{3C09BEB5-B71C-413C-AC83-AC550F456A31}"/>
    <cellStyle name="Output 4 16 2" xfId="18086" xr:uid="{3A19814B-830C-4107-87B3-61470B4C9E58}"/>
    <cellStyle name="Output 4 16 2 2" xfId="43026" xr:uid="{EC772E58-A464-436A-AF30-B2339691C39A}"/>
    <cellStyle name="Output 4 16 2 2 2" xfId="57120" xr:uid="{8AE01EA8-C6C1-459C-B65C-3D1742959C0C}"/>
    <cellStyle name="Output 4 16 2 3" xfId="50338" xr:uid="{331A80DF-8DA7-484F-82B7-355B135E1145}"/>
    <cellStyle name="Output 4 16 3" xfId="38571" xr:uid="{D5095F32-82B1-446F-BE65-731C46C6185B}"/>
    <cellStyle name="Output 4 16 3 2" xfId="58722" xr:uid="{10EFFD5D-17CB-44E2-97EC-88C49830F2F6}"/>
    <cellStyle name="Output 4 16 3 3" xfId="51941" xr:uid="{F2348DB0-598A-4B92-B096-86B723AEAFB5}"/>
    <cellStyle name="Output 4 16 4" xfId="44804" xr:uid="{BA7C72B0-4EE8-4362-A2A9-9DC5D807541B}"/>
    <cellStyle name="Output 4 16 4 2" xfId="58026" xr:uid="{9D3234CD-1B45-4238-9C88-751E8FE96ACF}"/>
    <cellStyle name="Output 4 16 4 3" xfId="51244" xr:uid="{A5C9F56A-145F-466F-AE76-44D101546618}"/>
    <cellStyle name="Output 4 16 5" xfId="48455" xr:uid="{F5ECAB50-0BF8-4DF4-AE30-73811B350B13}"/>
    <cellStyle name="Output 4 16 5 2" xfId="55247" xr:uid="{9DD627D7-32B7-4CDB-A6DC-18F5149B01DC}"/>
    <cellStyle name="Output 4 16 6" xfId="53533" xr:uid="{BEB4F71B-153B-4336-AF92-B9A9413A3899}"/>
    <cellStyle name="Output 4 16 7" xfId="46841" xr:uid="{4219D74D-6EA8-42EF-B949-C2D21C50B18F}"/>
    <cellStyle name="Output 4 17" xfId="12738" xr:uid="{E4107B1C-0CF1-427D-A099-EF6E0E618DEF}"/>
    <cellStyle name="Output 4 17 2" xfId="21727" xr:uid="{454EF441-3D3D-4E19-BCD2-1507C3214A1F}"/>
    <cellStyle name="Output 4 17 2 2" xfId="29097" xr:uid="{8D4482EE-3486-4F28-85E6-BD2283682409}"/>
    <cellStyle name="Output 4 17 2 2 2" xfId="57102" xr:uid="{F4FC1E61-1D5B-4135-96CF-C29E10A576D4}"/>
    <cellStyle name="Output 4 17 2 3" xfId="50320" xr:uid="{0F54BE42-8508-4984-A541-5A630378128A}"/>
    <cellStyle name="Output 4 17 3" xfId="43659" xr:uid="{1C9308FC-8FED-4380-88ED-56583D7A22FE}"/>
    <cellStyle name="Output 4 17 3 2" xfId="58705" xr:uid="{32592372-38CE-4008-9545-4BBC3FD294F4}"/>
    <cellStyle name="Output 4 17 3 3" xfId="51924" xr:uid="{12FED5C2-082A-4687-ABD1-ABE8536DFF88}"/>
    <cellStyle name="Output 4 17 4" xfId="44844" xr:uid="{D08326FA-D42A-444B-8850-9FC4F63A44FD}"/>
    <cellStyle name="Output 4 17 4 2" xfId="57980" xr:uid="{2C3A2F50-3C03-4C77-94BC-8D55A3BE165B}"/>
    <cellStyle name="Output 4 17 4 3" xfId="51198" xr:uid="{F4A490EC-19B1-4776-A364-8A8C42D9230D}"/>
    <cellStyle name="Output 4 17 5" xfId="48437" xr:uid="{38CEB31F-2290-4AD5-BA85-D35531F526B8}"/>
    <cellStyle name="Output 4 17 5 2" xfId="55229" xr:uid="{0D3FD438-3103-4233-ADFE-F9E7E2060286}"/>
    <cellStyle name="Output 4 17 6" xfId="53515" xr:uid="{53322C5E-03A4-47B7-AAB7-A2CB696EDD91}"/>
    <cellStyle name="Output 4 17 7" xfId="46823" xr:uid="{48C3D97A-C432-4403-8EDD-09448D749DD3}"/>
    <cellStyle name="Output 4 18" xfId="2217" xr:uid="{CB070D79-8539-4222-83F8-4F305B7CB503}"/>
    <cellStyle name="Output 4 18 2" xfId="40030" xr:uid="{EE24BCF7-1199-4E96-AC12-1C72BAB86124}"/>
    <cellStyle name="Output 4 18 2 2" xfId="57277" xr:uid="{D6CAD9F2-6AD2-415D-B571-C99F9B6789A6}"/>
    <cellStyle name="Output 4 18 2 3" xfId="50495" xr:uid="{FE82FEDF-22BE-45B9-8922-76FCCD7F7B83}"/>
    <cellStyle name="Output 4 18 3" xfId="44876" xr:uid="{63169C51-E53A-4A53-A6AE-50CE38EAFB6B}"/>
    <cellStyle name="Output 4 18 3 2" xfId="58878" xr:uid="{FB09D1C7-D739-4BB4-BA1B-5237D87B6982}"/>
    <cellStyle name="Output 4 18 3 3" xfId="52097" xr:uid="{A3AEE9F2-0EFB-47A1-82AB-D21666132866}"/>
    <cellStyle name="Output 4 18 4" xfId="48916" xr:uid="{E240D876-DB61-4461-9928-6C975D53BADE}"/>
    <cellStyle name="Output 4 18 4 2" xfId="55699" xr:uid="{2A6D832B-9AB7-480C-B59D-0A864F65E1AD}"/>
    <cellStyle name="Output 4 18 5" xfId="48612" xr:uid="{1C1678A2-711D-45B5-8177-36D4E4E51064}"/>
    <cellStyle name="Output 4 18 5 2" xfId="55401" xr:uid="{9A28A7EE-3BAC-4269-8161-B421CEC9D8FF}"/>
    <cellStyle name="Output 4 18 6" xfId="53687" xr:uid="{2BB1D05A-669E-47F4-AD83-3B41A72A5E40}"/>
    <cellStyle name="Output 4 18 7" xfId="46998" xr:uid="{501CF458-A1EA-4EC9-B408-707DDC468525}"/>
    <cellStyle name="Output 4 19" xfId="13126" xr:uid="{7F28ED0C-5AAB-4C86-9A90-276B91D9E7E3}"/>
    <cellStyle name="Output 4 19 2" xfId="40626" xr:uid="{A9CA385C-893C-452B-8AF0-8622CD3C3F58}"/>
    <cellStyle name="Output 4 19 2 2" xfId="57083" xr:uid="{B26DDA2F-CE9A-4B7C-AD12-7A3550722214}"/>
    <cellStyle name="Output 4 19 2 3" xfId="50301" xr:uid="{2AAF018A-3F19-4F7D-A940-574165F98018}"/>
    <cellStyle name="Output 4 19 3" xfId="44957" xr:uid="{EE6B9A66-86FF-4AE8-B91C-5790E51C8368}"/>
    <cellStyle name="Output 4 19 3 2" xfId="58688" xr:uid="{80BB60C6-FF38-4DFD-898B-71969C071D91}"/>
    <cellStyle name="Output 4 19 3 3" xfId="51907" xr:uid="{438E2465-1577-4262-833A-B0F730F69E84}"/>
    <cellStyle name="Output 4 19 4" xfId="51298" xr:uid="{EE70E211-4EB1-4A87-A48A-F2D0688074AD}"/>
    <cellStyle name="Output 4 19 4 2" xfId="58080" xr:uid="{934FC4B6-CF61-451E-9570-13067041F80A}"/>
    <cellStyle name="Output 4 19 5" xfId="48418" xr:uid="{7E4D69CA-ADA4-474F-A40C-6ABE30FB0A0E}"/>
    <cellStyle name="Output 4 19 5 2" xfId="55210" xr:uid="{25FADDC3-EF8B-4383-A17C-7F512A8A8E68}"/>
    <cellStyle name="Output 4 19 6" xfId="53496" xr:uid="{E1F31A0F-3ED0-492E-AE19-09486D384CDA}"/>
    <cellStyle name="Output 4 19 7" xfId="46804" xr:uid="{3756A20D-F0B7-44CB-BE1B-38F1BF5CE70E}"/>
    <cellStyle name="Output 4 2" xfId="155" xr:uid="{899D0CE5-80B4-4000-8D9E-E447151B77E6}"/>
    <cellStyle name="Output 4 2 10" xfId="1966" xr:uid="{158A48C6-6D01-4623-961D-459801347D73}"/>
    <cellStyle name="Output 4 2 10 2" xfId="6274" xr:uid="{E1F22D62-26AF-41A0-A800-2A04F395C105}"/>
    <cellStyle name="Output 4 2 10 2 2" xfId="8860" xr:uid="{FC695252-4410-4295-A589-9066ABD5CBDD}"/>
    <cellStyle name="Output 4 2 10 2 2 2" xfId="17849" xr:uid="{DFA533C8-D2F1-4716-B487-874189A157C5}"/>
    <cellStyle name="Output 4 2 10 2 2 2 2" xfId="38210" xr:uid="{F6869A58-3B25-42AB-B6DC-5C53E0819DA0}"/>
    <cellStyle name="Output 4 2 10 2 2 3" xfId="41970" xr:uid="{C50A1030-B533-41EB-96B6-A1F8A6BCD522}"/>
    <cellStyle name="Output 4 2 10 2 3" xfId="11497" xr:uid="{9A3F1A41-83A1-413A-8CDA-735C9776FFC4}"/>
    <cellStyle name="Output 4 2 10 2 3 2" xfId="20486" xr:uid="{BED0609D-35CC-48A8-8A9A-5B4C6DC1B57A}"/>
    <cellStyle name="Output 4 2 10 2 3 2 2" xfId="22805" xr:uid="{61E1A7EB-6308-42D5-B004-B473D02D560D}"/>
    <cellStyle name="Output 4 2 10 2 3 3" xfId="31089" xr:uid="{6E2EEC19-76B8-407C-B36F-02C9D1BB7BBD}"/>
    <cellStyle name="Output 4 2 10 2 4" xfId="15263" xr:uid="{A55F1132-F923-41D7-98E9-318189AAD9BF}"/>
    <cellStyle name="Output 4 2 10 2 4 2" xfId="25342" xr:uid="{A9DC8F6C-200E-44F7-A86A-FCB80C940543}"/>
    <cellStyle name="Output 4 2 10 2 5" xfId="41236" xr:uid="{679F5085-F0DE-4A13-8F55-CB4221A6C772}"/>
    <cellStyle name="Output 4 2 10 3" xfId="4403" xr:uid="{C433C59E-5086-49A5-8CB3-42FF398B0FD7}"/>
    <cellStyle name="Output 4 2 10 3 2" xfId="29295" xr:uid="{24553E00-F2D5-41CB-A324-F24189772EE8}"/>
    <cellStyle name="Output 4 2 10 4" xfId="24401" xr:uid="{697C4F93-5A5D-4CBB-B650-AAE5517CC40E}"/>
    <cellStyle name="Output 4 2 11" xfId="2606" xr:uid="{210454C1-B278-44BB-B16D-E3AB1669CEB0}"/>
    <cellStyle name="Output 4 2 11 2" xfId="6847" xr:uid="{A8FFADD8-99E6-445A-ACB4-EA7AE55FB038}"/>
    <cellStyle name="Output 4 2 11 2 2" xfId="15836" xr:uid="{AB3AF6F0-5038-433D-AAF9-CC614DF5ED00}"/>
    <cellStyle name="Output 4 2 11 2 2 2" xfId="38795" xr:uid="{F769C8E4-8EF3-4EDB-8912-C10A9271A36C}"/>
    <cellStyle name="Output 4 2 11 2 3" xfId="42341" xr:uid="{C669602C-DD69-4D5C-92A1-32EC27286E9E}"/>
    <cellStyle name="Output 4 2 11 3" xfId="9417" xr:uid="{625649FE-34D2-4276-9716-FE442D9453FB}"/>
    <cellStyle name="Output 4 2 11 3 2" xfId="18406" xr:uid="{D27CEDE7-AC82-48F4-B124-0B97ACA58618}"/>
    <cellStyle name="Output 4 2 11 3 2 2" xfId="23638" xr:uid="{18DF5B93-7D3D-4AA6-9ED8-869CA636E249}"/>
    <cellStyle name="Output 4 2 11 3 3" xfId="33253" xr:uid="{B9D33203-1CDA-4FA3-B303-1056D8AB77AA}"/>
    <cellStyle name="Output 4 2 11 4" xfId="13460" xr:uid="{62A93545-4AA2-4203-9510-0EC699B3174D}"/>
    <cellStyle name="Output 4 2 11 4 2" xfId="28846" xr:uid="{0902936A-2440-4084-8C20-4694B04235BE}"/>
    <cellStyle name="Output 4 2 11 5" xfId="23884" xr:uid="{4095AEB9-41A1-4D8F-AAA1-DBC4B1F5C87C}"/>
    <cellStyle name="Output 4 2 12" xfId="6611" xr:uid="{3933FB5B-041B-45F5-9925-6F7816417AA0}"/>
    <cellStyle name="Output 4 2 12 2" xfId="11817" xr:uid="{808E4999-FDF2-4E83-AA66-BD16D2502011}"/>
    <cellStyle name="Output 4 2 12 2 2" xfId="20806" xr:uid="{C59E42FB-3622-403F-9CF2-4165B3C85EF0}"/>
    <cellStyle name="Output 4 2 12 2 2 2" xfId="30387" xr:uid="{E76AD712-C7E7-4B3C-A671-79CAB56F1A20}"/>
    <cellStyle name="Output 4 2 12 2 3" xfId="27176" xr:uid="{BA6BBA28-0684-49D2-9878-33F06DCF4658}"/>
    <cellStyle name="Output 4 2 12 3" xfId="15600" xr:uid="{55A059AC-BEE2-49E6-9285-D84F6D1CED9A}"/>
    <cellStyle name="Output 4 2 12 3 2" xfId="35082" xr:uid="{232A7920-3A40-403E-BDE2-29062528156F}"/>
    <cellStyle name="Output 4 2 12 4" xfId="32435" xr:uid="{D4E34DF9-4A81-48D5-850E-92CFBF46B5C1}"/>
    <cellStyle name="Output 4 2 13" xfId="9180" xr:uid="{020292D9-ED45-43AF-8E74-C5590E3747A8}"/>
    <cellStyle name="Output 4 2 13 2" xfId="18169" xr:uid="{0C6D0233-EFAC-405C-919A-156081F59905}"/>
    <cellStyle name="Output 4 2 13 2 2" xfId="27682" xr:uid="{2222C74B-E0CC-40F1-B174-F6FE38665A16}"/>
    <cellStyle name="Output 4 2 13 3" xfId="41990" xr:uid="{E48270EB-0E14-4D73-B53B-7E74E457AF16}"/>
    <cellStyle name="Output 4 2 14" xfId="12576" xr:uid="{9BBED9EB-6751-407F-8BB3-A25539637BF4}"/>
    <cellStyle name="Output 4 2 14 2" xfId="21565" xr:uid="{3D44CECC-2CF6-4BD0-BA78-16B0F01D9753}"/>
    <cellStyle name="Output 4 2 14 2 2" xfId="26163" xr:uid="{4B39076A-8712-46D4-8CC9-A24910E23C0C}"/>
    <cellStyle name="Output 4 2 14 3" xfId="28754" xr:uid="{D33D1542-4D3C-49DF-B329-E4A8F8A3DD33}"/>
    <cellStyle name="Output 4 2 15" xfId="2315" xr:uid="{6B163282-ECDA-47E5-B4FE-64D75B33A93D}"/>
    <cellStyle name="Output 4 2 15 2" xfId="23142" xr:uid="{306DB81D-D3E5-42A8-90E8-AF4127967867}"/>
    <cellStyle name="Output 4 2 16" xfId="13224" xr:uid="{23C5B329-012F-49D2-B55B-5AF1B6F75077}"/>
    <cellStyle name="Output 4 2 16 2" xfId="43463" xr:uid="{B7C2AA0E-595D-4BBE-B892-7FC2B8280E10}"/>
    <cellStyle name="Output 4 2 17" xfId="34160" xr:uid="{52F62BD1-562C-4B7A-B908-C1B7878BEF5F}"/>
    <cellStyle name="Output 4 2 18" xfId="44294" xr:uid="{C32F7427-C41E-42EA-A6E0-87EC270E19F7}"/>
    <cellStyle name="Output 4 2 19" xfId="45527" xr:uid="{447932A1-FAE4-46CE-A7D2-4C002ECFE24E}"/>
    <cellStyle name="Output 4 2 2" xfId="334" xr:uid="{DB8570CF-9E9C-4901-B4EC-AE394471F678}"/>
    <cellStyle name="Output 4 2 2 10" xfId="6636" xr:uid="{1866E348-ADFC-4925-BFED-05EFB91D348E}"/>
    <cellStyle name="Output 4 2 2 10 2" xfId="11842" xr:uid="{8DC7A985-F3A4-47EE-A1B1-B9C311E10EF1}"/>
    <cellStyle name="Output 4 2 2 10 2 2" xfId="20831" xr:uid="{B0F1DD88-1D12-4AB9-AFE1-5F36CAF7CA5F}"/>
    <cellStyle name="Output 4 2 2 10 2 2 2" xfId="27706" xr:uid="{8E1CD826-BD36-42C7-84E2-37FB18987C4C}"/>
    <cellStyle name="Output 4 2 2 10 2 3" xfId="26696" xr:uid="{57DB7033-84FA-43B1-8723-CFD31FD095BE}"/>
    <cellStyle name="Output 4 2 2 10 3" xfId="15625" xr:uid="{01E8C46C-3C49-45F2-96DD-5CA41F135D0D}"/>
    <cellStyle name="Output 4 2 2 10 3 2" xfId="29262" xr:uid="{56E5B742-C171-437D-A2F1-F79EC1E72724}"/>
    <cellStyle name="Output 4 2 2 10 4" xfId="43088" xr:uid="{178C5529-8257-4D87-92C5-F12D72AD082A}"/>
    <cellStyle name="Output 4 2 2 11" xfId="9205" xr:uid="{BBC456E4-A610-4830-B4A8-5DA46E08F2ED}"/>
    <cellStyle name="Output 4 2 2 11 2" xfId="18194" xr:uid="{DB66ECAB-44C0-4B7D-BE75-1557B6F2EB35}"/>
    <cellStyle name="Output 4 2 2 11 2 2" xfId="23257" xr:uid="{76B3D9BA-C988-4E55-A002-1156C888BB7A}"/>
    <cellStyle name="Output 4 2 2 11 3" xfId="30187" xr:uid="{85AD8262-5795-4952-8C68-97771815F81F}"/>
    <cellStyle name="Output 4 2 2 12" xfId="9736" xr:uid="{503CF010-853D-458B-8B72-C44B79AFF37B}"/>
    <cellStyle name="Output 4 2 2 12 2" xfId="18725" xr:uid="{A87BDD3B-B735-4DAC-BC1D-32A4DE415469}"/>
    <cellStyle name="Output 4 2 2 12 2 2" xfId="38415" xr:uid="{41F097AE-1671-4F6F-99E9-F98B2D56A36E}"/>
    <cellStyle name="Output 4 2 2 12 3" xfId="39965" xr:uid="{654EAAB1-1631-4BEE-BE5F-BE92F18FDC3E}"/>
    <cellStyle name="Output 4 2 2 13" xfId="2340" xr:uid="{0C6A040F-0849-487A-9EA7-D4B4D1C6FC1B}"/>
    <cellStyle name="Output 4 2 2 13 2" xfId="39916" xr:uid="{90A93F54-23F0-42AE-BDE8-A3E11DD4647F}"/>
    <cellStyle name="Output 4 2 2 14" xfId="13249" xr:uid="{80B34E17-EA77-4F35-A704-B457D0FD3A77}"/>
    <cellStyle name="Output 4 2 2 14 2" xfId="37661" xr:uid="{85F29A77-93A4-4AF0-98A7-111C5C1F2530}"/>
    <cellStyle name="Output 4 2 2 15" xfId="36369" xr:uid="{EE9AE13E-09E7-48BC-999D-D71F0B30A333}"/>
    <cellStyle name="Output 4 2 2 16" xfId="46041" xr:uid="{26E90F8A-6176-4F5A-935C-1209C45E3ABF}"/>
    <cellStyle name="Output 4 2 2 2" xfId="466" xr:uid="{D30CE947-AECB-4F92-B739-663EC5108CB5}"/>
    <cellStyle name="Output 4 2 2 2 10" xfId="9330" xr:uid="{11E87B65-8666-4220-BADA-0BCDC4073B6E}"/>
    <cellStyle name="Output 4 2 2 2 10 2" xfId="18319" xr:uid="{D76B56CC-78EE-4949-850A-862B8E043FB5}"/>
    <cellStyle name="Output 4 2 2 2 10 2 2" xfId="30652" xr:uid="{D9964CD6-6B32-4FD9-9F5C-4E319489AF42}"/>
    <cellStyle name="Output 4 2 2 2 10 3" xfId="38177" xr:uid="{4583C6FB-FEEE-4266-AA69-A1ED9739BAF3}"/>
    <cellStyle name="Output 4 2 2 2 11" xfId="12582" xr:uid="{9FCA530D-7C98-4B59-8985-1449FDEA1948}"/>
    <cellStyle name="Output 4 2 2 2 11 2" xfId="21571" xr:uid="{7796F15D-FD0F-4C5F-9B4D-B987CDC93702}"/>
    <cellStyle name="Output 4 2 2 2 11 2 2" xfId="41316" xr:uid="{50FA790B-01F4-418A-9F5C-DB962D454734}"/>
    <cellStyle name="Output 4 2 2 2 11 3" xfId="39007" xr:uid="{910BB5F7-1090-46A4-97CA-161B8537049E}"/>
    <cellStyle name="Output 4 2 2 2 12" xfId="2472" xr:uid="{2F4967C8-F9AF-4166-B82C-39E69D7C43EC}"/>
    <cellStyle name="Output 4 2 2 2 12 2" xfId="37397" xr:uid="{B14863FD-E60A-402E-B971-BEA1129900D0}"/>
    <cellStyle name="Output 4 2 2 2 13" xfId="13381" xr:uid="{2DDE3B5E-F511-44C7-8AB1-73D31E13A531}"/>
    <cellStyle name="Output 4 2 2 2 13 2" xfId="39379" xr:uid="{28DB1E74-0A0A-4E2E-9949-0F34A93DCBC5}"/>
    <cellStyle name="Output 4 2 2 2 14" xfId="25808" xr:uid="{14294FB7-D31E-4773-AD8F-1B95C29BA6D1}"/>
    <cellStyle name="Output 4 2 2 2 15" xfId="49532" xr:uid="{28179C63-C04F-4770-AEAE-B307803A4ECE}"/>
    <cellStyle name="Output 4 2 2 2 2" xfId="815" xr:uid="{B527BA32-37EC-4C87-9244-187370D76825}"/>
    <cellStyle name="Output 4 2 2 2 2 2" xfId="5184" xr:uid="{F8BC1857-DA0A-4206-BEFC-BA1C5FF6E6CD}"/>
    <cellStyle name="Output 4 2 2 2 2 2 2" xfId="7770" xr:uid="{F098DE8D-F8EE-4504-8890-68D6F8227FD7}"/>
    <cellStyle name="Output 4 2 2 2 2 2 2 2" xfId="16759" xr:uid="{14CA689D-BEB4-4A0C-848E-2060196ABABB}"/>
    <cellStyle name="Output 4 2 2 2 2 2 2 2 2" xfId="36720" xr:uid="{D9AA4DAC-8D8D-4AFB-972E-AB64321E82C7}"/>
    <cellStyle name="Output 4 2 2 2 2 2 2 3" xfId="43708" xr:uid="{C8F20966-FC8B-4DA4-8D5D-3C3F3AFE72B2}"/>
    <cellStyle name="Output 4 2 2 2 2 2 3" xfId="10407" xr:uid="{AC152F22-B1DB-4FAA-9B2E-1C465E4354BA}"/>
    <cellStyle name="Output 4 2 2 2 2 2 3 2" xfId="19396" xr:uid="{D61D06DA-9ACE-4DDB-87CD-A2BFC06BD126}"/>
    <cellStyle name="Output 4 2 2 2 2 2 3 2 2" xfId="39112" xr:uid="{1E7E55A3-CBF6-4D16-8F01-68783603643F}"/>
    <cellStyle name="Output 4 2 2 2 2 2 3 3" xfId="26425" xr:uid="{81A3B818-59E3-447D-9B93-4CAB79CFF1EB}"/>
    <cellStyle name="Output 4 2 2 2 2 2 4" xfId="14173" xr:uid="{16C53976-FD09-48DC-A9AD-C708A86CAE13}"/>
    <cellStyle name="Output 4 2 2 2 2 2 4 2" xfId="23832" xr:uid="{073617EA-B03A-4819-B872-F79EFEB8C0AA}"/>
    <cellStyle name="Output 4 2 2 2 2 2 5" xfId="25126" xr:uid="{8625715D-70AC-4490-9D13-139C7BEDE998}"/>
    <cellStyle name="Output 4 2 2 2 2 3" xfId="3252" xr:uid="{1948F185-DC2D-4ECE-BB92-468E42B04EB9}"/>
    <cellStyle name="Output 4 2 2 2 2 3 2" xfId="40754" xr:uid="{7545D7C8-D7C7-4987-861B-A87A5F7D202A}"/>
    <cellStyle name="Output 4 2 2 2 2 4" xfId="42927" xr:uid="{D8455EBC-CD1A-44ED-A2AE-E46298619BEE}"/>
    <cellStyle name="Output 4 2 2 2 2 5" xfId="56314" xr:uid="{2CBE5F94-2CFA-4E9E-B1F6-AAC2E4757253}"/>
    <cellStyle name="Output 4 2 2 2 3" xfId="1160" xr:uid="{4AD1C377-5688-40EF-A0ED-F3641D33AF65}"/>
    <cellStyle name="Output 4 2 2 2 3 2" xfId="5505" xr:uid="{CEF9C078-763C-4D8E-B1D0-8791E387848B}"/>
    <cellStyle name="Output 4 2 2 2 3 2 2" xfId="8091" xr:uid="{DBA07639-6CE8-433F-A570-4E03EDBCD2B7}"/>
    <cellStyle name="Output 4 2 2 2 3 2 2 2" xfId="17080" xr:uid="{C5883EAE-FE4D-48B1-AD0B-2D93DABD1579}"/>
    <cellStyle name="Output 4 2 2 2 3 2 2 2 2" xfId="24573" xr:uid="{E9743A1A-4498-402C-8669-F663B7841360}"/>
    <cellStyle name="Output 4 2 2 2 3 2 2 3" xfId="26942" xr:uid="{072F5B2D-07E5-4C8C-AF80-61EFB8875947}"/>
    <cellStyle name="Output 4 2 2 2 3 2 3" xfId="10728" xr:uid="{5E574D8E-3599-4C0A-B5BF-C79B3C06E0A6}"/>
    <cellStyle name="Output 4 2 2 2 3 2 3 2" xfId="19717" xr:uid="{AA7D1E55-D590-4C37-A1F2-C5C6CDE9318A}"/>
    <cellStyle name="Output 4 2 2 2 3 2 3 2 2" xfId="31329" xr:uid="{47ED0C7F-C98A-4AF3-915F-213032B50E0D}"/>
    <cellStyle name="Output 4 2 2 2 3 2 3 3" xfId="44048" xr:uid="{DCE79E81-0B01-4FB9-95F0-05F62AD0101A}"/>
    <cellStyle name="Output 4 2 2 2 3 2 4" xfId="14494" xr:uid="{FC8CFE86-535E-44AB-A6B5-F1214D4AB533}"/>
    <cellStyle name="Output 4 2 2 2 3 2 4 2" xfId="32963" xr:uid="{7C2E1D62-2516-4E03-82AC-F07B9E106747}"/>
    <cellStyle name="Output 4 2 2 2 3 2 5" xfId="26995" xr:uid="{3DBE9A97-9E1F-4806-9924-7775589D861D}"/>
    <cellStyle name="Output 4 2 2 2 3 3" xfId="3597" xr:uid="{B3FC75A3-C9A9-48EE-AF40-F6D4F59123BD}"/>
    <cellStyle name="Output 4 2 2 2 3 3 2" xfId="39504" xr:uid="{F36D0481-4CDB-4593-BF3E-ED00FE62C1A8}"/>
    <cellStyle name="Output 4 2 2 2 3 4" xfId="36323" xr:uid="{12702EB6-851C-445A-8F83-5CFD2F6FECF7}"/>
    <cellStyle name="Output 4 2 2 2 4" xfId="1504" xr:uid="{226AC28C-6C82-437A-A0E6-C4DC843814DC}"/>
    <cellStyle name="Output 4 2 2 2 4 2" xfId="5849" xr:uid="{9E7F34EB-B126-40D8-9E53-E758E1BD71BA}"/>
    <cellStyle name="Output 4 2 2 2 4 2 2" xfId="8435" xr:uid="{E37EFDB5-EBBB-499C-8D28-F6E122BA0761}"/>
    <cellStyle name="Output 4 2 2 2 4 2 2 2" xfId="17424" xr:uid="{DADCEDCF-D524-45F2-B4F5-A8D707EBABFB}"/>
    <cellStyle name="Output 4 2 2 2 4 2 2 2 2" xfId="39405" xr:uid="{4C666878-DAE4-43D6-84A4-BA8333BC437E}"/>
    <cellStyle name="Output 4 2 2 2 4 2 2 3" xfId="24566" xr:uid="{FBA2C0A2-D49B-4384-B765-F79CFC29F162}"/>
    <cellStyle name="Output 4 2 2 2 4 2 3" xfId="11072" xr:uid="{E3DF163C-21E6-4321-892C-43F31B4ADAAE}"/>
    <cellStyle name="Output 4 2 2 2 4 2 3 2" xfId="20061" xr:uid="{07E761B4-2726-47C8-9ED7-AA20A4A7C65D}"/>
    <cellStyle name="Output 4 2 2 2 4 2 3 2 2" xfId="34031" xr:uid="{1941B636-6C14-4D43-B797-878DDF5988D3}"/>
    <cellStyle name="Output 4 2 2 2 4 2 3 3" xfId="39958" xr:uid="{1FAF6C42-7893-4052-85FD-24185EAB1F95}"/>
    <cellStyle name="Output 4 2 2 2 4 2 4" xfId="14838" xr:uid="{8E71C4D1-DFBE-4BC6-BEA2-B6C128C71E11}"/>
    <cellStyle name="Output 4 2 2 2 4 2 4 2" xfId="22494" xr:uid="{4C9287F2-A8E1-4874-BD24-F44387E24A10}"/>
    <cellStyle name="Output 4 2 2 2 4 2 5" xfId="24923" xr:uid="{32E2AC4E-A670-4476-9C68-F84075A5A917}"/>
    <cellStyle name="Output 4 2 2 2 4 3" xfId="3941" xr:uid="{062AB516-7FFD-4451-8D0A-7A635BD2C27F}"/>
    <cellStyle name="Output 4 2 2 2 4 3 2" xfId="35794" xr:uid="{862DD922-6748-4CAB-9104-29F42AC861FA}"/>
    <cellStyle name="Output 4 2 2 2 4 4" xfId="26091" xr:uid="{C1543AB0-A5BF-4A31-A44F-7B2AF8A6FCC1}"/>
    <cellStyle name="Output 4 2 2 2 5" xfId="1895" xr:uid="{229061D6-8E35-4C14-9395-1E9D0F347B3E}"/>
    <cellStyle name="Output 4 2 2 2 5 2" xfId="6211" xr:uid="{71603E93-1A6F-432E-9AD4-14805038E4EC}"/>
    <cellStyle name="Output 4 2 2 2 5 2 2" xfId="8797" xr:uid="{3D4A4F3E-F86F-46B5-8128-3A8A75F9B663}"/>
    <cellStyle name="Output 4 2 2 2 5 2 2 2" xfId="17786" xr:uid="{252C05E3-D7AA-403C-BE00-70A7A3E70B8C}"/>
    <cellStyle name="Output 4 2 2 2 5 2 2 2 2" xfId="30822" xr:uid="{BEE1449E-626B-4D88-9B9C-46ECDB7B805D}"/>
    <cellStyle name="Output 4 2 2 2 5 2 2 3" xfId="27697" xr:uid="{1CF3C49D-3D0F-45A2-AB79-0AF785C19370}"/>
    <cellStyle name="Output 4 2 2 2 5 2 3" xfId="11434" xr:uid="{7828F3C3-D776-4AB8-B177-2FCC23FFF443}"/>
    <cellStyle name="Output 4 2 2 2 5 2 3 2" xfId="20423" xr:uid="{D5F66E09-A907-4C23-B92D-7418A565581E}"/>
    <cellStyle name="Output 4 2 2 2 5 2 3 2 2" xfId="23258" xr:uid="{D9DD284F-2D1B-4CCC-B655-04990FEA4464}"/>
    <cellStyle name="Output 4 2 2 2 5 2 3 3" xfId="37817" xr:uid="{E77BD66E-C796-4907-82D8-CB80B30709D2}"/>
    <cellStyle name="Output 4 2 2 2 5 2 4" xfId="15200" xr:uid="{A12ACCCD-BF6C-4071-B72F-02E6A0E3B1EC}"/>
    <cellStyle name="Output 4 2 2 2 5 2 4 2" xfId="39856" xr:uid="{2D58C2A2-9494-4B3B-A853-7B3FBB6B2193}"/>
    <cellStyle name="Output 4 2 2 2 5 2 5" xfId="25706" xr:uid="{23DD5352-2D5E-4AAF-8F73-6B842124B3CF}"/>
    <cellStyle name="Output 4 2 2 2 5 3" xfId="4332" xr:uid="{3525242C-C059-434A-8B59-BEEC98393187}"/>
    <cellStyle name="Output 4 2 2 2 5 3 2" xfId="26236" xr:uid="{A060A397-3964-46BE-B35F-B1E06B298654}"/>
    <cellStyle name="Output 4 2 2 2 5 4" xfId="38209" xr:uid="{FF568EA8-2B23-42BB-9F19-A18C64F0F163}"/>
    <cellStyle name="Output 4 2 2 2 6" xfId="2123" xr:uid="{553169DF-03C6-4EE4-A374-581ABEA4CF85}"/>
    <cellStyle name="Output 4 2 2 2 6 2" xfId="6424" xr:uid="{97DE35C3-FCED-43FD-82F7-ADBF86F31C3F}"/>
    <cellStyle name="Output 4 2 2 2 6 2 2" xfId="9010" xr:uid="{EBE2AEB9-C613-407D-87EC-DE47EEB1C69F}"/>
    <cellStyle name="Output 4 2 2 2 6 2 2 2" xfId="17999" xr:uid="{C70B2B95-6E88-4A9A-94FC-8AAA56BA358D}"/>
    <cellStyle name="Output 4 2 2 2 6 2 2 2 2" xfId="28579" xr:uid="{8BD07BC3-2DAE-45C8-AA1D-15EF4CE86B9D}"/>
    <cellStyle name="Output 4 2 2 2 6 2 2 3" xfId="26849" xr:uid="{E8280810-4FA2-43B5-9D79-37E2D9875958}"/>
    <cellStyle name="Output 4 2 2 2 6 2 3" xfId="11647" xr:uid="{B7B39AE4-1F09-4BCD-B548-ABE639A7D991}"/>
    <cellStyle name="Output 4 2 2 2 6 2 3 2" xfId="20636" xr:uid="{67049D6F-87B2-4BDF-983F-C2160029F604}"/>
    <cellStyle name="Output 4 2 2 2 6 2 3 2 2" xfId="24770" xr:uid="{E55993BB-0E8B-41DD-8573-886493647FF3}"/>
    <cellStyle name="Output 4 2 2 2 6 2 3 3" xfId="40266" xr:uid="{46EB9A14-88F3-4015-8F75-7FABD6A4434A}"/>
    <cellStyle name="Output 4 2 2 2 6 2 4" xfId="15413" xr:uid="{BC694E76-4E09-4A85-BE07-DCE94D48A383}"/>
    <cellStyle name="Output 4 2 2 2 6 2 4 2" xfId="28540" xr:uid="{1A299546-D826-4821-9942-D0D81ABA7776}"/>
    <cellStyle name="Output 4 2 2 2 6 2 5" xfId="37425" xr:uid="{3DF0AD57-3E2D-4BE8-A130-F66FFD9E2081}"/>
    <cellStyle name="Output 4 2 2 2 6 3" xfId="4560" xr:uid="{8A7AD930-B3CC-491D-9BE4-DA6D0278C0EC}"/>
    <cellStyle name="Output 4 2 2 2 6 3 2" xfId="28241" xr:uid="{67ABCB86-0F75-454E-A222-C51431F8F8C0}"/>
    <cellStyle name="Output 4 2 2 2 6 4" xfId="25059" xr:uid="{189AC69B-D402-43DC-B34F-3EEF2DB70C58}"/>
    <cellStyle name="Output 4 2 2 2 7" xfId="2933" xr:uid="{3DF16B98-B21C-4051-82EE-6D9C86DE9250}"/>
    <cellStyle name="Output 4 2 2 2 7 2" xfId="7083" xr:uid="{669FE4CF-10D5-4D60-ABF1-7016D5B16F6C}"/>
    <cellStyle name="Output 4 2 2 2 7 2 2" xfId="12209" xr:uid="{53F809E8-857B-4384-A6EA-AB2CC4774DB1}"/>
    <cellStyle name="Output 4 2 2 2 7 2 2 2" xfId="21198" xr:uid="{1578850A-7A7C-424E-BB88-B85BFDD0FDAF}"/>
    <cellStyle name="Output 4 2 2 2 7 2 2 2 2" xfId="25588" xr:uid="{FF89265E-BB07-430B-AD88-FE1E7E3C0C40}"/>
    <cellStyle name="Output 4 2 2 2 7 2 2 3" xfId="30873" xr:uid="{2AF692BF-D923-453D-A5FA-5F903F3D0058}"/>
    <cellStyle name="Output 4 2 2 2 7 2 3" xfId="13003" xr:uid="{CA4E3544-42D2-4CF7-B333-A0CB0F228F7B}"/>
    <cellStyle name="Output 4 2 2 2 7 2 3 2" xfId="21992" xr:uid="{A406776B-A402-4EAF-B629-3E45F1F83630}"/>
    <cellStyle name="Output 4 2 2 2 7 2 3 2 2" xfId="35204" xr:uid="{C9514CCA-D00C-4335-9A70-3A55301F4C06}"/>
    <cellStyle name="Output 4 2 2 2 7 2 3 3" xfId="38040" xr:uid="{546D61EE-2ACB-438C-9B90-EBE36F95332E}"/>
    <cellStyle name="Output 4 2 2 2 7 2 4" xfId="16072" xr:uid="{753992A2-EDFE-4EBD-A12F-7C2D7178BA4E}"/>
    <cellStyle name="Output 4 2 2 2 7 2 4 2" xfId="34758" xr:uid="{30FD21DC-8F54-419A-B1BF-6E8507CDED82}"/>
    <cellStyle name="Output 4 2 2 2 7 2 5" xfId="25609" xr:uid="{55C6B19D-5B2A-43AD-848F-C6481A43E42F}"/>
    <cellStyle name="Output 4 2 2 2 7 3" xfId="9646" xr:uid="{1ED3A2F9-628C-4A73-A9C4-6FAF92C34C2E}"/>
    <cellStyle name="Output 4 2 2 2 7 3 2" xfId="18635" xr:uid="{71E9BF39-6C25-4192-9155-416E79F50282}"/>
    <cellStyle name="Output 4 2 2 2 7 3 2 2" xfId="31179" xr:uid="{F5FA5BF3-3967-4337-BEA9-4D9DE9FBEE0D}"/>
    <cellStyle name="Output 4 2 2 2 7 3 3" xfId="43417" xr:uid="{293D080C-FAA1-45E6-BD73-8AE1A7A340AF}"/>
    <cellStyle name="Output 4 2 2 2 7 4" xfId="29956" xr:uid="{70F0805C-E356-4BC7-85BC-B48608BDD7FD}"/>
    <cellStyle name="Output 4 2 2 2 8" xfId="4860" xr:uid="{47762568-B6A7-4531-A177-201F0187F483}"/>
    <cellStyle name="Output 4 2 2 2 8 2" xfId="7446" xr:uid="{4F7C79C8-5DBD-4A93-A1B1-6CA00E281F43}"/>
    <cellStyle name="Output 4 2 2 2 8 2 2" xfId="16435" xr:uid="{2498970D-A106-492C-9982-CEF189F1CE30}"/>
    <cellStyle name="Output 4 2 2 2 8 2 2 2" xfId="32896" xr:uid="{28EBA443-8D24-43A3-9E7F-20E7D72BDF59}"/>
    <cellStyle name="Output 4 2 2 2 8 2 3" xfId="35397" xr:uid="{967A2976-04C7-4427-9C9C-C6A60FC08932}"/>
    <cellStyle name="Output 4 2 2 2 8 3" xfId="10083" xr:uid="{7BE87A0D-16E5-4DA5-BBA4-4F0B14388B92}"/>
    <cellStyle name="Output 4 2 2 2 8 3 2" xfId="19072" xr:uid="{81A4D95F-8ACC-4A34-8D68-DCB89DA8F26B}"/>
    <cellStyle name="Output 4 2 2 2 8 3 2 2" xfId="37679" xr:uid="{36C83BDC-3A5B-4AE6-B325-BA2A1130D820}"/>
    <cellStyle name="Output 4 2 2 2 8 3 3" xfId="25350" xr:uid="{3FFD5486-5CE3-4BEE-9E5A-46A0B8429003}"/>
    <cellStyle name="Output 4 2 2 2 8 4" xfId="13849" xr:uid="{8699641E-C763-4A78-8FD4-554FA1A8FE75}"/>
    <cellStyle name="Output 4 2 2 2 8 4 2" xfId="31845" xr:uid="{860C0D28-7487-49F8-92B0-7668B46726D4}"/>
    <cellStyle name="Output 4 2 2 2 8 5" xfId="30777" xr:uid="{0CA0402D-EB05-4A44-9149-C678C2B04A95}"/>
    <cellStyle name="Output 4 2 2 2 9" xfId="6768" xr:uid="{BDF55770-49C2-423C-B141-501F96908403}"/>
    <cellStyle name="Output 4 2 2 2 9 2" xfId="11967" xr:uid="{9EE29395-819D-41C9-919D-1B24EB4934B9}"/>
    <cellStyle name="Output 4 2 2 2 9 2 2" xfId="20956" xr:uid="{C10CB8E5-BB18-4772-B402-C97475A63FAC}"/>
    <cellStyle name="Output 4 2 2 2 9 2 2 2" xfId="34061" xr:uid="{C81C1977-28C6-4E20-AC05-802B58BDA42A}"/>
    <cellStyle name="Output 4 2 2 2 9 2 3" xfId="24114" xr:uid="{017D1CEC-E31F-4E35-9304-D48C1F873BA2}"/>
    <cellStyle name="Output 4 2 2 2 9 3" xfId="15757" xr:uid="{9FEEDC38-768F-433C-B3C5-697D06F6CF6B}"/>
    <cellStyle name="Output 4 2 2 2 9 3 2" xfId="36219" xr:uid="{8FDDDB00-AC2F-4551-9B65-1CB67239B36B}"/>
    <cellStyle name="Output 4 2 2 2 9 4" xfId="40346" xr:uid="{0EDCCF4F-ECD7-4766-9083-FF10605DB898}"/>
    <cellStyle name="Output 4 2 2 3" xfId="683" xr:uid="{B9FD25FA-13D6-4E29-B7F4-EB63AA4BC5DC}"/>
    <cellStyle name="Output 4 2 2 3 2" xfId="5059" xr:uid="{F4D2A5BC-4D5C-4026-87FC-BF30D4E01BC7}"/>
    <cellStyle name="Output 4 2 2 3 2 2" xfId="7645" xr:uid="{351EFE02-C7FF-4036-8CB6-A31604AAFD8A}"/>
    <cellStyle name="Output 4 2 2 3 2 2 2" xfId="16634" xr:uid="{24782760-E262-4373-B2D0-E3702F8B4BAC}"/>
    <cellStyle name="Output 4 2 2 3 2 2 2 2" xfId="25283" xr:uid="{D778BF43-E0DB-4207-85E7-CAC45DA6B831}"/>
    <cellStyle name="Output 4 2 2 3 2 2 3" xfId="35967" xr:uid="{43BD6C13-7F69-4FE5-9188-4654A19C7A38}"/>
    <cellStyle name="Output 4 2 2 3 2 3" xfId="10282" xr:uid="{5507C6F3-1AB8-4475-BAD8-4AB36D72ECE3}"/>
    <cellStyle name="Output 4 2 2 3 2 3 2" xfId="19271" xr:uid="{134FB149-E09B-4888-866D-D5CCE0511A6D}"/>
    <cellStyle name="Output 4 2 2 3 2 3 2 2" xfId="35061" xr:uid="{C6B56A93-C7D0-4AC3-865A-5025C66AF5B7}"/>
    <cellStyle name="Output 4 2 2 3 2 3 3" xfId="42625" xr:uid="{DC39BE7F-61D7-46E0-802D-62896CEB2633}"/>
    <cellStyle name="Output 4 2 2 3 2 4" xfId="14048" xr:uid="{A9000AFF-5359-4AEC-9FB6-76B25D7F0D46}"/>
    <cellStyle name="Output 4 2 2 3 2 4 2" xfId="31281" xr:uid="{8575A3FB-0BE8-401E-86EC-E29BB5A2CA19}"/>
    <cellStyle name="Output 4 2 2 3 2 5" xfId="36994" xr:uid="{3E167DF6-B686-44D2-BE1B-A8C77EFA16B3}"/>
    <cellStyle name="Output 4 2 2 3 2 6" xfId="57697" xr:uid="{99F88816-12E8-4265-9128-0E75655CBC09}"/>
    <cellStyle name="Output 4 2 2 3 3" xfId="3120" xr:uid="{0640F1CF-0878-4BB5-89A6-5BFE9AA1C14F}"/>
    <cellStyle name="Output 4 2 2 3 3 2" xfId="36331" xr:uid="{39C83FD8-D433-48CF-8DFB-45BBE94BAC9F}"/>
    <cellStyle name="Output 4 2 2 3 4" xfId="29683" xr:uid="{D9D9693D-6B50-4799-B4E7-55B80EF70618}"/>
    <cellStyle name="Output 4 2 2 3 5" xfId="50915" xr:uid="{922A6E9D-30AE-4B5A-878B-4E75C91736AC}"/>
    <cellStyle name="Output 4 2 2 4" xfId="1028" xr:uid="{B71DE69C-747C-4239-A920-11DB5B52684D}"/>
    <cellStyle name="Output 4 2 2 4 2" xfId="5380" xr:uid="{288AA169-07B8-4053-A6A1-816FC40F9575}"/>
    <cellStyle name="Output 4 2 2 4 2 2" xfId="7966" xr:uid="{2CB5D108-98ED-4F73-BBB4-41BB3432B933}"/>
    <cellStyle name="Output 4 2 2 4 2 2 2" xfId="16955" xr:uid="{EAEC5276-7CC5-466B-BC00-AAE618CC90CF}"/>
    <cellStyle name="Output 4 2 2 4 2 2 2 2" xfId="22829" xr:uid="{571AF6A8-78B2-4CF0-B4ED-CE6F6110A652}"/>
    <cellStyle name="Output 4 2 2 4 2 2 3" xfId="41927" xr:uid="{8611B55A-773D-4B60-9C24-B1F0A1CCDE32}"/>
    <cellStyle name="Output 4 2 2 4 2 3" xfId="10603" xr:uid="{502C2E6E-A92B-4318-AB3E-18C325BA9E4D}"/>
    <cellStyle name="Output 4 2 2 4 2 3 2" xfId="19592" xr:uid="{A22783B2-4535-4E37-97AC-CB7760A0F2D6}"/>
    <cellStyle name="Output 4 2 2 4 2 3 2 2" xfId="30110" xr:uid="{A7073762-BC1E-4247-8924-F313D1D019A2}"/>
    <cellStyle name="Output 4 2 2 4 2 3 3" xfId="43928" xr:uid="{D105FF63-71A9-4505-9C9A-68F7AAA2E051}"/>
    <cellStyle name="Output 4 2 2 4 2 4" xfId="14369" xr:uid="{77CD7D87-3BF0-4764-9C9A-057D1EF66FB9}"/>
    <cellStyle name="Output 4 2 2 4 2 4 2" xfId="24190" xr:uid="{BE00C819-BFA9-4769-A774-81B537AC1C04}"/>
    <cellStyle name="Output 4 2 2 4 2 5" xfId="23568" xr:uid="{08189335-3BE6-4210-BA96-E47EC41C491E}"/>
    <cellStyle name="Output 4 2 2 4 2 6" xfId="54459" xr:uid="{3A96F901-DD92-4CCE-A5B2-D9F589925DE0}"/>
    <cellStyle name="Output 4 2 2 4 3" xfId="3465" xr:uid="{F0FBE7EA-AC09-49DA-9058-33718758178B}"/>
    <cellStyle name="Output 4 2 2 4 3 2" xfId="34051" xr:uid="{C454B84B-F522-4997-966B-E77911811110}"/>
    <cellStyle name="Output 4 2 2 4 4" xfId="33980" xr:uid="{BB5509E7-E4E5-4AF9-8A30-3AA8EAA6E99C}"/>
    <cellStyle name="Output 4 2 2 4 5" xfId="47649" xr:uid="{0C70EC2C-6C55-43CA-88F4-5BCA8E699FE8}"/>
    <cellStyle name="Output 4 2 2 5" xfId="1372" xr:uid="{6459B8D5-A8B6-458E-99DA-54062B63E6DA}"/>
    <cellStyle name="Output 4 2 2 5 2" xfId="5717" xr:uid="{845F0BE7-C0AA-4576-B824-E2E285657131}"/>
    <cellStyle name="Output 4 2 2 5 2 2" xfId="8303" xr:uid="{07EBFC48-CD2F-4443-A452-1C431B9F2A18}"/>
    <cellStyle name="Output 4 2 2 5 2 2 2" xfId="17292" xr:uid="{57E27705-5DAA-4B4A-B2AD-6373BE3D9E49}"/>
    <cellStyle name="Output 4 2 2 5 2 2 2 2" xfId="24949" xr:uid="{195128E7-6A15-42AE-BEAE-B332C34AE52E}"/>
    <cellStyle name="Output 4 2 2 5 2 2 3" xfId="31471" xr:uid="{49772A4B-82EE-42C1-BDA6-5F156071BB21}"/>
    <cellStyle name="Output 4 2 2 5 2 3" xfId="10940" xr:uid="{556F6EA2-C5BC-4E6D-B043-0C968560E4B6}"/>
    <cellStyle name="Output 4 2 2 5 2 3 2" xfId="19929" xr:uid="{643F3E5B-4DA9-46B2-893A-1FA5B21F477A}"/>
    <cellStyle name="Output 4 2 2 5 2 3 2 2" xfId="23124" xr:uid="{41F569EA-4205-4B94-BF2F-C099DC9449D5}"/>
    <cellStyle name="Output 4 2 2 5 2 3 3" xfId="44030" xr:uid="{AF0793BC-6844-4B01-9D4E-135A0B2E404A}"/>
    <cellStyle name="Output 4 2 2 5 2 4" xfId="14706" xr:uid="{2060B53A-A04C-4D3E-909F-2DC35C0B7915}"/>
    <cellStyle name="Output 4 2 2 5 2 4 2" xfId="22591" xr:uid="{7E708CB7-291E-442E-8765-7D6D88923EB6}"/>
    <cellStyle name="Output 4 2 2 5 2 5" xfId="41159" xr:uid="{7FC63DB9-51FB-40CC-817D-5082AF27027C}"/>
    <cellStyle name="Output 4 2 2 5 3" xfId="3809" xr:uid="{85F336F1-1081-416E-B6F7-D7798343F197}"/>
    <cellStyle name="Output 4 2 2 5 3 2" xfId="37899" xr:uid="{EA74533D-0D73-4A0F-A94B-FADA3420E768}"/>
    <cellStyle name="Output 4 2 2 5 4" xfId="36692" xr:uid="{840FFCE3-9C87-450D-8992-2B2160099015}"/>
    <cellStyle name="Output 4 2 2 6" xfId="1756" xr:uid="{2F511014-7C71-4197-8520-E84EF623D9ED}"/>
    <cellStyle name="Output 4 2 2 6 2" xfId="6079" xr:uid="{AD50F6E1-BF45-44CF-B7FF-382AFBCFA8EC}"/>
    <cellStyle name="Output 4 2 2 6 2 2" xfId="8665" xr:uid="{ABB3CACB-4E4A-42C9-A838-743254184DBD}"/>
    <cellStyle name="Output 4 2 2 6 2 2 2" xfId="17654" xr:uid="{1DA8F1E1-B24E-447A-99F1-D30B03E87B8E}"/>
    <cellStyle name="Output 4 2 2 6 2 2 2 2" xfId="36721" xr:uid="{F9E256EB-7143-4B32-BC5E-C44FFC0E7A8D}"/>
    <cellStyle name="Output 4 2 2 6 2 2 3" xfId="34587" xr:uid="{76D97338-8BDE-40BE-87A3-BCCC529E21F0}"/>
    <cellStyle name="Output 4 2 2 6 2 3" xfId="11302" xr:uid="{DABB8F5D-44A4-4F39-A4C6-55005B707719}"/>
    <cellStyle name="Output 4 2 2 6 2 3 2" xfId="20291" xr:uid="{D5FCA228-A389-4CE8-B772-DFE95B4A62B2}"/>
    <cellStyle name="Output 4 2 2 6 2 3 2 2" xfId="25158" xr:uid="{DF6E9B8F-50BE-4472-94B2-720060D97FE3}"/>
    <cellStyle name="Output 4 2 2 6 2 3 3" xfId="22699" xr:uid="{21238B9C-C369-400F-A76D-426E1EDFE044}"/>
    <cellStyle name="Output 4 2 2 6 2 4" xfId="15068" xr:uid="{D760626A-73B0-429C-A6B5-F27594314F5D}"/>
    <cellStyle name="Output 4 2 2 6 2 4 2" xfId="25272" xr:uid="{6AA11330-C30D-4D9F-BD6C-B639F8684913}"/>
    <cellStyle name="Output 4 2 2 6 2 5" xfId="36262" xr:uid="{91DCE1E4-ADA6-493A-AC87-5C148541311F}"/>
    <cellStyle name="Output 4 2 2 6 3" xfId="4193" xr:uid="{DA68A54F-F7C2-4057-8C41-80118CDA36EC}"/>
    <cellStyle name="Output 4 2 2 6 3 2" xfId="39939" xr:uid="{49D59F53-CD9C-4212-8021-626E88E0EC91}"/>
    <cellStyle name="Output 4 2 2 6 4" xfId="30067" xr:uid="{9722ADA3-C841-445E-BB8F-93047CD0CCD2}"/>
    <cellStyle name="Output 4 2 2 7" xfId="1991" xr:uid="{1884C0DC-8CF6-4364-A675-89BB937AFF80}"/>
    <cellStyle name="Output 4 2 2 7 2" xfId="6299" xr:uid="{30E27493-934F-4129-BEA7-F5F47D73ADF4}"/>
    <cellStyle name="Output 4 2 2 7 2 2" xfId="8885" xr:uid="{CF362793-D219-4187-99C1-126FD94707C2}"/>
    <cellStyle name="Output 4 2 2 7 2 2 2" xfId="17874" xr:uid="{487A468F-B45D-4AB3-9F5E-8685E4B810FC}"/>
    <cellStyle name="Output 4 2 2 7 2 2 2 2" xfId="31653" xr:uid="{00FC3CC7-57A3-4AC2-93EF-46FEBFCB3075}"/>
    <cellStyle name="Output 4 2 2 7 2 2 3" xfId="30163" xr:uid="{B051DAB8-C622-4501-85EF-2A05C528B8B6}"/>
    <cellStyle name="Output 4 2 2 7 2 3" xfId="11522" xr:uid="{49A7DCFF-6161-4D34-B826-5692AD2A7423}"/>
    <cellStyle name="Output 4 2 2 7 2 3 2" xfId="20511" xr:uid="{BD160E99-A314-407F-83AA-8B77B100D723}"/>
    <cellStyle name="Output 4 2 2 7 2 3 2 2" xfId="38450" xr:uid="{CAD5111F-B090-43EC-8A3F-5D22CA2CEB25}"/>
    <cellStyle name="Output 4 2 2 7 2 3 3" xfId="44104" xr:uid="{97DA8188-969C-4011-BF68-D79A6842DCCE}"/>
    <cellStyle name="Output 4 2 2 7 2 4" xfId="15288" xr:uid="{34F30F0F-A1DA-4602-B3DB-13B763DEAAFD}"/>
    <cellStyle name="Output 4 2 2 7 2 4 2" xfId="36906" xr:uid="{92156CD3-2416-46ED-9162-BF330755BAD1}"/>
    <cellStyle name="Output 4 2 2 7 2 5" xfId="29634" xr:uid="{907D5D8A-A267-4B9D-962E-76A5101D0680}"/>
    <cellStyle name="Output 4 2 2 7 3" xfId="4428" xr:uid="{B3216FA3-BA0A-42FD-BF16-6B9126490182}"/>
    <cellStyle name="Output 4 2 2 7 3 2" xfId="39579" xr:uid="{9777B06F-7BE3-4249-B769-91D0670072B2}"/>
    <cellStyle name="Output 4 2 2 7 4" xfId="33165" xr:uid="{2097FA1C-46CE-4F63-A0FD-49BE0F4834C3}"/>
    <cellStyle name="Output 4 2 2 8" xfId="2802" xr:uid="{431E0AE5-506A-4214-A5A6-213C6B5B0A2B}"/>
    <cellStyle name="Output 4 2 2 8 2" xfId="6952" xr:uid="{D19112D4-FDB7-4359-A5D2-44A3A56060A9}"/>
    <cellStyle name="Output 4 2 2 8 2 2" xfId="12081" xr:uid="{CD9A7A11-B714-482C-894C-D330EE6459B9}"/>
    <cellStyle name="Output 4 2 2 8 2 2 2" xfId="21070" xr:uid="{7D7A6889-FDFB-4377-B8A2-537DAF882BC6}"/>
    <cellStyle name="Output 4 2 2 8 2 2 2 2" xfId="24656" xr:uid="{F8A11EC8-B263-45C4-8DE4-ABC81874AB83}"/>
    <cellStyle name="Output 4 2 2 8 2 2 3" xfId="42583" xr:uid="{69EC7A40-A8C0-4825-9CB2-75A8F948A43E}"/>
    <cellStyle name="Output 4 2 2 8 2 3" xfId="12903" xr:uid="{7EDA75B8-CD45-460A-912C-EC5410F96AB7}"/>
    <cellStyle name="Output 4 2 2 8 2 3 2" xfId="21892" xr:uid="{5147C98F-67DD-4775-ACE5-D2702A469204}"/>
    <cellStyle name="Output 4 2 2 8 2 3 2 2" xfId="38649" xr:uid="{3AB4C875-7D48-4B75-88DD-517FB7E0D918}"/>
    <cellStyle name="Output 4 2 2 8 2 3 3" xfId="38140" xr:uid="{3D8DF54D-D462-49E7-9B8D-A0F2E39A36EA}"/>
    <cellStyle name="Output 4 2 2 8 2 4" xfId="15941" xr:uid="{5EF4F611-D473-40A9-9DF1-3908486A2641}"/>
    <cellStyle name="Output 4 2 2 8 2 4 2" xfId="23916" xr:uid="{3838E780-B310-4007-B6D7-E2EA7BF48754}"/>
    <cellStyle name="Output 4 2 2 8 2 5" xfId="29011" xr:uid="{F5770379-2915-478B-B4EB-F6B21466E08F}"/>
    <cellStyle name="Output 4 2 2 8 3" xfId="9515" xr:uid="{A1566A61-E0D0-4EEB-AE99-FAF7A8CAC332}"/>
    <cellStyle name="Output 4 2 2 8 3 2" xfId="18504" xr:uid="{80F2325D-6003-4920-B1E6-887BB67DB6CD}"/>
    <cellStyle name="Output 4 2 2 8 3 2 2" xfId="39804" xr:uid="{6EB6AB02-3929-42BF-882F-91AE5853AFF9}"/>
    <cellStyle name="Output 4 2 2 8 3 3" xfId="30381" xr:uid="{004312EE-4BDD-4F06-B650-B131C9414BE0}"/>
    <cellStyle name="Output 4 2 2 8 4" xfId="35903" xr:uid="{103185D8-CC6A-4E97-93FC-D8EA1931AF93}"/>
    <cellStyle name="Output 4 2 2 9" xfId="4735" xr:uid="{16ECD304-EA08-4C7C-9734-FA7938ACCEC5}"/>
    <cellStyle name="Output 4 2 2 9 2" xfId="7321" xr:uid="{677A56A2-799F-4963-B1FF-5290E79718A7}"/>
    <cellStyle name="Output 4 2 2 9 2 2" xfId="16310" xr:uid="{1D7D45FE-894B-453B-9D25-0CB3DF55A24B}"/>
    <cellStyle name="Output 4 2 2 9 2 2 2" xfId="23892" xr:uid="{DCAB39AC-E543-4AB1-B2AF-88643C9B3560}"/>
    <cellStyle name="Output 4 2 2 9 2 3" xfId="33504" xr:uid="{40BC09FF-44ED-44B4-82BF-DDAFC865DD4B}"/>
    <cellStyle name="Output 4 2 2 9 3" xfId="9958" xr:uid="{8505996A-A26C-4B65-9B12-835DB6C754D6}"/>
    <cellStyle name="Output 4 2 2 9 3 2" xfId="18947" xr:uid="{0AADFFDE-43F8-4338-A05B-461E66FF4B54}"/>
    <cellStyle name="Output 4 2 2 9 3 2 2" xfId="39045" xr:uid="{40DE6180-4738-4A08-9DBC-571D28B42BCD}"/>
    <cellStyle name="Output 4 2 2 9 3 3" xfId="40058" xr:uid="{CAA7C1CB-D1F4-43A3-859F-9975DBEF54C8}"/>
    <cellStyle name="Output 4 2 2 9 4" xfId="13724" xr:uid="{219B1187-F6A8-430C-A9D2-1311C6D020BA}"/>
    <cellStyle name="Output 4 2 2 9 4 2" xfId="28596" xr:uid="{2C8CDD42-A3A2-4195-B0FD-D4E0D440DAF8}"/>
    <cellStyle name="Output 4 2 2 9 5" xfId="42926" xr:uid="{A49B97E2-FF94-4703-90A6-2356B7D4C7F4}"/>
    <cellStyle name="Output 4 2 3" xfId="441" xr:uid="{A2ADE230-5155-412E-993D-FE23D13B5A78}"/>
    <cellStyle name="Output 4 2 3 10" xfId="9305" xr:uid="{2FD2720F-68CB-4152-B390-5C1FED0B2B3F}"/>
    <cellStyle name="Output 4 2 3 10 2" xfId="18294" xr:uid="{3B6DE53F-B9DA-4FC4-A5EC-DBB5C404A74A}"/>
    <cellStyle name="Output 4 2 3 10 2 2" xfId="35398" xr:uid="{6C75C2B4-985E-4FDB-A372-BDB5D6F8D4AD}"/>
    <cellStyle name="Output 4 2 3 10 3" xfId="22539" xr:uid="{EE29ED6B-3E97-4022-A51D-AB2C5268CA1C}"/>
    <cellStyle name="Output 4 2 3 11" xfId="9709" xr:uid="{10D449B2-7069-41F7-A335-171A99A701C7}"/>
    <cellStyle name="Output 4 2 3 11 2" xfId="18698" xr:uid="{1B4DF705-8AE3-49B1-9499-BDD72107748D}"/>
    <cellStyle name="Output 4 2 3 11 2 2" xfId="35263" xr:uid="{ED597C91-2570-41C3-A733-1B2695BE8BA8}"/>
    <cellStyle name="Output 4 2 3 11 3" xfId="34660" xr:uid="{4DD996EF-3F48-47A4-BD99-985BC5D92EBA}"/>
    <cellStyle name="Output 4 2 3 12" xfId="2447" xr:uid="{59B84F51-0D39-4007-A738-C8C9F2273CF0}"/>
    <cellStyle name="Output 4 2 3 12 2" xfId="43377" xr:uid="{7E2B9C10-26D8-4173-BEFE-462122E3D177}"/>
    <cellStyle name="Output 4 2 3 13" xfId="13356" xr:uid="{C4EE8BA9-EE0B-4630-AC8D-2A6446CAD428}"/>
    <cellStyle name="Output 4 2 3 13 2" xfId="29163" xr:uid="{D6E56489-690F-40F1-A39C-516DEE1AE9BB}"/>
    <cellStyle name="Output 4 2 3 14" xfId="23432" xr:uid="{3DFBBB6F-92ED-4202-86DB-762F6C7D1FBD}"/>
    <cellStyle name="Output 4 2 3 15" xfId="46443" xr:uid="{A8616ECD-4D71-4A84-AA89-E7DAE3249AD2}"/>
    <cellStyle name="Output 4 2 3 2" xfId="790" xr:uid="{F4F8869C-BAE9-4296-AD60-A4C96C965C28}"/>
    <cellStyle name="Output 4 2 3 2 2" xfId="5159" xr:uid="{9B88DDC5-A0DA-46C8-AF36-CA9543069691}"/>
    <cellStyle name="Output 4 2 3 2 2 2" xfId="7745" xr:uid="{58BE3B8B-437B-4ED2-8B03-A125EDA241B4}"/>
    <cellStyle name="Output 4 2 3 2 2 2 2" xfId="16734" xr:uid="{FA622102-8952-454C-966D-E555B887BA5D}"/>
    <cellStyle name="Output 4 2 3 2 2 2 2 2" xfId="39601" xr:uid="{0488E83C-A579-4F89-90C2-6EF54D214F70}"/>
    <cellStyle name="Output 4 2 3 2 2 2 3" xfId="36533" xr:uid="{8766E211-4DEA-46AC-AEB2-2A8D6907BB3E}"/>
    <cellStyle name="Output 4 2 3 2 2 3" xfId="10382" xr:uid="{BE2164E7-0724-4104-A481-8FEA2D25AE25}"/>
    <cellStyle name="Output 4 2 3 2 2 3 2" xfId="19371" xr:uid="{8C2DE268-5A90-4BE1-A80B-848F18E24A74}"/>
    <cellStyle name="Output 4 2 3 2 2 3 2 2" xfId="28730" xr:uid="{F47545C7-A2CC-4CD2-B1E0-2ED2633A822D}"/>
    <cellStyle name="Output 4 2 3 2 2 3 3" xfId="34501" xr:uid="{F628E700-D7FE-49F4-A19A-F590F019BD5C}"/>
    <cellStyle name="Output 4 2 3 2 2 4" xfId="14148" xr:uid="{0A2C7276-9089-48A2-B99B-96DADD83DFAD}"/>
    <cellStyle name="Output 4 2 3 2 2 4 2" xfId="26170" xr:uid="{C88CB250-A356-48C2-99A7-A192A6BB061D}"/>
    <cellStyle name="Output 4 2 3 2 2 5" xfId="26186" xr:uid="{06767007-2EE5-4EDC-8D9D-F644E0ABF49C}"/>
    <cellStyle name="Output 4 2 3 2 2 6" xfId="56722" xr:uid="{8692EB57-478E-4CFF-9E35-671B0CE08F59}"/>
    <cellStyle name="Output 4 2 3 2 3" xfId="3227" xr:uid="{19217CD6-DE66-4B39-8010-B3998847EECF}"/>
    <cellStyle name="Output 4 2 3 2 3 2" xfId="29538" xr:uid="{6FD34009-9D82-4AA6-84FE-EA695B379C56}"/>
    <cellStyle name="Output 4 2 3 2 4" xfId="25055" xr:uid="{46EDD480-BB65-4BAF-AF79-B658D9B7F43D}"/>
    <cellStyle name="Output 4 2 3 2 5" xfId="49940" xr:uid="{49F7C6B2-C1C3-42E2-A598-8EFFD0438C98}"/>
    <cellStyle name="Output 4 2 3 3" xfId="1135" xr:uid="{4D5AFFFC-EFBA-4B69-AB13-01246CF5E65E}"/>
    <cellStyle name="Output 4 2 3 3 2" xfId="5480" xr:uid="{5C65B5F9-9C0D-43F5-A98B-0A22CC24CFD8}"/>
    <cellStyle name="Output 4 2 3 3 2 2" xfId="8066" xr:uid="{61AF2838-9308-49E0-AE9F-BF6897FB4737}"/>
    <cellStyle name="Output 4 2 3 3 2 2 2" xfId="17055" xr:uid="{8E37437D-2431-4D24-A382-3D231857E8B6}"/>
    <cellStyle name="Output 4 2 3 3 2 2 2 2" xfId="32007" xr:uid="{A06ACFE2-61BE-469A-B876-D40777358AEF}"/>
    <cellStyle name="Output 4 2 3 3 2 2 3" xfId="29859" xr:uid="{EA2EE6E6-F8E3-4228-B43E-A2A8040ECDD0}"/>
    <cellStyle name="Output 4 2 3 3 2 3" xfId="10703" xr:uid="{9BA80622-1234-42A0-B50A-373AACF654F3}"/>
    <cellStyle name="Output 4 2 3 3 2 3 2" xfId="19692" xr:uid="{FD8BFD95-79A1-4E0C-8D85-A0B8223F35A5}"/>
    <cellStyle name="Output 4 2 3 3 2 3 2 2" xfId="40659" xr:uid="{B1EC4E63-AB64-4F26-A5DF-76B4F4343AD8}"/>
    <cellStyle name="Output 4 2 3 3 2 3 3" xfId="31151" xr:uid="{BF39209B-72AE-4AD7-A23C-952213988AA9}"/>
    <cellStyle name="Output 4 2 3 3 2 4" xfId="14469" xr:uid="{9743BD0B-525D-4C67-B3C1-C2BB1ADA292A}"/>
    <cellStyle name="Output 4 2 3 3 2 4 2" xfId="27349" xr:uid="{7F18CCE6-5072-49EE-9F0E-E990EEF93D9F}"/>
    <cellStyle name="Output 4 2 3 3 2 5" xfId="34391" xr:uid="{E9377487-2D37-4F18-B0CE-79ECA227B113}"/>
    <cellStyle name="Output 4 2 3 3 2 6" xfId="58209" xr:uid="{A07A83E4-4473-4126-B458-69E62D8C188E}"/>
    <cellStyle name="Output 4 2 3 3 3" xfId="3572" xr:uid="{0D264C74-3FA0-415E-92DE-D64BC1E751CC}"/>
    <cellStyle name="Output 4 2 3 3 3 2" xfId="29099" xr:uid="{07843655-A334-4143-A477-A626201E6AAA}"/>
    <cellStyle name="Output 4 2 3 3 4" xfId="39233" xr:uid="{03A946C0-9A25-4502-B19D-BC26B1D5A105}"/>
    <cellStyle name="Output 4 2 3 3 5" xfId="51427" xr:uid="{31A72C01-79AE-4FB1-8447-9982800C151A}"/>
    <cellStyle name="Output 4 2 3 4" xfId="1479" xr:uid="{8A7838CE-C805-487E-AFC4-559745A33C03}"/>
    <cellStyle name="Output 4 2 3 4 2" xfId="5824" xr:uid="{898B75DC-DBC8-4613-9F13-83EC7DC1BA50}"/>
    <cellStyle name="Output 4 2 3 4 2 2" xfId="8410" xr:uid="{20199436-C5BE-41C6-9A92-80FF091EE3FB}"/>
    <cellStyle name="Output 4 2 3 4 2 2 2" xfId="17399" xr:uid="{3B81DD53-3A93-48EA-9743-D76C6F16ABEE}"/>
    <cellStyle name="Output 4 2 3 4 2 2 2 2" xfId="29015" xr:uid="{96A01BDF-CD2E-456D-A874-918C64033734}"/>
    <cellStyle name="Output 4 2 3 4 2 2 3" xfId="31998" xr:uid="{E78CEEDD-6659-4566-ADFF-6ED6B7532170}"/>
    <cellStyle name="Output 4 2 3 4 2 3" xfId="11047" xr:uid="{74EA89E8-43B7-4AA4-BBB1-DD8E0AF2283B}"/>
    <cellStyle name="Output 4 2 3 4 2 3 2" xfId="20036" xr:uid="{55B1C416-FA29-43A1-924C-E28215942B05}"/>
    <cellStyle name="Output 4 2 3 4 2 3 2 2" xfId="24809" xr:uid="{72475853-B496-4837-89F5-17CFDCB8D3C7}"/>
    <cellStyle name="Output 4 2 3 4 2 3 3" xfId="40083" xr:uid="{760DCF46-06BE-4A62-A77D-4784F5F1BF1C}"/>
    <cellStyle name="Output 4 2 3 4 2 4" xfId="14813" xr:uid="{1E8843A4-AFE6-4564-A4CD-3971A5277361}"/>
    <cellStyle name="Output 4 2 3 4 2 4 2" xfId="40680" xr:uid="{EA29DA54-B6A5-4530-BBA1-FCD22A15FEE1}"/>
    <cellStyle name="Output 4 2 3 4 2 5" xfId="37082" xr:uid="{9767A943-DC90-4C83-8B57-545C4FB7F5A3}"/>
    <cellStyle name="Output 4 2 3 4 2 6" xfId="54849" xr:uid="{B3C54A94-5598-472E-A0EE-F9656D62CA7F}"/>
    <cellStyle name="Output 4 2 3 4 3" xfId="3916" xr:uid="{7E0D5603-96D7-4163-B49E-A03DEC698D5E}"/>
    <cellStyle name="Output 4 2 3 4 3 2" xfId="30501" xr:uid="{E62E7777-BDB9-4579-8E40-EFCD186CE555}"/>
    <cellStyle name="Output 4 2 3 4 4" xfId="23736" xr:uid="{E31BA23D-49F1-4511-B400-57208126530B}"/>
    <cellStyle name="Output 4 2 3 4 5" xfId="48057" xr:uid="{2AE80630-38C4-4BA6-88C8-E34F6D5539D9}"/>
    <cellStyle name="Output 4 2 3 5" xfId="1441" xr:uid="{424D283F-0C6C-4B6A-93F7-69A58B535B80}"/>
    <cellStyle name="Output 4 2 3 5 2" xfId="5786" xr:uid="{0A3E212C-DB5F-40DD-B805-D8D552370561}"/>
    <cellStyle name="Output 4 2 3 5 2 2" xfId="8372" xr:uid="{C46C463B-2E29-42D7-B59D-02F7DAB90963}"/>
    <cellStyle name="Output 4 2 3 5 2 2 2" xfId="17361" xr:uid="{E56C37AA-7530-4CA8-8DF9-0A7457535EF4}"/>
    <cellStyle name="Output 4 2 3 5 2 2 2 2" xfId="31253" xr:uid="{89F1D57F-28B3-4142-8768-C3492F7CF230}"/>
    <cellStyle name="Output 4 2 3 5 2 2 3" xfId="30670" xr:uid="{884FA518-B866-4801-B15F-64BB488A152E}"/>
    <cellStyle name="Output 4 2 3 5 2 3" xfId="11009" xr:uid="{430244A0-1911-4259-9B32-4D316AE38AA4}"/>
    <cellStyle name="Output 4 2 3 5 2 3 2" xfId="19998" xr:uid="{CC828A89-AB68-450B-9C17-6C2A49E218E6}"/>
    <cellStyle name="Output 4 2 3 5 2 3 2 2" xfId="24543" xr:uid="{FF47CE0E-D920-43E7-9FD3-BA7E4DB9D0AC}"/>
    <cellStyle name="Output 4 2 3 5 2 3 3" xfId="34622" xr:uid="{663299DE-8AF1-40BA-AA70-2984074B4BCB}"/>
    <cellStyle name="Output 4 2 3 5 2 4" xfId="14775" xr:uid="{7701EE92-61EC-47BF-AC54-ECD566B6BAF5}"/>
    <cellStyle name="Output 4 2 3 5 2 4 2" xfId="31790" xr:uid="{7B32D296-2CF4-406D-8CAC-B96C11FD6A19}"/>
    <cellStyle name="Output 4 2 3 5 2 5" xfId="41401" xr:uid="{1DECD785-7361-4854-9105-677678D4FD48}"/>
    <cellStyle name="Output 4 2 3 5 3" xfId="3878" xr:uid="{2F917B71-A527-4E44-A1CB-5E9C45C18B78}"/>
    <cellStyle name="Output 4 2 3 5 3 2" xfId="30260" xr:uid="{7872D624-0608-4C1F-AE1E-CC74C3AF513F}"/>
    <cellStyle name="Output 4 2 3 5 4" xfId="23470" xr:uid="{CE4FF2D7-D82E-4A13-8AD5-6745E204D228}"/>
    <cellStyle name="Output 4 2 3 5 5" xfId="53149" xr:uid="{197F1814-4EC2-463B-BFFF-B6D00EDDA2EF}"/>
    <cellStyle name="Output 4 2 3 6" xfId="2098" xr:uid="{2075D695-F7A7-4CF0-92F0-CDF00887730E}"/>
    <cellStyle name="Output 4 2 3 6 2" xfId="6399" xr:uid="{B9AF17D1-405F-42BB-B073-4F91CA07E232}"/>
    <cellStyle name="Output 4 2 3 6 2 2" xfId="8985" xr:uid="{0A4D1F85-D709-41BE-96EB-A151E130F555}"/>
    <cellStyle name="Output 4 2 3 6 2 2 2" xfId="17974" xr:uid="{C670B642-915E-49E9-90EF-1068014D0489}"/>
    <cellStyle name="Output 4 2 3 6 2 2 2 2" xfId="34927" xr:uid="{F17C1BD8-F7C6-4699-89A2-C454693BABA9}"/>
    <cellStyle name="Output 4 2 3 6 2 2 3" xfId="33089" xr:uid="{99287DB6-A196-468C-B9E8-DDB2DB468D63}"/>
    <cellStyle name="Output 4 2 3 6 2 3" xfId="11622" xr:uid="{5C72278C-4021-4791-A766-894C3BD378DB}"/>
    <cellStyle name="Output 4 2 3 6 2 3 2" xfId="20611" xr:uid="{80C227F6-C67B-438D-8E60-F7B788AFD22F}"/>
    <cellStyle name="Output 4 2 3 6 2 3 2 2" xfId="36921" xr:uid="{386BBE0B-499B-4AD0-9EAA-E631019EC894}"/>
    <cellStyle name="Output 4 2 3 6 2 3 3" xfId="40514" xr:uid="{32722BBA-BE07-46AB-BECE-AF7A19D9C21D}"/>
    <cellStyle name="Output 4 2 3 6 2 4" xfId="15388" xr:uid="{6DE6D90F-461C-4F9D-8167-1AED9CA0AF7A}"/>
    <cellStyle name="Output 4 2 3 6 2 4 2" xfId="38806" xr:uid="{ACC76308-BE5C-4BF4-A788-61ABE8EDB5DC}"/>
    <cellStyle name="Output 4 2 3 6 2 5" xfId="43423" xr:uid="{55510A6E-71E8-48DF-8819-3541BF5D98E5}"/>
    <cellStyle name="Output 4 2 3 6 3" xfId="4535" xr:uid="{DADAD187-519A-49A5-AB7A-1B1A7E133F7C}"/>
    <cellStyle name="Output 4 2 3 6 3 2" xfId="33874" xr:uid="{7A2E5624-CC12-414B-AC12-54FAF100FEA8}"/>
    <cellStyle name="Output 4 2 3 6 4" xfId="22282" xr:uid="{E1D8FBB3-35A5-4BE7-BC47-2349B66CF6A1}"/>
    <cellStyle name="Output 4 2 3 7" xfId="2908" xr:uid="{75940117-92BA-48E7-8CF1-6308046EE4BC}"/>
    <cellStyle name="Output 4 2 3 7 2" xfId="7058" xr:uid="{59EF1E30-D504-4CE6-A405-4D60B1BE6293}"/>
    <cellStyle name="Output 4 2 3 7 2 2" xfId="12184" xr:uid="{36B75D18-1ED1-4258-AC1E-9643995CEDE3}"/>
    <cellStyle name="Output 4 2 3 7 2 2 2" xfId="21173" xr:uid="{92DF4FD6-5F83-4232-B755-BADFEA0D0B0C}"/>
    <cellStyle name="Output 4 2 3 7 2 2 2 2" xfId="33495" xr:uid="{82A97FAA-ED8F-4677-A84D-AC936751032A}"/>
    <cellStyle name="Output 4 2 3 7 2 2 3" xfId="40470" xr:uid="{504A439C-C21A-4ACD-A9DB-31E577933BE8}"/>
    <cellStyle name="Output 4 2 3 7 2 3" xfId="12986" xr:uid="{661B4060-DAB6-4BB4-AE59-1B59E2A5FCA5}"/>
    <cellStyle name="Output 4 2 3 7 2 3 2" xfId="21975" xr:uid="{655EAB78-F6D5-457A-96C3-4A6E90A647A8}"/>
    <cellStyle name="Output 4 2 3 7 2 3 2 2" xfId="30747" xr:uid="{B3B4D178-D965-460F-9BB0-905570D8E8E9}"/>
    <cellStyle name="Output 4 2 3 7 2 3 3" xfId="38679" xr:uid="{3D7797D6-6D05-40D5-928D-ADAEE0F93026}"/>
    <cellStyle name="Output 4 2 3 7 2 4" xfId="16047" xr:uid="{B2CE8EB3-8B26-4F25-A758-8CD3CA3ED8D4}"/>
    <cellStyle name="Output 4 2 3 7 2 4 2" xfId="31543" xr:uid="{CAF07D99-4186-4F87-A032-7F13951CDD3E}"/>
    <cellStyle name="Output 4 2 3 7 2 5" xfId="27755" xr:uid="{E2FB50CC-33A3-44C8-8003-0D75F265081E}"/>
    <cellStyle name="Output 4 2 3 7 3" xfId="9621" xr:uid="{95D03718-2872-43E5-8310-43ADC1E8FAE3}"/>
    <cellStyle name="Output 4 2 3 7 3 2" xfId="18610" xr:uid="{2EC8B76E-107F-4F2B-B914-F0EF51BCC05A}"/>
    <cellStyle name="Output 4 2 3 7 3 2 2" xfId="37961" xr:uid="{6125FE68-32AA-4533-8ABB-5C7843277FDE}"/>
    <cellStyle name="Output 4 2 3 7 3 3" xfId="32696" xr:uid="{320443B1-C243-484B-9357-3AF4F456F378}"/>
    <cellStyle name="Output 4 2 3 7 4" xfId="25139" xr:uid="{37FF1A53-DA8E-4097-A5FA-A846C6C90A39}"/>
    <cellStyle name="Output 4 2 3 8" xfId="4835" xr:uid="{70DD77AF-FD13-4D91-8B98-541F1B961774}"/>
    <cellStyle name="Output 4 2 3 8 2" xfId="7421" xr:uid="{A2197FA0-2B45-433B-A1CC-182D21A9C604}"/>
    <cellStyle name="Output 4 2 3 8 2 2" xfId="16410" xr:uid="{7BDBE2F6-972E-48E5-A609-D6670F671145}"/>
    <cellStyle name="Output 4 2 3 8 2 2 2" xfId="27201" xr:uid="{8B68F6A0-4CD9-4337-8D04-301A956134E1}"/>
    <cellStyle name="Output 4 2 3 8 2 3" xfId="41161" xr:uid="{7210B582-B28A-4E10-AD78-74FE063FE10C}"/>
    <cellStyle name="Output 4 2 3 8 3" xfId="10058" xr:uid="{F95B77DD-41DD-4F24-B86F-F3D05DD5F3E2}"/>
    <cellStyle name="Output 4 2 3 8 3 2" xfId="19047" xr:uid="{5AC4D93A-805C-46B4-9E64-0B389278BEF8}"/>
    <cellStyle name="Output 4 2 3 8 3 2 2" xfId="43479" xr:uid="{11E766C9-6DA4-4203-981C-0726B93B0372}"/>
    <cellStyle name="Output 4 2 3 8 3 3" xfId="34504" xr:uid="{61FB3D31-8591-4E66-A132-3AD2583D37C0}"/>
    <cellStyle name="Output 4 2 3 8 4" xfId="13824" xr:uid="{E1B1CCAD-FB3A-4827-891B-1E605709EC44}"/>
    <cellStyle name="Output 4 2 3 8 4 2" xfId="38410" xr:uid="{99C9F5F0-849B-47E9-B051-DBC865D2C297}"/>
    <cellStyle name="Output 4 2 3 8 5" xfId="28297" xr:uid="{BAF3D42F-AF4D-449F-A9AA-1A65F616E956}"/>
    <cellStyle name="Output 4 2 3 9" xfId="6743" xr:uid="{62537562-A08B-4EDE-8E37-21D8544E919A}"/>
    <cellStyle name="Output 4 2 3 9 2" xfId="11942" xr:uid="{805C1C49-13D4-4B2D-9A96-ADD95E628FA7}"/>
    <cellStyle name="Output 4 2 3 9 2 2" xfId="20931" xr:uid="{6A411CE9-7249-4C30-899D-322763B9061A}"/>
    <cellStyle name="Output 4 2 3 9 2 2 2" xfId="32873" xr:uid="{96946A4D-A082-4DE1-B69F-7F4AA58E423C}"/>
    <cellStyle name="Output 4 2 3 9 2 3" xfId="33373" xr:uid="{B2024E57-428C-4A2F-AE2A-396D05CD3E03}"/>
    <cellStyle name="Output 4 2 3 9 3" xfId="15732" xr:uid="{055A74D8-6392-4838-B26A-D991BC303F4A}"/>
    <cellStyle name="Output 4 2 3 9 3 2" xfId="39139" xr:uid="{9270A096-B7C5-437A-A9EC-AA3F2DCAD714}"/>
    <cellStyle name="Output 4 2 3 9 4" xfId="34722" xr:uid="{37A386DE-4889-4191-94A4-EDF6DACB94D6}"/>
    <cellStyle name="Output 4 2 4" xfId="538" xr:uid="{18F71509-F60C-403B-84CB-6C4F1DCE4970}"/>
    <cellStyle name="Output 4 2 4 10" xfId="49060" xr:uid="{C2603604-62A5-47F2-887B-F9CD97C86F2E}"/>
    <cellStyle name="Output 4 2 4 2" xfId="887" xr:uid="{9FB89CAC-C5BF-4AEB-880E-88E7E69C3F08}"/>
    <cellStyle name="Output 4 2 4 2 2" xfId="5256" xr:uid="{770AC87D-E557-4F66-8183-D998154C50A7}"/>
    <cellStyle name="Output 4 2 4 2 2 2" xfId="7842" xr:uid="{C24458BA-8720-494E-A981-98D5B5E4B2CA}"/>
    <cellStyle name="Output 4 2 4 2 2 2 2" xfId="16831" xr:uid="{1934843F-1729-4D68-A1DF-12D11B4F2886}"/>
    <cellStyle name="Output 4 2 4 2 2 2 2 2" xfId="28003" xr:uid="{19F97674-1257-4D1A-87DB-B8BB74DE02B1}"/>
    <cellStyle name="Output 4 2 4 2 2 2 3" xfId="42019" xr:uid="{5DF16A07-A8B0-4798-80D5-9C2ADE3755B0}"/>
    <cellStyle name="Output 4 2 4 2 2 3" xfId="10479" xr:uid="{50E5550D-5525-4588-A80A-9BD9258AB279}"/>
    <cellStyle name="Output 4 2 4 2 2 3 2" xfId="19468" xr:uid="{C8325FBF-BF79-49EA-8F2A-A4B9D846074A}"/>
    <cellStyle name="Output 4 2 4 2 2 3 2 2" xfId="38510" xr:uid="{706658B8-E217-4723-8A92-D6EC7C07860A}"/>
    <cellStyle name="Output 4 2 4 2 2 3 3" xfId="25377" xr:uid="{341DA61B-597E-4DDE-A9D3-F363E6334DB7}"/>
    <cellStyle name="Output 4 2 4 2 2 4" xfId="14245" xr:uid="{0AB668A9-B706-4045-A718-134F4DA2F8CD}"/>
    <cellStyle name="Output 4 2 4 2 2 4 2" xfId="29517" xr:uid="{A091E834-B6F9-4210-BFCA-A7AB564271BC}"/>
    <cellStyle name="Output 4 2 4 2 2 5" xfId="22788" xr:uid="{701488FE-912F-42D2-A865-4D4140DB6D8D}"/>
    <cellStyle name="Output 4 2 4 2 3" xfId="3324" xr:uid="{D67E133A-52A3-42DD-9091-CB3E6BCE4A0F}"/>
    <cellStyle name="Output 4 2 4 2 3 2" xfId="43506" xr:uid="{52088BAC-7044-4E46-8EBC-816F30A3A80C}"/>
    <cellStyle name="Output 4 2 4 2 4" xfId="29134" xr:uid="{E89AA767-A956-408E-B41B-E68022700830}"/>
    <cellStyle name="Output 4 2 4 2 5" xfId="55842" xr:uid="{A1DE5E2F-CCF0-4D39-8D73-9306D0ABD8BD}"/>
    <cellStyle name="Output 4 2 4 3" xfId="1232" xr:uid="{06E08568-F53E-4C83-BAF5-6354B8D20433}"/>
    <cellStyle name="Output 4 2 4 3 2" xfId="5577" xr:uid="{DA6F9F13-6F5A-4ED9-8949-9B5DC08F4705}"/>
    <cellStyle name="Output 4 2 4 3 2 2" xfId="8163" xr:uid="{CA1009D4-7A8A-46A3-9AF7-DF996CDA6988}"/>
    <cellStyle name="Output 4 2 4 3 2 2 2" xfId="17152" xr:uid="{8D01987F-D456-4DB4-AA2C-694955EEEC64}"/>
    <cellStyle name="Output 4 2 4 3 2 2 2 2" xfId="36507" xr:uid="{4696252E-E3EC-4F49-8AF5-587CA5B7D909}"/>
    <cellStyle name="Output 4 2 4 3 2 2 3" xfId="31681" xr:uid="{85680A17-0EE5-4B3C-97B0-AD45AE073A3A}"/>
    <cellStyle name="Output 4 2 4 3 2 3" xfId="10800" xr:uid="{0FE86D4C-CF48-4852-B4CB-AF9883C91455}"/>
    <cellStyle name="Output 4 2 4 3 2 3 2" xfId="19789" xr:uid="{66019C2F-D9CD-4C92-BC74-78686611921E}"/>
    <cellStyle name="Output 4 2 4 3 2 3 2 2" xfId="34080" xr:uid="{7861511B-461C-4E8B-8EF8-E3C3D77BA710}"/>
    <cellStyle name="Output 4 2 4 3 2 3 3" xfId="40075" xr:uid="{4A999B8C-2E89-49E5-8F49-EEF560C48F55}"/>
    <cellStyle name="Output 4 2 4 3 2 4" xfId="14566" xr:uid="{EA4090E3-6594-4E28-8B63-18F8A919EF59}"/>
    <cellStyle name="Output 4 2 4 3 2 4 2" xfId="32493" xr:uid="{E5AAEBD1-9434-46F4-ADD4-E003382E77DF}"/>
    <cellStyle name="Output 4 2 4 3 2 5" xfId="31759" xr:uid="{40C88D22-EDC5-4227-9DBE-822ABF4EDC4B}"/>
    <cellStyle name="Output 4 2 4 3 3" xfId="3669" xr:uid="{E5A39746-11E4-4DFB-BE5E-81DC182282C2}"/>
    <cellStyle name="Output 4 2 4 3 3 2" xfId="28478" xr:uid="{C57DCDCB-94AA-49AE-848B-387EDBCC46E0}"/>
    <cellStyle name="Output 4 2 4 3 4" xfId="38974" xr:uid="{E4B87B21-83D4-4062-B750-E1C9001B749C}"/>
    <cellStyle name="Output 4 2 4 4" xfId="1576" xr:uid="{FA468E10-D803-4CC0-B45B-5542269A742B}"/>
    <cellStyle name="Output 4 2 4 4 2" xfId="5921" xr:uid="{48ED26F8-5CC6-482F-9CB9-A01E6D28008F}"/>
    <cellStyle name="Output 4 2 4 4 2 2" xfId="8507" xr:uid="{D4C5AAD7-34CA-489E-B5F4-57652FAA1990}"/>
    <cellStyle name="Output 4 2 4 4 2 2 2" xfId="17496" xr:uid="{17FB39D0-FC17-4C1B-9448-A145BD5CD093}"/>
    <cellStyle name="Output 4 2 4 4 2 2 2 2" xfId="28756" xr:uid="{57F56A1B-25A4-4FFD-9E93-F929C42523EA}"/>
    <cellStyle name="Output 4 2 4 4 2 2 3" xfId="36549" xr:uid="{A7829047-BE00-4E65-9596-214D709B1D2C}"/>
    <cellStyle name="Output 4 2 4 4 2 3" xfId="11144" xr:uid="{6F161250-B6C2-4231-BFC9-4591A9642598}"/>
    <cellStyle name="Output 4 2 4 4 2 3 2" xfId="20133" xr:uid="{F2AAA3AA-19DE-442D-BC37-CD677F65615A}"/>
    <cellStyle name="Output 4 2 4 4 2 3 2 2" xfId="28863" xr:uid="{D61387BC-F43C-430F-B4FC-88E71975877B}"/>
    <cellStyle name="Output 4 2 4 4 2 3 3" xfId="44119" xr:uid="{BA0A1164-0867-4909-B96D-85B4ADC9212C}"/>
    <cellStyle name="Output 4 2 4 4 2 4" xfId="14910" xr:uid="{A630247D-10EC-47CB-AAA2-B0C45FDE139B}"/>
    <cellStyle name="Output 4 2 4 4 2 4 2" xfId="37324" xr:uid="{B75442CE-83BE-4772-B014-5E52E30F4D89}"/>
    <cellStyle name="Output 4 2 4 4 2 5" xfId="34767" xr:uid="{117AC364-006B-48E5-85E5-516ADB170269}"/>
    <cellStyle name="Output 4 2 4 4 3" xfId="4013" xr:uid="{64FFB712-64B6-4749-A055-6CC5BD8EE2F8}"/>
    <cellStyle name="Output 4 2 4 4 3 2" xfId="31538" xr:uid="{A8339392-35BF-4DAD-B054-C81AB170ED0B}"/>
    <cellStyle name="Output 4 2 4 4 4" xfId="25543" xr:uid="{E50B7883-D17B-42CC-8354-9583F8B5084B}"/>
    <cellStyle name="Output 4 2 4 5" xfId="1888" xr:uid="{B2BAE8BA-36E2-465E-BF11-F2BF1ECDBDF1}"/>
    <cellStyle name="Output 4 2 4 5 2" xfId="6204" xr:uid="{1C4FDD58-CADA-4B33-B710-E0DA24DF35E1}"/>
    <cellStyle name="Output 4 2 4 5 2 2" xfId="8790" xr:uid="{A9EC5715-B0CF-4A4F-9B0E-89D58B9DC704}"/>
    <cellStyle name="Output 4 2 4 5 2 2 2" xfId="17779" xr:uid="{63616488-B6FC-43BD-906C-1D204DCF487B}"/>
    <cellStyle name="Output 4 2 4 5 2 2 2 2" xfId="34314" xr:uid="{8966F334-A9E9-4898-9951-526AF7BB6639}"/>
    <cellStyle name="Output 4 2 4 5 2 2 3" xfId="43549" xr:uid="{83F4728A-299C-4AAB-AA50-B96674EA6E04}"/>
    <cellStyle name="Output 4 2 4 5 2 3" xfId="11427" xr:uid="{1BEA8BD1-18D8-4BB2-9614-00F04825AB53}"/>
    <cellStyle name="Output 4 2 4 5 2 3 2" xfId="20416" xr:uid="{4462B1E8-C99A-460F-975B-A56C37551628}"/>
    <cellStyle name="Output 4 2 4 5 2 3 2 2" xfId="37738" xr:uid="{E93A3B30-A1D8-4DE7-A095-99ABAE7D2A90}"/>
    <cellStyle name="Output 4 2 4 5 2 3 3" xfId="24268" xr:uid="{D0688119-4B2F-4E9C-9E85-90784310E9C7}"/>
    <cellStyle name="Output 4 2 4 5 2 4" xfId="15193" xr:uid="{7BC50528-6B78-457B-B203-2F68B532EE8B}"/>
    <cellStyle name="Output 4 2 4 5 2 4 2" xfId="35481" xr:uid="{7E98DFED-CB6A-45F1-ABEB-39A5722BD69B}"/>
    <cellStyle name="Output 4 2 4 5 2 5" xfId="22657" xr:uid="{1DA64C97-A553-4C30-A40A-FD749A6F9B23}"/>
    <cellStyle name="Output 4 2 4 5 3" xfId="4325" xr:uid="{8737FB55-CDEF-4F42-AB68-2E0B72B8EA24}"/>
    <cellStyle name="Output 4 2 4 5 3 2" xfId="29812" xr:uid="{7EFAA189-3749-4428-AD80-1CCAA6DE6A68}"/>
    <cellStyle name="Output 4 2 4 5 4" xfId="35052" xr:uid="{EF2C3D7A-9E0A-4CB3-AA5B-11A2F3A3CADA}"/>
    <cellStyle name="Output 4 2 4 6" xfId="2195" xr:uid="{D14DC375-7C32-4AAF-B05C-FBC1C22B1433}"/>
    <cellStyle name="Output 4 2 4 6 2" xfId="6496" xr:uid="{68E7C58D-52A6-487E-A129-45E2D584733C}"/>
    <cellStyle name="Output 4 2 4 6 2 2" xfId="9082" xr:uid="{26D5F3CD-2205-49EB-94C3-AB944C0A83B2}"/>
    <cellStyle name="Output 4 2 4 6 2 2 2" xfId="18071" xr:uid="{B0839A84-5364-48C4-B3D1-529360821F46}"/>
    <cellStyle name="Output 4 2 4 6 2 2 2 2" xfId="38938" xr:uid="{E58462D9-33C1-45FB-A88D-372726641C8A}"/>
    <cellStyle name="Output 4 2 4 6 2 2 3" xfId="29599" xr:uid="{92EF73C7-FA5C-4C77-AC22-9B6CD2346B3E}"/>
    <cellStyle name="Output 4 2 4 6 2 3" xfId="11719" xr:uid="{5C685CE4-FC62-41C1-B692-A16E20E88DFD}"/>
    <cellStyle name="Output 4 2 4 6 2 3 2" xfId="20708" xr:uid="{B383921E-7505-491D-8F7B-2FAF2A889C21}"/>
    <cellStyle name="Output 4 2 4 6 2 3 2 2" xfId="33260" xr:uid="{32E0FCFF-C932-4CAE-8B07-00C7BDEFB9FB}"/>
    <cellStyle name="Output 4 2 4 6 2 3 3" xfId="34690" xr:uid="{72F0DBFF-C87A-46A9-A957-46A24C9B4B03}"/>
    <cellStyle name="Output 4 2 4 6 2 4" xfId="15485" xr:uid="{C4AB7A64-5BB5-4775-9A09-DED4D906BD2E}"/>
    <cellStyle name="Output 4 2 4 6 2 4 2" xfId="41082" xr:uid="{BD4A0B39-D236-4DDA-A0AD-4D6873001F05}"/>
    <cellStyle name="Output 4 2 4 6 2 5" xfId="23535" xr:uid="{150A465B-4EF1-472F-B251-DF3E1B6A766B}"/>
    <cellStyle name="Output 4 2 4 6 3" xfId="4632" xr:uid="{B24AEC48-B677-4A91-87FA-00FD706E194E}"/>
    <cellStyle name="Output 4 2 4 6 3 2" xfId="22593" xr:uid="{305A1B00-A219-4D4F-892F-CB883B33126F}"/>
    <cellStyle name="Output 4 2 4 6 4" xfId="40328" xr:uid="{4044CDDA-E01E-4FAD-8B91-065156A34992}"/>
    <cellStyle name="Output 4 2 4 7" xfId="4932" xr:uid="{CE3658DF-4D5B-4016-B7F8-EFB0333000AA}"/>
    <cellStyle name="Output 4 2 4 7 2" xfId="7518" xr:uid="{417DFAD8-0C3C-46FD-9586-C0AA6E69D90B}"/>
    <cellStyle name="Output 4 2 4 7 2 2" xfId="16507" xr:uid="{B609A8F8-365D-4BD1-A5AC-F920B685EBED}"/>
    <cellStyle name="Output 4 2 4 7 2 2 2" xfId="22220" xr:uid="{DF8600F0-B143-471F-96CC-7E8E8A556D9B}"/>
    <cellStyle name="Output 4 2 4 7 2 3" xfId="38705" xr:uid="{783D7862-CC0D-485F-BE52-A51995A6ACEB}"/>
    <cellStyle name="Output 4 2 4 7 3" xfId="10155" xr:uid="{5EB6F9EC-2752-491B-A925-D9342E151CBB}"/>
    <cellStyle name="Output 4 2 4 7 3 2" xfId="19144" xr:uid="{D0EBC8E5-7A9D-4DB8-9AB2-7140286A9743}"/>
    <cellStyle name="Output 4 2 4 7 3 2 2" xfId="37049" xr:uid="{B37B5994-E9F5-4A62-828D-948A9EC41017}"/>
    <cellStyle name="Output 4 2 4 7 3 3" xfId="26280" xr:uid="{163B8FDB-E15F-4012-893C-44FA0185B0D4}"/>
    <cellStyle name="Output 4 2 4 7 4" xfId="13921" xr:uid="{5D5BA576-9E7B-4C14-B97E-B1D67DC205AD}"/>
    <cellStyle name="Output 4 2 4 7 4 2" xfId="36123" xr:uid="{A9294889-6A23-423A-BDEC-5DE3968E77E0}"/>
    <cellStyle name="Output 4 2 4 7 5" xfId="39424" xr:uid="{EA0D9B6B-0AD1-4A1F-BD3D-77EF5E82466A}"/>
    <cellStyle name="Output 4 2 4 8" xfId="2544" xr:uid="{74D7A053-CF29-42D4-9783-C579DA375726}"/>
    <cellStyle name="Output 4 2 4 8 2" xfId="36925" xr:uid="{9ED4CC0A-B8E9-44BE-BFFE-9B56DB70D3BE}"/>
    <cellStyle name="Output 4 2 4 9" xfId="23173" xr:uid="{70803915-D2A5-4020-A162-797743D34DA7}"/>
    <cellStyle name="Output 4 2 5" xfId="309" xr:uid="{179841EA-45F8-4207-8D0F-F49EF43F9AA4}"/>
    <cellStyle name="Output 4 2 5 2" xfId="4710" xr:uid="{331F5F64-C50A-43A9-828A-CB6C9B0C6A48}"/>
    <cellStyle name="Output 4 2 5 2 2" xfId="7296" xr:uid="{3F6C6A96-1565-43F4-AEE4-6134BF6B8093}"/>
    <cellStyle name="Output 4 2 5 2 2 2" xfId="16285" xr:uid="{D0BD31BC-1E97-4B64-8B3A-517F935A4178}"/>
    <cellStyle name="Output 4 2 5 2 2 2 2" xfId="28194" xr:uid="{6179E738-24B3-4325-945F-785E5CD89C05}"/>
    <cellStyle name="Output 4 2 5 2 2 3" xfId="23911" xr:uid="{E20F2AD4-37D3-46C0-80A6-C951DC4422F0}"/>
    <cellStyle name="Output 4 2 5 2 3" xfId="9933" xr:uid="{CB1096EA-5080-4F05-8AB5-38101A4A5714}"/>
    <cellStyle name="Output 4 2 5 2 3 2" xfId="18922" xr:uid="{D4F99F72-5888-4BA4-A882-D4213606A89E}"/>
    <cellStyle name="Output 4 2 5 2 3 2 2" xfId="26619" xr:uid="{B99027A3-4478-4B23-AB7F-1270D4796B7D}"/>
    <cellStyle name="Output 4 2 5 2 3 3" xfId="31033" xr:uid="{D14FF85F-F98A-43D3-95D1-C787278A4EE5}"/>
    <cellStyle name="Output 4 2 5 2 4" xfId="13699" xr:uid="{81C437B4-9171-4F18-A500-7F77CA05104A}"/>
    <cellStyle name="Output 4 2 5 2 4 2" xfId="24103" xr:uid="{4150A8DE-F309-4DAE-9917-87C4825F6337}"/>
    <cellStyle name="Output 4 2 5 2 5" xfId="25054" xr:uid="{1B88AF96-67E7-4E8E-A794-878E4BCEDBAF}"/>
    <cellStyle name="Output 4 2 5 2 6" xfId="58253" xr:uid="{CAB62EC1-DF0F-4CB3-B808-714B5114D4B9}"/>
    <cellStyle name="Output 4 2 5 3" xfId="2777" xr:uid="{298FDCB2-3B2B-4045-9F76-FE4EAF3BF316}"/>
    <cellStyle name="Output 4 2 5 3 2" xfId="39078" xr:uid="{CF4C112F-D958-4D37-8867-E6F670F883E4}"/>
    <cellStyle name="Output 4 2 5 4" xfId="39275" xr:uid="{66AFD56B-23D9-4C4A-A3BC-E29D992C17B7}"/>
    <cellStyle name="Output 4 2 5 5" xfId="51471" xr:uid="{49EAABF8-2FA5-4A84-9A0D-7BA3DC8757D2}"/>
    <cellStyle name="Output 4 2 6" xfId="658" xr:uid="{A3F5C6E1-E4D4-466D-A5F9-9A6A3395FA81}"/>
    <cellStyle name="Output 4 2 6 2" xfId="5034" xr:uid="{D2A8A0C1-8462-468C-A3B8-B6336F1743D4}"/>
    <cellStyle name="Output 4 2 6 2 2" xfId="7620" xr:uid="{BF226757-B1DB-461C-AAD9-01CBDF92FF18}"/>
    <cellStyle name="Output 4 2 6 2 2 2" xfId="16609" xr:uid="{B53858D9-6E11-4655-AC3C-C0D4DD3A7067}"/>
    <cellStyle name="Output 4 2 6 2 2 2 2" xfId="30475" xr:uid="{1584F89C-7C61-4E9D-9B17-C38A9FA215D6}"/>
    <cellStyle name="Output 4 2 6 2 2 3" xfId="37443" xr:uid="{120C0DCC-2058-4B21-9366-AABAA5668FC3}"/>
    <cellStyle name="Output 4 2 6 2 3" xfId="10257" xr:uid="{DFE3E042-A96A-4CCA-9724-545971138A58}"/>
    <cellStyle name="Output 4 2 6 2 3 2" xfId="19246" xr:uid="{DAE5E5D4-1164-4421-BA74-CB70231155DE}"/>
    <cellStyle name="Output 4 2 6 2 3 2 2" xfId="30596" xr:uid="{9DEE496C-04BB-49AF-99A7-CDFC0135C16A}"/>
    <cellStyle name="Output 4 2 6 2 3 3" xfId="34702" xr:uid="{675DADAD-2C66-4EF1-97D3-55A1E740BE6C}"/>
    <cellStyle name="Output 4 2 6 2 4" xfId="14023" xr:uid="{F4396C06-CF12-447A-9EC1-792A45DF4AC8}"/>
    <cellStyle name="Output 4 2 6 2 4 2" xfId="37616" xr:uid="{4BD1FDB0-5D59-43C4-8AB6-E42B46C287BC}"/>
    <cellStyle name="Output 4 2 6 2 5" xfId="42954" xr:uid="{FB73641C-5721-437A-8042-387FD1451BB6}"/>
    <cellStyle name="Output 4 2 6 2 6" xfId="54011" xr:uid="{0C467531-6172-4464-953B-92BA7BEF79AB}"/>
    <cellStyle name="Output 4 2 6 3" xfId="3095" xr:uid="{617B624C-3D52-4822-8AFC-254598BAAD75}"/>
    <cellStyle name="Output 4 2 6 3 2" xfId="39241" xr:uid="{DB532A6D-8D58-4EC4-BD64-CF26B1B79C12}"/>
    <cellStyle name="Output 4 2 6 4" xfId="41282" xr:uid="{E33AF63A-DE2F-47A7-81B0-EA0337405681}"/>
    <cellStyle name="Output 4 2 6 5" xfId="47343" xr:uid="{7F2CDA16-A321-484B-9A63-C135AD80CF75}"/>
    <cellStyle name="Output 4 2 7" xfId="1003" xr:uid="{7AD5CC77-1FBE-4B69-8143-D4488275DA10}"/>
    <cellStyle name="Output 4 2 7 2" xfId="5355" xr:uid="{D302FC22-F977-444F-A953-D285BBF9AE8B}"/>
    <cellStyle name="Output 4 2 7 2 2" xfId="7941" xr:uid="{8A538C5C-D370-4E1E-AABD-70E15763F84D}"/>
    <cellStyle name="Output 4 2 7 2 2 2" xfId="16930" xr:uid="{8E752592-D434-4DEF-A66E-0C7ABF28C889}"/>
    <cellStyle name="Output 4 2 7 2 2 2 2" xfId="40757" xr:uid="{5023668D-15C5-43A1-9620-BDBF31CC1CC9}"/>
    <cellStyle name="Output 4 2 7 2 2 3" xfId="37914" xr:uid="{83FB5788-72D4-4621-B6A4-2741E9493CE7}"/>
    <cellStyle name="Output 4 2 7 2 3" xfId="10578" xr:uid="{77A895EE-E55D-4884-8C25-7E549EE9D576}"/>
    <cellStyle name="Output 4 2 7 2 3 2" xfId="19567" xr:uid="{54D673DC-4144-4B08-BD10-FCFDE000DD3D}"/>
    <cellStyle name="Output 4 2 7 2 3 2 2" xfId="41919" xr:uid="{504FF958-6012-4BE9-B999-C84A8FB87361}"/>
    <cellStyle name="Output 4 2 7 2 3 3" xfId="36542" xr:uid="{6757DAEE-DE1D-47D9-A53C-F35F0D35A480}"/>
    <cellStyle name="Output 4 2 7 2 4" xfId="14344" xr:uid="{95525C22-FDB9-4CE6-88E8-3320A3F9CBC2}"/>
    <cellStyle name="Output 4 2 7 2 4 2" xfId="28354" xr:uid="{49C664B4-AEAA-48F0-83C3-C437384EFC6D}"/>
    <cellStyle name="Output 4 2 7 2 5" xfId="27848" xr:uid="{4EA16C46-1556-4EA5-8D25-11670DCDB4C8}"/>
    <cellStyle name="Output 4 2 7 3" xfId="3440" xr:uid="{F76797D5-5A09-46FD-8BDC-004F816355F0}"/>
    <cellStyle name="Output 4 2 7 3 2" xfId="24913" xr:uid="{CF1E26BF-A504-4B30-AE16-14C4BA718A65}"/>
    <cellStyle name="Output 4 2 7 4" xfId="24758" xr:uid="{5B6DC7E6-0A7F-4B1D-AB6D-9FE901C1D673}"/>
    <cellStyle name="Output 4 2 8" xfId="1347" xr:uid="{28016D14-6331-4A31-BC51-630231BFD605}"/>
    <cellStyle name="Output 4 2 8 2" xfId="5692" xr:uid="{DF0EB75E-8590-4C21-88E9-23C46A31DB15}"/>
    <cellStyle name="Output 4 2 8 2 2" xfId="8278" xr:uid="{5C5D0E6A-AA82-4E16-A7D5-2320F326E5FC}"/>
    <cellStyle name="Output 4 2 8 2 2 2" xfId="17267" xr:uid="{EB0B0584-A11A-4A56-8B26-3FD06733F52A}"/>
    <cellStyle name="Output 4 2 8 2 2 2 2" xfId="37075" xr:uid="{C8058748-AFC6-425C-9652-B0909DE08A68}"/>
    <cellStyle name="Output 4 2 8 2 2 3" xfId="38035" xr:uid="{B28786B1-9D5D-47E7-A151-EA47532812EC}"/>
    <cellStyle name="Output 4 2 8 2 3" xfId="10915" xr:uid="{9B334E8B-C759-45A7-9FF1-57D5C71F8BB4}"/>
    <cellStyle name="Output 4 2 8 2 3 2" xfId="19904" xr:uid="{A60F75F9-BD28-44B6-A0B2-8EFEF76BBC09}"/>
    <cellStyle name="Output 4 2 8 2 3 2 2" xfId="41036" xr:uid="{C818B718-B25E-466D-841A-38964D7E49D9}"/>
    <cellStyle name="Output 4 2 8 2 3 3" xfId="31070" xr:uid="{9C714B64-CA62-495D-B811-49B93EC7B6A5}"/>
    <cellStyle name="Output 4 2 8 2 4" xfId="14681" xr:uid="{D6198A03-3182-4F55-89B4-E37A60B7F25F}"/>
    <cellStyle name="Output 4 2 8 2 4 2" xfId="24378" xr:uid="{05D2D8C6-5A68-4B59-9BEB-5A08D70AA4A5}"/>
    <cellStyle name="Output 4 2 8 2 5" xfId="25858" xr:uid="{BF44E3DF-B0A7-43B4-B478-AABE5CFECB08}"/>
    <cellStyle name="Output 4 2 8 3" xfId="3784" xr:uid="{3F1D16DC-31CD-4845-A71C-601DDA4916ED}"/>
    <cellStyle name="Output 4 2 8 3 2" xfId="26324" xr:uid="{BD7085FC-B109-4A0C-A68B-5545F530D64C}"/>
    <cellStyle name="Output 4 2 8 4" xfId="39606" xr:uid="{15D0357E-8839-4306-844D-CD50ABDE3C95}"/>
    <cellStyle name="Output 4 2 9" xfId="1730" xr:uid="{B7A8BB30-E183-4658-AF21-18E8DF83484C}"/>
    <cellStyle name="Output 4 2 9 2" xfId="6056" xr:uid="{BD9D1615-DC7E-44C8-94D4-476F6B6FBBD4}"/>
    <cellStyle name="Output 4 2 9 2 2" xfId="8642" xr:uid="{7BAB4DAC-2B9F-4531-8494-D6F58130676B}"/>
    <cellStyle name="Output 4 2 9 2 2 2" xfId="17631" xr:uid="{FBC2F08F-812A-453E-AD41-B1DF83584BDE}"/>
    <cellStyle name="Output 4 2 9 2 2 2 2" xfId="41499" xr:uid="{F2329C65-D733-46BE-8632-07AA167B2A62}"/>
    <cellStyle name="Output 4 2 9 2 2 3" xfId="42398" xr:uid="{D17C7181-3788-427B-BF0D-06A2AED45B01}"/>
    <cellStyle name="Output 4 2 9 2 3" xfId="11279" xr:uid="{C5CDB85B-3FC9-4474-B67E-EFDE0AB8B009}"/>
    <cellStyle name="Output 4 2 9 2 3 2" xfId="20268" xr:uid="{D90CA154-2BD2-4E64-840D-AE24325FD0FB}"/>
    <cellStyle name="Output 4 2 9 2 3 2 2" xfId="43616" xr:uid="{1B1BF428-48E3-46C0-96D3-3C77C8010567}"/>
    <cellStyle name="Output 4 2 9 2 3 3" xfId="30909" xr:uid="{85E2C7B2-6206-4EE9-995B-C5BC53F4267E}"/>
    <cellStyle name="Output 4 2 9 2 4" xfId="15045" xr:uid="{C439C352-EC14-4247-B050-F506DFC2201F}"/>
    <cellStyle name="Output 4 2 9 2 4 2" xfId="31865" xr:uid="{5980234D-7D3B-4CD7-8048-28B799278279}"/>
    <cellStyle name="Output 4 2 9 2 5" xfId="40778" xr:uid="{97E7BFD2-50A7-4980-AA2B-576D2E0DA93F}"/>
    <cellStyle name="Output 4 2 9 3" xfId="4167" xr:uid="{504AD76E-6B9B-41C6-93E2-402BEFA34B18}"/>
    <cellStyle name="Output 4 2 9 3 2" xfId="37495" xr:uid="{8E761F3A-0CD4-49F8-A998-887432F959FB}"/>
    <cellStyle name="Output 4 2 9 4" xfId="32467" xr:uid="{4F5179C6-9839-46B5-A035-6EA1570555B4}"/>
    <cellStyle name="Output 4 20" xfId="42351" xr:uid="{21CF9797-567C-461C-B88B-FE8205DD6C5D}"/>
    <cellStyle name="Output 4 20 2" xfId="44920" xr:uid="{21B31F03-5B0C-41D1-BA47-34BE3D3CEEC2}"/>
    <cellStyle name="Output 4 20 2 2" xfId="57325" xr:uid="{CB4DF7EE-6D77-42BB-81C5-CB85A09854D3}"/>
    <cellStyle name="Output 4 20 2 3" xfId="50543" xr:uid="{8149F89B-AAE3-4626-8DA0-EBC99C210F15}"/>
    <cellStyle name="Output 4 20 3" xfId="52145" xr:uid="{1DF407DE-57A4-4D4F-B190-9CBD3C8E3EC3}"/>
    <cellStyle name="Output 4 20 3 2" xfId="58926" xr:uid="{0EE55503-A43D-46B0-B4D3-F91DA9FE8287}"/>
    <cellStyle name="Output 4 20 4" xfId="48892" xr:uid="{FAEB5204-3F53-4471-B7DE-7FABAF236E64}"/>
    <cellStyle name="Output 4 20 4 2" xfId="55673" xr:uid="{A4791DD5-93C3-4716-8946-BF61E17C7932}"/>
    <cellStyle name="Output 4 20 5" xfId="48660" xr:uid="{0BDAFC24-8F32-404E-B308-93F94CFC6A0C}"/>
    <cellStyle name="Output 4 20 5 2" xfId="55449" xr:uid="{47A5489F-E4ED-4D22-BAC8-151C11F5FD84}"/>
    <cellStyle name="Output 4 20 6" xfId="53735" xr:uid="{E7C45833-CCF4-438E-A9FF-96B1E4BB94F9}"/>
    <cellStyle name="Output 4 20 7" xfId="47046" xr:uid="{BC1AEAC9-5E22-43D4-9DDA-477592BAC942}"/>
    <cellStyle name="Output 4 21" xfId="44985" xr:uid="{EDC59FBC-DEEC-410E-824D-7DE70759E719}"/>
    <cellStyle name="Output 4 21 2" xfId="50581" xr:uid="{23E05119-58CA-4290-8EB6-2042E4F5F046}"/>
    <cellStyle name="Output 4 21 2 2" xfId="57363" xr:uid="{0D3D928C-F087-4BF1-B73F-2527D07C20D4}"/>
    <cellStyle name="Output 4 21 3" xfId="52395" xr:uid="{352E69FC-7ADD-42EE-A038-5F8B47DB22B4}"/>
    <cellStyle name="Output 4 21 3 2" xfId="59176" xr:uid="{9BF5D7AF-1978-4E23-A971-E9B0B46C9767}"/>
    <cellStyle name="Output 4 21 4" xfId="48698" xr:uid="{2D5994BE-B946-4601-84AC-971BA850BD0C}"/>
    <cellStyle name="Output 4 21 4 2" xfId="55487" xr:uid="{18538795-03A8-44CF-AED5-ABF8B1F69E58}"/>
    <cellStyle name="Output 4 21 5" xfId="53773" xr:uid="{8EBAA17E-224E-4222-8A83-467F1D39247C}"/>
    <cellStyle name="Output 4 21 6" xfId="47084" xr:uid="{45FA858D-B46A-498C-817B-196D3FDA31B1}"/>
    <cellStyle name="Output 4 22" xfId="45032" xr:uid="{4518CDE0-FCAE-4924-BF5F-1317412430CA}"/>
    <cellStyle name="Output 4 22 2" xfId="50595" xr:uid="{BF1F02E6-CD13-4C64-859D-002F6E863C6A}"/>
    <cellStyle name="Output 4 22 2 2" xfId="57377" xr:uid="{3DBA04B2-0381-4127-BDA7-0AA2597ED619}"/>
    <cellStyle name="Output 4 22 3" xfId="52409" xr:uid="{99546C2D-2D70-4EAF-A848-C46012B2608D}"/>
    <cellStyle name="Output 4 22 3 2" xfId="59190" xr:uid="{CF110708-D70E-4FAE-9779-E4F6DF53EE80}"/>
    <cellStyle name="Output 4 22 4" xfId="48712" xr:uid="{7EBEE6C1-F1DA-4BAA-8381-EE248244EC52}"/>
    <cellStyle name="Output 4 22 4 2" xfId="55501" xr:uid="{5E1A93A0-FA4A-4EAA-9C47-6BC4ADE64B9B}"/>
    <cellStyle name="Output 4 22 5" xfId="53787" xr:uid="{50C8B263-8349-4E71-9E43-CBECA3AEF101}"/>
    <cellStyle name="Output 4 22 6" xfId="47098" xr:uid="{EC90EE4A-D426-446D-98BF-9DB56CA944A4}"/>
    <cellStyle name="Output 4 23" xfId="45068" xr:uid="{7AB7E80D-4ABC-48A3-ABFA-A13F231F68A2}"/>
    <cellStyle name="Output 4 23 2" xfId="50619" xr:uid="{11F860CA-ABE3-43CA-BE8E-B6E0917712C5}"/>
    <cellStyle name="Output 4 23 2 2" xfId="57401" xr:uid="{7E90542D-20BA-4973-8964-6899598F9682}"/>
    <cellStyle name="Output 4 23 3" xfId="52433" xr:uid="{184764AF-7B52-46EE-BA5C-91B211E04334}"/>
    <cellStyle name="Output 4 23 3 2" xfId="59214" xr:uid="{E3DD9B50-9559-40B8-B90F-8047640AA018}"/>
    <cellStyle name="Output 4 23 4" xfId="48736" xr:uid="{BA512A9B-2CE0-4090-8CE8-D3088020E84B}"/>
    <cellStyle name="Output 4 23 4 2" xfId="55525" xr:uid="{34F7CDEA-320D-4BD0-A5A3-313F496C56C8}"/>
    <cellStyle name="Output 4 23 5" xfId="53811" xr:uid="{1A9C8710-EE65-4213-8087-28ADC0480041}"/>
    <cellStyle name="Output 4 23 6" xfId="47122" xr:uid="{C2C051A0-630F-4924-848B-77F6CA7B4964}"/>
    <cellStyle name="Output 4 24" xfId="45074" xr:uid="{1EA778EE-54B9-4456-BE84-28855F023665}"/>
    <cellStyle name="Output 4 24 2" xfId="50725" xr:uid="{0AD6ED4C-CCA7-4B2C-AF03-94BADFDE7126}"/>
    <cellStyle name="Output 4 24 2 2" xfId="57507" xr:uid="{B29BD0DE-2860-4C19-AFD2-7AF5DEBD5451}"/>
    <cellStyle name="Output 4 24 3" xfId="52536" xr:uid="{E85830F1-DFAA-41D8-89C9-A969430237A3}"/>
    <cellStyle name="Output 4 24 3 2" xfId="59317" xr:uid="{269A2A71-CD28-4D92-91CB-D96B2D39531B}"/>
    <cellStyle name="Output 4 24 4" xfId="48833" xr:uid="{AD7222D2-5505-4BED-A51A-15E1D07CDE99}"/>
    <cellStyle name="Output 4 24 4 2" xfId="55618" xr:uid="{9E51CD91-0DC6-4673-87B2-64EE4F1C4A3C}"/>
    <cellStyle name="Output 4 24 5" xfId="53914" xr:uid="{FCF4FFBD-0FA7-4680-B594-7B52085D845D}"/>
    <cellStyle name="Output 4 24 6" xfId="47228" xr:uid="{3C29666B-60F9-4B51-8895-65950BC1BD17}"/>
    <cellStyle name="Output 4 25" xfId="45156" xr:uid="{F97AC998-ACD1-4DC5-9A4E-12FBC5ECD3A5}"/>
    <cellStyle name="Output 4 25 2" xfId="50708" xr:uid="{965B31E0-D306-4B39-BAAB-2BAA4B91C0F6}"/>
    <cellStyle name="Output 4 25 2 2" xfId="57490" xr:uid="{F0AE17D0-29FB-4F6D-B16A-FB1759546F7B}"/>
    <cellStyle name="Output 4 25 3" xfId="52519" xr:uid="{6E3320B5-9E53-4744-9BA7-DE39DC7ED01E}"/>
    <cellStyle name="Output 4 25 3 2" xfId="59300" xr:uid="{2D5F3A1B-3B3E-49C4-B395-6D5C15F87F16}"/>
    <cellStyle name="Output 4 25 4" xfId="48820" xr:uid="{15FAEDC3-1108-48C3-BCBB-C726A053B06D}"/>
    <cellStyle name="Output 4 25 4 2" xfId="55605" xr:uid="{893144FB-A709-4919-97F2-8D565D3576BF}"/>
    <cellStyle name="Output 4 25 5" xfId="53897" xr:uid="{7CBCC9EF-C26F-42E0-AC2C-DEC548D405CB}"/>
    <cellStyle name="Output 4 25 6" xfId="47211" xr:uid="{6A1BD4B4-E8B3-456D-A125-A731B280CD0A}"/>
    <cellStyle name="Output 4 26" xfId="45135" xr:uid="{721ECEB5-F4BE-45E0-B646-F5327C76BE03}"/>
    <cellStyle name="Output 4 26 2" xfId="50695" xr:uid="{4D30FF1B-B189-4F31-9176-78BA983D1920}"/>
    <cellStyle name="Output 4 26 2 2" xfId="57477" xr:uid="{BE7C5C26-A381-4C74-956A-E40C6099FD00}"/>
    <cellStyle name="Output 4 26 3" xfId="52506" xr:uid="{170E4BAE-2E8B-4316-845F-6A52206EE061}"/>
    <cellStyle name="Output 4 26 3 2" xfId="59287" xr:uid="{7674F317-934C-4E2E-B92A-3A7CD594A692}"/>
    <cellStyle name="Output 4 26 4" xfId="53884" xr:uid="{30E18FB8-88DE-4FE5-B133-555D3AC447A3}"/>
    <cellStyle name="Output 4 26 5" xfId="47198" xr:uid="{D783A127-4A9C-4CBF-94CB-465512A8B72D}"/>
    <cellStyle name="Output 4 27" xfId="45201" xr:uid="{60A6D7A9-3919-47DA-B3F7-EE0BEAB579E8}"/>
    <cellStyle name="Output 4 27 2" xfId="55782" xr:uid="{2EC569D0-516A-479E-85E4-E158B93C62CB}"/>
    <cellStyle name="Output 4 27 3" xfId="48999" xr:uid="{EF4B7E50-F77A-4E9F-9079-9425FE4D1AC5}"/>
    <cellStyle name="Output 4 28" xfId="45268" xr:uid="{9FE08DD0-D2B4-40B1-9236-6D93934750D3}"/>
    <cellStyle name="Output 4 28 2" xfId="57856" xr:uid="{46906D5A-2A5C-441C-B63C-ECCD030A7940}"/>
    <cellStyle name="Output 4 28 3" xfId="51074" xr:uid="{08691E57-1233-4FA0-A25F-64100CF15808}"/>
    <cellStyle name="Output 4 29" xfId="45280" xr:uid="{0885CCC8-9238-4034-AEA1-8ADD2230241A}"/>
    <cellStyle name="Output 4 29 2" xfId="52624" xr:uid="{90DC691C-33E0-4890-AE54-26552A63C674}"/>
    <cellStyle name="Output 4 3" xfId="277" xr:uid="{52BBEE15-D29D-4CF5-AFE8-8481558944BD}"/>
    <cellStyle name="Output 4 3 10" xfId="6579" xr:uid="{10E89482-F208-434D-BF0B-8A045AD673FA}"/>
    <cellStyle name="Output 4 3 10 2" xfId="11790" xr:uid="{7A39D315-B66E-4C67-A216-9F90B8846158}"/>
    <cellStyle name="Output 4 3 10 2 2" xfId="20779" xr:uid="{5EA56054-4B38-46B0-8C3E-17FCF94A8F72}"/>
    <cellStyle name="Output 4 3 10 2 2 2" xfId="24808" xr:uid="{FE32D27B-4D03-4FE2-84BD-8B254016F583}"/>
    <cellStyle name="Output 4 3 10 2 3" xfId="44038" xr:uid="{506F2BDE-F7DE-4424-9C5A-E067A42A7A70}"/>
    <cellStyle name="Output 4 3 10 3" xfId="15568" xr:uid="{95EAE3D6-D9C2-4433-9573-6B0774C4BFF3}"/>
    <cellStyle name="Output 4 3 10 3 2" xfId="28836" xr:uid="{34DFAE99-372E-4D34-8924-AEDB48EE9910}"/>
    <cellStyle name="Output 4 3 10 4" xfId="42916" xr:uid="{909E74F7-9702-4BFB-9260-8DA1A1287359}"/>
    <cellStyle name="Output 4 3 11" xfId="9153" xr:uid="{399F45B5-DF14-4A46-857C-0136CE9293BE}"/>
    <cellStyle name="Output 4 3 11 2" xfId="18142" xr:uid="{01C29092-B229-400A-8319-CCBBCF2DC770}"/>
    <cellStyle name="Output 4 3 11 2 2" xfId="34039" xr:uid="{805715F5-8860-4FD4-BF91-1833C8BC5CB5}"/>
    <cellStyle name="Output 4 3 11 3" xfId="32034" xr:uid="{C1957AE2-0A32-4161-AFCA-D4D7613D78BD}"/>
    <cellStyle name="Output 4 3 12" xfId="12355" xr:uid="{EBC717B4-1E66-4801-B9D1-96017FB934A8}"/>
    <cellStyle name="Output 4 3 12 2" xfId="21344" xr:uid="{DB6F9EF7-62B9-4F03-A472-69B0B7B5C72C}"/>
    <cellStyle name="Output 4 3 12 2 2" xfId="28914" xr:uid="{065B2334-C801-4B44-A3F8-5290647BACF9}"/>
    <cellStyle name="Output 4 3 12 3" xfId="42187" xr:uid="{F505BE12-186C-47E6-95D3-1E1A7F6BC684}"/>
    <cellStyle name="Output 4 3 13" xfId="2283" xr:uid="{1688D38F-42B9-49F3-80ED-E1D0C2A56B6B}"/>
    <cellStyle name="Output 4 3 13 2" xfId="38336" xr:uid="{15BCAF1B-7CC9-4E96-A584-09E072A2471A}"/>
    <cellStyle name="Output 4 3 14" xfId="13192" xr:uid="{6AB0C755-F472-4A25-960D-CD344A8247DA}"/>
    <cellStyle name="Output 4 3 14 2" xfId="37122" xr:uid="{00EE5933-F84E-40E0-8233-2DFF52187643}"/>
    <cellStyle name="Output 4 3 15" xfId="40358" xr:uid="{DCC9EFA4-247A-4836-82B5-D3C5D6E77D67}"/>
    <cellStyle name="Output 4 3 16" xfId="44273" xr:uid="{30A4B31C-5AC6-4221-B16D-245586498199}"/>
    <cellStyle name="Output 4 3 17" xfId="45550" xr:uid="{A7A2EF3B-E01F-41E5-9247-D41ED4D59FD0}"/>
    <cellStyle name="Output 4 3 2" xfId="412" xr:uid="{C52B495C-F434-48FE-BC36-6B0743D45A2C}"/>
    <cellStyle name="Output 4 3 2 10" xfId="9278" xr:uid="{8E745903-7F5D-4E5C-A1F3-E5937EB9334C}"/>
    <cellStyle name="Output 4 3 2 10 2" xfId="18267" xr:uid="{74C04B51-3B93-47DD-BC14-5360046D09DF}"/>
    <cellStyle name="Output 4 3 2 10 2 2" xfId="30190" xr:uid="{FE422D87-D4B1-43C7-859A-A03AE51C9956}"/>
    <cellStyle name="Output 4 3 2 10 3" xfId="28744" xr:uid="{B822499B-8936-4479-9206-E05756667463}"/>
    <cellStyle name="Output 4 3 2 11" xfId="12010" xr:uid="{FDECB489-D891-4B11-922B-9756B0C569C0}"/>
    <cellStyle name="Output 4 3 2 11 2" xfId="20999" xr:uid="{9239C1E0-2857-4E65-BF8E-5C30B310FAE0}"/>
    <cellStyle name="Output 4 3 2 11 2 2" xfId="43893" xr:uid="{F428BBF7-F49A-44F8-A19B-1741434B834A}"/>
    <cellStyle name="Output 4 3 2 11 3" xfId="37790" xr:uid="{736211A0-CB98-48D7-A38A-8F2EA0329BDF}"/>
    <cellStyle name="Output 4 3 2 12" xfId="2418" xr:uid="{5653A42F-FB90-4E16-BDD3-0239BBE2F622}"/>
    <cellStyle name="Output 4 3 2 12 2" xfId="35140" xr:uid="{1BCA32EA-A878-4CA5-A4C4-19F18A74EE80}"/>
    <cellStyle name="Output 4 3 2 13" xfId="13327" xr:uid="{FBD2FC7F-A913-4D53-B1F3-6BE0967FF427}"/>
    <cellStyle name="Output 4 3 2 13 2" xfId="27899" xr:uid="{B6FE1AE7-972D-4092-8028-70977957FE01}"/>
    <cellStyle name="Output 4 3 2 14" xfId="26235" xr:uid="{2FE0B73C-A8C5-4A41-BCCB-CE22E6062DBD}"/>
    <cellStyle name="Output 4 3 2 15" xfId="46064" xr:uid="{B3CEAEB4-46E8-49E0-A6EB-F5FD7F448C1C}"/>
    <cellStyle name="Output 4 3 2 2" xfId="761" xr:uid="{41240A08-BD0D-40BE-B784-312E6C5E0B78}"/>
    <cellStyle name="Output 4 3 2 2 2" xfId="5132" xr:uid="{7D9D5C93-729B-4E54-A56C-BCB31BECF81C}"/>
    <cellStyle name="Output 4 3 2 2 2 2" xfId="7718" xr:uid="{0FA9C7B8-870C-4451-9A74-5D51A3A924BB}"/>
    <cellStyle name="Output 4 3 2 2 2 2 2" xfId="16707" xr:uid="{9F04B9A1-79F9-4655-8E1B-779A4AFF2808}"/>
    <cellStyle name="Output 4 3 2 2 2 2 2 2" xfId="32802" xr:uid="{89B07E4B-FF75-4CB6-BF40-7EEE535BD5E3}"/>
    <cellStyle name="Output 4 3 2 2 2 2 3" xfId="43242" xr:uid="{6C71D8AA-C39E-40C7-B501-2D47AFCE8849}"/>
    <cellStyle name="Output 4 3 2 2 2 3" xfId="10355" xr:uid="{6A1EB883-AD98-47C3-9A39-C16289E6624C}"/>
    <cellStyle name="Output 4 3 2 2 2 3 2" xfId="19344" xr:uid="{32E5DCE6-B59A-4EE2-A884-3F0465D80F08}"/>
    <cellStyle name="Output 4 3 2 2 2 3 2 2" xfId="37465" xr:uid="{E9A8854B-636F-40B1-9D80-890C944F5836}"/>
    <cellStyle name="Output 4 3 2 2 2 3 3" xfId="43862" xr:uid="{38529B1F-5F93-495C-97BF-2E4E87F0E359}"/>
    <cellStyle name="Output 4 3 2 2 2 4" xfId="14121" xr:uid="{B8185C74-7D08-40B2-AC5A-8F4FC18DFAB5}"/>
    <cellStyle name="Output 4 3 2 2 2 4 2" xfId="34055" xr:uid="{6D6DE73F-7E0D-4C3F-8575-97142CAAFA25}"/>
    <cellStyle name="Output 4 3 2 2 2 5" xfId="32102" xr:uid="{AD2E7D74-0C0C-4490-9FE6-AD97BC77BFB0}"/>
    <cellStyle name="Output 4 3 2 2 2 6" xfId="56337" xr:uid="{8B016553-EE14-4A22-9B10-16F597E18694}"/>
    <cellStyle name="Output 4 3 2 2 3" xfId="3198" xr:uid="{6AB16503-5C5F-4454-8672-2D8ECE93B5CD}"/>
    <cellStyle name="Output 4 3 2 2 3 2" xfId="23950" xr:uid="{D1DEF393-0A48-4BBC-B38D-C3560A6BB3CE}"/>
    <cellStyle name="Output 4 3 2 2 4" xfId="39476" xr:uid="{40F0EBAF-45EF-4818-A93C-B37562FEB4DD}"/>
    <cellStyle name="Output 4 3 2 2 5" xfId="49555" xr:uid="{75D24903-8B53-41C4-86DF-CFCEB39D8B63}"/>
    <cellStyle name="Output 4 3 2 3" xfId="1106" xr:uid="{F0EFCE59-8CF0-46B0-9972-4E9BA42E3849}"/>
    <cellStyle name="Output 4 3 2 3 2" xfId="5453" xr:uid="{AFFDC081-CA7F-4CF2-8075-F07045004B27}"/>
    <cellStyle name="Output 4 3 2 3 2 2" xfId="8039" xr:uid="{86DBF9A8-A3D6-4E18-B443-6FF8BF86BBD6}"/>
    <cellStyle name="Output 4 3 2 3 2 2 2" xfId="17028" xr:uid="{8016512B-582D-4681-AA03-0FA7A9102B6E}"/>
    <cellStyle name="Output 4 3 2 3 2 2 2 2" xfId="25262" xr:uid="{1F6B41E0-33EA-4F82-8CF0-5C2E66624392}"/>
    <cellStyle name="Output 4 3 2 3 2 2 3" xfId="23908" xr:uid="{DA173EA2-63F2-480E-8FDA-3A4ADC27963A}"/>
    <cellStyle name="Output 4 3 2 3 2 3" xfId="10676" xr:uid="{DAF778A6-30AB-411D-B4AD-652B96AD96D3}"/>
    <cellStyle name="Output 4 3 2 3 2 3 2" xfId="19665" xr:uid="{7FFB6BCB-6B3C-489B-9321-C6122E17DEF4}"/>
    <cellStyle name="Output 4 3 2 3 2 3 2 2" xfId="26630" xr:uid="{F2420FFD-F743-4601-A9C2-DECA9F040653}"/>
    <cellStyle name="Output 4 3 2 3 2 3 3" xfId="32262" xr:uid="{1A0B97F6-F906-469E-B072-0A15A28D02BA}"/>
    <cellStyle name="Output 4 3 2 3 2 4" xfId="14442" xr:uid="{9C80142A-61A0-43FE-BD9C-EF99C2FAA345}"/>
    <cellStyle name="Output 4 3 2 3 2 4 2" xfId="33698" xr:uid="{BC664D54-29F0-486B-8C98-98DDD0C1200C}"/>
    <cellStyle name="Output 4 3 2 3 2 5" xfId="33204" xr:uid="{4572DD00-1A0C-4DAB-8197-43D269580C08}"/>
    <cellStyle name="Output 4 3 2 3 2 6" xfId="58646" xr:uid="{23ED0486-3A05-42C5-9D24-D10BF061F524}"/>
    <cellStyle name="Output 4 3 2 3 3" xfId="3543" xr:uid="{82CB9DC2-8B86-43E9-B45D-2A48B2A34767}"/>
    <cellStyle name="Output 4 3 2 3 3 2" xfId="27840" xr:uid="{7209FFA3-9588-4325-B807-AF4D3986AD40}"/>
    <cellStyle name="Output 4 3 2 3 4" xfId="23310" xr:uid="{357C7B44-5B01-413A-A92A-71671B8A3866}"/>
    <cellStyle name="Output 4 3 2 3 5" xfId="51865" xr:uid="{18F01E77-F660-4062-8BEA-61BECE6B388D}"/>
    <cellStyle name="Output 4 3 2 4" xfId="1450" xr:uid="{511C9F15-FB5F-4A95-9CB2-FA73AE13F09F}"/>
    <cellStyle name="Output 4 3 2 4 2" xfId="5795" xr:uid="{5508AC7C-43D5-4BA9-803D-F333EE5B1937}"/>
    <cellStyle name="Output 4 3 2 4 2 2" xfId="8381" xr:uid="{C1A34245-7C17-49EC-A7C0-4742AB9853DA}"/>
    <cellStyle name="Output 4 3 2 4 2 2 2" xfId="17370" xr:uid="{2A10E672-2202-45EA-A96B-A06A6ADFE780}"/>
    <cellStyle name="Output 4 3 2 4 2 2 2 2" xfId="39828" xr:uid="{98074A0A-ABFE-4823-80BE-6833D4F7D08B}"/>
    <cellStyle name="Output 4 3 2 4 2 2 3" xfId="28654" xr:uid="{3C2E0E8E-2536-4BDD-9F5C-33020D04573E}"/>
    <cellStyle name="Output 4 3 2 4 2 3" xfId="11018" xr:uid="{D4B0DDEF-D0A7-4F33-A524-B719D672E47E}"/>
    <cellStyle name="Output 4 3 2 4 2 3 2" xfId="20007" xr:uid="{993AAD2C-412A-44E1-907C-57F69D204918}"/>
    <cellStyle name="Output 4 3 2 4 2 3 2 2" xfId="39204" xr:uid="{B462495E-516E-4F83-AFB0-6B8B8572F76E}"/>
    <cellStyle name="Output 4 3 2 4 2 3 3" xfId="38871" xr:uid="{1025B486-0485-469F-81C1-CB94FDCE9EC4}"/>
    <cellStyle name="Output 4 3 2 4 2 4" xfId="14784" xr:uid="{84D09F71-D72E-478B-B343-18C534811F63}"/>
    <cellStyle name="Output 4 3 2 4 2 4 2" xfId="25052" xr:uid="{32495661-CE1E-4D04-8927-8CD31C1700A9}"/>
    <cellStyle name="Output 4 3 2 4 2 5" xfId="28942" xr:uid="{F1AFC025-BADB-43E1-9D2E-BCD046CB5F87}"/>
    <cellStyle name="Output 4 3 2 4 2 6" xfId="54482" xr:uid="{756C13ED-C5BA-42CA-9B4B-87E6242CD0F0}"/>
    <cellStyle name="Output 4 3 2 4 3" xfId="3887" xr:uid="{1D14B2B8-B876-404C-9A1B-111C43E86AA9}"/>
    <cellStyle name="Output 4 3 2 4 3 2" xfId="23026" xr:uid="{DE088B86-2820-4350-AF64-BCF19E2A0B8A}"/>
    <cellStyle name="Output 4 3 2 4 4" xfId="30058" xr:uid="{8D3441B4-6FB1-4D6F-B5E9-8ABC4826EA12}"/>
    <cellStyle name="Output 4 3 2 4 5" xfId="47672" xr:uid="{A5F49DE4-36FF-4F45-8041-033E56570AB3}"/>
    <cellStyle name="Output 4 3 2 5" xfId="1785" xr:uid="{E2F06EFC-FE47-4994-82EC-ABA2DA27E918}"/>
    <cellStyle name="Output 4 3 2 5 2" xfId="6103" xr:uid="{2A1C056E-C18E-44A5-B8B7-A5D311A457B5}"/>
    <cellStyle name="Output 4 3 2 5 2 2" xfId="8689" xr:uid="{0403A4E8-6B56-4791-A38D-90719EFCE20E}"/>
    <cellStyle name="Output 4 3 2 5 2 2 2" xfId="17678" xr:uid="{CCB5C75A-9207-4E61-AC4E-2CE47880A6E6}"/>
    <cellStyle name="Output 4 3 2 5 2 2 2 2" xfId="30948" xr:uid="{AADADFA6-9402-4AC0-A0FC-487009A75604}"/>
    <cellStyle name="Output 4 3 2 5 2 2 3" xfId="39027" xr:uid="{FE3B1255-4900-46DA-99E5-0130421B5243}"/>
    <cellStyle name="Output 4 3 2 5 2 3" xfId="11326" xr:uid="{19075232-36B8-4F6E-AACB-2342E4D9286B}"/>
    <cellStyle name="Output 4 3 2 5 2 3 2" xfId="20315" xr:uid="{E67855D1-A315-4BA5-AB3B-FE2A5C27F22B}"/>
    <cellStyle name="Output 4 3 2 5 2 3 2 2" xfId="43027" xr:uid="{98ED3692-1F6B-497D-9B23-F1D373DC40B7}"/>
    <cellStyle name="Output 4 3 2 5 2 3 3" xfId="32269" xr:uid="{55DE8E7C-29B7-4856-91B4-C94039EC1865}"/>
    <cellStyle name="Output 4 3 2 5 2 4" xfId="15092" xr:uid="{6C832812-99E8-4515-859E-1DAAB7D42361}"/>
    <cellStyle name="Output 4 3 2 5 2 4 2" xfId="43650" xr:uid="{F35D056D-C613-42C3-A80A-8CD429878AB0}"/>
    <cellStyle name="Output 4 3 2 5 2 5" xfId="32071" xr:uid="{41B67EC3-BB63-4AFC-93C7-ECF227A85600}"/>
    <cellStyle name="Output 4 3 2 5 3" xfId="4222" xr:uid="{94BBEC80-EC44-484B-B481-887F2AE124CB}"/>
    <cellStyle name="Output 4 3 2 5 3 2" xfId="42010" xr:uid="{6E3A8C9C-2780-41DB-9A99-E2E88961D11E}"/>
    <cellStyle name="Output 4 3 2 5 4" xfId="23781" xr:uid="{A9FB2B9D-FCBA-4EA7-8A9D-5A86C12605F4}"/>
    <cellStyle name="Output 4 3 2 6" xfId="2069" xr:uid="{D31F5619-0606-4184-AB70-6E946AEC085C}"/>
    <cellStyle name="Output 4 3 2 6 2" xfId="6372" xr:uid="{2AA0412E-EDD1-40C8-BA3B-39BE898B2F72}"/>
    <cellStyle name="Output 4 3 2 6 2 2" xfId="8958" xr:uid="{7D3E5EFE-2864-4CAA-ADFD-4A3A0D34B5B9}"/>
    <cellStyle name="Output 4 3 2 6 2 2 2" xfId="17947" xr:uid="{75E10A2E-D3D8-49FB-8E24-678A57855C64}"/>
    <cellStyle name="Output 4 3 2 6 2 2 2 2" xfId="29583" xr:uid="{9427DBC4-84F9-4F8D-A335-9F4A60E8147D}"/>
    <cellStyle name="Output 4 3 2 6 2 2 3" xfId="25085" xr:uid="{763C81F8-5B18-47D6-A934-9541CCDECF5D}"/>
    <cellStyle name="Output 4 3 2 6 2 3" xfId="11595" xr:uid="{7BA556CC-ACE7-44D2-AF97-E4BF2ED9A6C1}"/>
    <cellStyle name="Output 4 3 2 6 2 3 2" xfId="20584" xr:uid="{04419282-A828-40C7-B619-7BB5AD8B6782}"/>
    <cellStyle name="Output 4 3 2 6 2 3 2 2" xfId="29552" xr:uid="{10D2584B-B189-48C8-9CCE-40C9163FC9BF}"/>
    <cellStyle name="Output 4 3 2 6 2 3 3" xfId="41621" xr:uid="{E1746D7D-8627-4708-8E43-F16446FC06B5}"/>
    <cellStyle name="Output 4 3 2 6 2 4" xfId="15361" xr:uid="{522B8CAF-89CE-48AD-AC57-F62A1059A4BE}"/>
    <cellStyle name="Output 4 3 2 6 2 4 2" xfId="31852" xr:uid="{6B05D412-D71C-405A-A807-7296A22852B6}"/>
    <cellStyle name="Output 4 3 2 6 2 5" xfId="23634" xr:uid="{B249B9D8-B5F1-4F58-8209-B18C6F05A45F}"/>
    <cellStyle name="Output 4 3 2 6 3" xfId="4506" xr:uid="{7D53A099-DC1D-424C-B061-C9662E2BE88F}"/>
    <cellStyle name="Output 4 3 2 6 3 2" xfId="36102" xr:uid="{2326D26B-FA33-4896-A4D2-596919AFDF9B}"/>
    <cellStyle name="Output 4 3 2 6 4" xfId="43383" xr:uid="{C94013B1-1B26-4031-AF6A-93367C550A5A}"/>
    <cellStyle name="Output 4 3 2 7" xfId="2879" xr:uid="{FFE2E5A3-C09F-4A85-82A0-982EAE8F3642}"/>
    <cellStyle name="Output 4 3 2 7 2" xfId="7029" xr:uid="{DCDF5505-26FB-4898-867D-9DF3B2120F76}"/>
    <cellStyle name="Output 4 3 2 7 2 2" xfId="12156" xr:uid="{B718F40A-4895-4095-A84E-DC75B868792B}"/>
    <cellStyle name="Output 4 3 2 7 2 2 2" xfId="21145" xr:uid="{7B00D025-CF11-4C50-BB53-3C82AC56D620}"/>
    <cellStyle name="Output 4 3 2 7 2 2 2 2" xfId="24196" xr:uid="{D0E86621-FC59-4C73-BD94-0E2B1F2FE7C2}"/>
    <cellStyle name="Output 4 3 2 7 2 2 3" xfId="32944" xr:uid="{C7DD70E5-56B8-40E9-BD9E-BB7AB94980E8}"/>
    <cellStyle name="Output 4 3 2 7 2 3" xfId="12965" xr:uid="{1A23A93C-13EE-445B-843B-338373C16FA2}"/>
    <cellStyle name="Output 4 3 2 7 2 3 2" xfId="21954" xr:uid="{2643C389-26E7-47CA-8FCC-6C09F370F9BB}"/>
    <cellStyle name="Output 4 3 2 7 2 3 2 2" xfId="41923" xr:uid="{16240723-A9C1-4951-9DB3-CFBAED652FE7}"/>
    <cellStyle name="Output 4 3 2 7 2 3 3" xfId="37501" xr:uid="{08507737-6443-4F6F-9382-3CBB4E44F19E}"/>
    <cellStyle name="Output 4 3 2 7 2 4" xfId="16018" xr:uid="{E3F9991B-510E-4DE3-A149-3BA48F7A29D7}"/>
    <cellStyle name="Output 4 3 2 7 2 4 2" xfId="24556" xr:uid="{FB060EEF-6923-4D53-9187-0A65039FA626}"/>
    <cellStyle name="Output 4 3 2 7 2 5" xfId="39867" xr:uid="{ACF23250-918D-4363-A7E7-ABD4E26FC89F}"/>
    <cellStyle name="Output 4 3 2 7 3" xfId="9592" xr:uid="{8D4F0C05-3A76-44EC-8BDF-0E57FCD354C6}"/>
    <cellStyle name="Output 4 3 2 7 3 2" xfId="18581" xr:uid="{986FE2B1-9882-456C-84AB-8AD7BEADBF34}"/>
    <cellStyle name="Output 4 3 2 7 3 2 2" xfId="28342" xr:uid="{6A91AA4C-5BCA-48FE-8B49-9A8D7AFFB097}"/>
    <cellStyle name="Output 4 3 2 7 3 3" xfId="31303" xr:uid="{976C31F9-B0BD-4EFB-9C10-B0E1E9A6E7F0}"/>
    <cellStyle name="Output 4 3 2 7 4" xfId="35421" xr:uid="{28FE014C-CD84-4BF2-8394-20B556D8E915}"/>
    <cellStyle name="Output 4 3 2 8" xfId="4808" xr:uid="{DD8F6B75-D17A-4488-B45A-5E153782D1D9}"/>
    <cellStyle name="Output 4 3 2 8 2" xfId="7394" xr:uid="{D9E680D3-F476-48F2-BC35-25FFADDE5F6E}"/>
    <cellStyle name="Output 4 3 2 8 2 2" xfId="16383" xr:uid="{E998B176-43D8-4B59-A12D-29CB595C03C8}"/>
    <cellStyle name="Output 4 3 2 8 2 2 2" xfId="33564" xr:uid="{081FD63B-9A23-42AE-8A89-B82868DD655C}"/>
    <cellStyle name="Output 4 3 2 8 2 3" xfId="29118" xr:uid="{3A6EEEB8-9367-40E8-8CA9-C6E2ECE38AE2}"/>
    <cellStyle name="Output 4 3 2 8 3" xfId="10031" xr:uid="{5873ACD5-7A88-4C36-9BEE-FF4825F09EDA}"/>
    <cellStyle name="Output 4 3 2 8 3 2" xfId="19020" xr:uid="{1407CC46-C476-458E-A84E-08B54CE5957B}"/>
    <cellStyle name="Output 4 3 2 8 3 2 2" xfId="23553" xr:uid="{33059C52-E23D-46E7-86DF-6BEE62F222A3}"/>
    <cellStyle name="Output 4 3 2 8 3 3" xfId="43818" xr:uid="{B2AE8FF1-CD23-444B-A7D2-55204731DD28}"/>
    <cellStyle name="Output 4 3 2 8 4" xfId="13797" xr:uid="{8D1C3934-4B9E-4A11-86A7-518E25C93A35}"/>
    <cellStyle name="Output 4 3 2 8 4 2" xfId="36223" xr:uid="{862CC367-5ECD-4703-8F15-46210F864DB3}"/>
    <cellStyle name="Output 4 3 2 8 5" xfId="38273" xr:uid="{5379DD23-4939-4476-BB69-671C01FC8390}"/>
    <cellStyle name="Output 4 3 2 9" xfId="6714" xr:uid="{54CA4044-A41B-4B30-86CB-3C69B435AF1D}"/>
    <cellStyle name="Output 4 3 2 9 2" xfId="11915" xr:uid="{B7693DC0-3206-49B8-ADE1-ECD3E89C8CC6}"/>
    <cellStyle name="Output 4 3 2 9 2 2" xfId="20904" xr:uid="{88C3205D-0ED7-411D-870A-C4D24967776E}"/>
    <cellStyle name="Output 4 3 2 9 2 2 2" xfId="27995" xr:uid="{B27C936B-D56D-4D28-8210-2F502453CFBC}"/>
    <cellStyle name="Output 4 3 2 9 2 3" xfId="24280" xr:uid="{D910687C-6657-453C-986E-82A198177A8A}"/>
    <cellStyle name="Output 4 3 2 9 3" xfId="15703" xr:uid="{593BFAA2-BA64-4389-9A0C-3646E013C5B0}"/>
    <cellStyle name="Output 4 3 2 9 3 2" xfId="28477" xr:uid="{BF2217E7-CEE8-414F-94F9-99F253C731F6}"/>
    <cellStyle name="Output 4 3 2 9 4" xfId="38854" xr:uid="{A7FCCE60-EAEE-4A1A-9B2D-D20C64CF3BED}"/>
    <cellStyle name="Output 4 3 3" xfId="626" xr:uid="{F57C56B8-8330-4053-B7B7-3E809240DD33}"/>
    <cellStyle name="Output 4 3 3 2" xfId="5007" xr:uid="{B09CA989-89BD-44EB-965B-53954D56807B}"/>
    <cellStyle name="Output 4 3 3 2 2" xfId="7593" xr:uid="{490A8135-AEFC-4129-B540-8DCA9E113BC3}"/>
    <cellStyle name="Output 4 3 3 2 2 2" xfId="16582" xr:uid="{A2DD3AF3-CAEA-45BD-8BF7-F9FA70ABE73D}"/>
    <cellStyle name="Output 4 3 3 2 2 2 2" xfId="24846" xr:uid="{65B171DD-33C2-4822-9CF1-2A6B0ACA9750}"/>
    <cellStyle name="Output 4 3 3 2 2 3" xfId="25663" xr:uid="{948EB143-A71F-48DA-914E-68D9A08A0BD1}"/>
    <cellStyle name="Output 4 3 3 2 2 4" xfId="56745" xr:uid="{590AFBA9-F26E-438B-B38B-00FB9BB899D4}"/>
    <cellStyle name="Output 4 3 3 2 3" xfId="10230" xr:uid="{FD5C512E-CEB0-44B8-88B5-B92D864F42F0}"/>
    <cellStyle name="Output 4 3 3 2 3 2" xfId="19219" xr:uid="{64DB5C9C-0371-4A00-97DD-B38B0563F61E}"/>
    <cellStyle name="Output 4 3 3 2 3 2 2" xfId="28670" xr:uid="{A7AE4A53-1631-420E-92BA-856F44C3C03E}"/>
    <cellStyle name="Output 4 3 3 2 3 3" xfId="39941" xr:uid="{29C876BA-DC79-411F-8828-25F8B45C3953}"/>
    <cellStyle name="Output 4 3 3 2 4" xfId="13996" xr:uid="{D9A5B606-79E5-41E8-974F-9F9A978DDB15}"/>
    <cellStyle name="Output 4 3 3 2 4 2" xfId="27693" xr:uid="{90D1703E-E6C7-47A1-BC4A-7884169039BA}"/>
    <cellStyle name="Output 4 3 3 2 5" xfId="33465" xr:uid="{6F4A8FFB-38D7-479B-B85D-8890F6A62FCD}"/>
    <cellStyle name="Output 4 3 3 2 6" xfId="49963" xr:uid="{0E52F7E0-F741-4E02-928D-9F436C8489D3}"/>
    <cellStyle name="Output 4 3 3 3" xfId="3063" xr:uid="{4EB54381-3E69-4210-B551-24B180EDFF3E}"/>
    <cellStyle name="Output 4 3 3 3 2" xfId="28551" xr:uid="{6F816852-B441-4E5E-B540-1630C2A23AC4}"/>
    <cellStyle name="Output 4 3 3 3 2 2" xfId="57628" xr:uid="{46FFB3F7-989C-45A3-854C-0B0667C6EFF3}"/>
    <cellStyle name="Output 4 3 3 3 3" xfId="50846" xr:uid="{7059D401-C673-4365-9E29-B5366B375A0C}"/>
    <cellStyle name="Output 4 3 3 4" xfId="22992" xr:uid="{6D6CA841-638E-4921-B5EF-7ED0FBA045E8}"/>
    <cellStyle name="Output 4 3 3 4 2" xfId="54872" xr:uid="{0F41A0B6-EB02-4FF4-A034-747C9ED4FE74}"/>
    <cellStyle name="Output 4 3 3 4 3" xfId="48080" xr:uid="{7D3D8975-EAC5-4E27-AB12-BEA6C597639E}"/>
    <cellStyle name="Output 4 3 3 5" xfId="53172" xr:uid="{55ADCE10-486E-4CBC-A358-3147F0FEA71D}"/>
    <cellStyle name="Output 4 3 3 6" xfId="46466" xr:uid="{7E3249B0-7A54-45C7-8908-DC46AB4E3C11}"/>
    <cellStyle name="Output 4 3 4" xfId="971" xr:uid="{F144C5DD-920B-4AF5-BCBE-B530031F64B4}"/>
    <cellStyle name="Output 4 3 4 2" xfId="5328" xr:uid="{043DC9F7-1F3B-49DB-95C3-F5864332D686}"/>
    <cellStyle name="Output 4 3 4 2 2" xfId="7914" xr:uid="{5C00C0A6-1C3A-40DD-8E21-F50070FEFD97}"/>
    <cellStyle name="Output 4 3 4 2 2 2" xfId="16903" xr:uid="{D3BF3421-F30B-4CE5-A01E-58E201E64E58}"/>
    <cellStyle name="Output 4 3 4 2 2 2 2" xfId="33118" xr:uid="{3A57BE5A-DBFE-45D2-A5B0-EA452C092FF0}"/>
    <cellStyle name="Output 4 3 4 2 2 3" xfId="22394" xr:uid="{1AC3D5EC-EDB9-4BE8-BD6C-0D9BED67BF38}"/>
    <cellStyle name="Output 4 3 4 2 3" xfId="10551" xr:uid="{FB8DA128-5C55-4477-BED7-ED8BE089FC5D}"/>
    <cellStyle name="Output 4 3 4 2 3 2" xfId="19540" xr:uid="{ED7C1A8D-7153-4507-AA91-A013837ACDE0}"/>
    <cellStyle name="Output 4 3 4 2 3 2 2" xfId="29730" xr:uid="{7D1E6AE4-8889-454A-8666-EAA1B0732A8B}"/>
    <cellStyle name="Output 4 3 4 2 3 3" xfId="40231" xr:uid="{F98AC10C-94F6-47A2-B287-F15CEFBADC0C}"/>
    <cellStyle name="Output 4 3 4 2 4" xfId="14317" xr:uid="{7D9F2432-2A5E-49B1-AFE2-15E38A9BF9AA}"/>
    <cellStyle name="Output 4 3 4 2 4 2" xfId="38335" xr:uid="{53FF3FB2-0CEF-4BFD-B048-89376E760FF7}"/>
    <cellStyle name="Output 4 3 4 2 5" xfId="40622" xr:uid="{C5117DD0-15DF-4F98-AFD8-7D16F1A8C4FB}"/>
    <cellStyle name="Output 4 3 4 2 6" xfId="55865" xr:uid="{A69BCE91-DEFE-4C4B-AFCF-6F092670A142}"/>
    <cellStyle name="Output 4 3 4 3" xfId="3408" xr:uid="{7BA9A85E-B724-418A-8460-0493B58AF5CC}"/>
    <cellStyle name="Output 4 3 4 3 2" xfId="33668" xr:uid="{5AB91AA5-4208-466C-B428-0352E2BB3179}"/>
    <cellStyle name="Output 4 3 4 4" xfId="33590" xr:uid="{6D026152-26C7-47ED-9F3B-E0E78E0A565A}"/>
    <cellStyle name="Output 4 3 4 5" xfId="49083" xr:uid="{3512D566-D0FB-42B1-91CF-49DCB9EC0BD5}"/>
    <cellStyle name="Output 4 3 5" xfId="1315" xr:uid="{685DFE20-E9DE-46DF-9979-622FA8285915}"/>
    <cellStyle name="Output 4 3 5 2" xfId="5660" xr:uid="{FF9C50D4-3AB5-4467-AA59-CB7506507B84}"/>
    <cellStyle name="Output 4 3 5 2 2" xfId="8246" xr:uid="{1A0A18F5-4D9D-410D-B0FC-964CD9079920}"/>
    <cellStyle name="Output 4 3 5 2 2 2" xfId="17235" xr:uid="{06FBA30D-4F13-4672-9A9E-4C4B5B9CAEA6}"/>
    <cellStyle name="Output 4 3 5 2 2 2 2" xfId="24527" xr:uid="{CF4D4B5F-3DF7-4441-A936-4E228EBE3887}"/>
    <cellStyle name="Output 4 3 5 2 2 3" xfId="25408" xr:uid="{47078B78-6135-4961-AE68-28DADBEE81DC}"/>
    <cellStyle name="Output 4 3 5 2 3" xfId="10883" xr:uid="{76CCE514-A47B-41DA-AD87-45DF017F3078}"/>
    <cellStyle name="Output 4 3 5 2 3 2" xfId="19872" xr:uid="{59EEC40A-A51C-45FF-BEFA-B1EDE03F2351}"/>
    <cellStyle name="Output 4 3 5 2 3 2 2" xfId="22703" xr:uid="{FE59D6DC-A23E-4C30-801E-D85D62FC803E}"/>
    <cellStyle name="Output 4 3 5 2 3 3" xfId="35535" xr:uid="{196E82FA-06FF-4DFB-B78E-B097AF385B51}"/>
    <cellStyle name="Output 4 3 5 2 4" xfId="14649" xr:uid="{ECCF7288-E26F-4B85-B6F2-8C1FB31181C1}"/>
    <cellStyle name="Output 4 3 5 2 4 2" xfId="30470" xr:uid="{2B5D0ECB-50E6-458D-89B2-3A0B015F70AD}"/>
    <cellStyle name="Output 4 3 5 2 5" xfId="40744" xr:uid="{36F15154-F66E-4225-9E37-20683686EE99}"/>
    <cellStyle name="Output 4 3 5 2 6" xfId="59040" xr:uid="{1F7D536E-7B12-42E0-ACF5-CC123A42E094}"/>
    <cellStyle name="Output 4 3 5 3" xfId="3752" xr:uid="{63073619-8E74-4EDA-BB6F-5B8B5C82BD15}"/>
    <cellStyle name="Output 4 3 5 3 2" xfId="33934" xr:uid="{0F82FE97-40A2-445B-9533-5293FBC13B10}"/>
    <cellStyle name="Output 4 3 5 4" xfId="36270" xr:uid="{6424AA67-53C8-45C5-8039-494178E76297}"/>
    <cellStyle name="Output 4 3 5 5" xfId="52259" xr:uid="{EDD3A3D3-D946-4330-978C-80E5C845CDFF}"/>
    <cellStyle name="Output 4 3 6" xfId="1760" xr:uid="{05A76133-AD90-43AA-9001-23C6787C9D81}"/>
    <cellStyle name="Output 4 3 6 2" xfId="6081" xr:uid="{FF2A75BB-C8CF-4045-8CBF-FABEBDA88028}"/>
    <cellStyle name="Output 4 3 6 2 2" xfId="8667" xr:uid="{C714F932-7DA9-4E7B-9B8C-2F2E5A879B2B}"/>
    <cellStyle name="Output 4 3 6 2 2 2" xfId="17656" xr:uid="{01B9A34E-B758-468E-9913-99606C8A7856}"/>
    <cellStyle name="Output 4 3 6 2 2 2 2" xfId="26182" xr:uid="{89922C97-133C-494C-A0C6-752E94BF178D}"/>
    <cellStyle name="Output 4 3 6 2 2 3" xfId="30834" xr:uid="{AA8B9142-3305-4026-95E3-0C7BAB7F0269}"/>
    <cellStyle name="Output 4 3 6 2 3" xfId="11304" xr:uid="{FA4136A3-B2D7-4FFA-8DEE-38B46C41659E}"/>
    <cellStyle name="Output 4 3 6 2 3 2" xfId="20293" xr:uid="{C63C726B-D394-437C-9835-CFED4BEDA010}"/>
    <cellStyle name="Output 4 3 6 2 3 2 2" xfId="42554" xr:uid="{BF41CC73-8416-48BC-B1F2-12688BEFCC67}"/>
    <cellStyle name="Output 4 3 6 2 3 3" xfId="26680" xr:uid="{0E665889-FDF9-4FD4-9755-473A6DC3F004}"/>
    <cellStyle name="Output 4 3 6 2 4" xfId="15070" xr:uid="{24720F2D-6822-47C4-B78B-4EC1DB296654}"/>
    <cellStyle name="Output 4 3 6 2 4 2" xfId="42668" xr:uid="{95C3A91F-B14D-4194-9E27-709F44DD364E}"/>
    <cellStyle name="Output 4 3 6 2 5" xfId="22850" xr:uid="{3FFF573C-021E-43C7-9A61-FC23301E21B3}"/>
    <cellStyle name="Output 4 3 6 2 6" xfId="54034" xr:uid="{B6B7768F-4E5E-4FAC-8D9C-2F9071BC024B}"/>
    <cellStyle name="Output 4 3 6 3" xfId="4197" xr:uid="{E9A25BFB-81BC-48DC-BA1D-9FAC4F656B15}"/>
    <cellStyle name="Output 4 3 6 3 2" xfId="40359" xr:uid="{A631B59E-A27A-46BA-A477-EC50A12B2373}"/>
    <cellStyle name="Output 4 3 6 4" xfId="28022" xr:uid="{EFFDDFCB-FB32-4341-9A94-19BF0E9757DE}"/>
    <cellStyle name="Output 4 3 6 5" xfId="47366" xr:uid="{37D6B91B-9FD7-47A0-A9A8-B9CC4E4DB3B4}"/>
    <cellStyle name="Output 4 3 7" xfId="1585" xr:uid="{1BEDFF99-318D-42D7-A160-82FB5CCEAFE0}"/>
    <cellStyle name="Output 4 3 7 2" xfId="5930" xr:uid="{B278271D-771B-4F66-84DD-A0A3E030478B}"/>
    <cellStyle name="Output 4 3 7 2 2" xfId="8516" xr:uid="{EBD6AB29-5A95-48FE-B946-183DBB5CC445}"/>
    <cellStyle name="Output 4 3 7 2 2 2" xfId="17505" xr:uid="{DCCD27DA-D0EE-479B-B280-CFE3F3B70ED1}"/>
    <cellStyle name="Output 4 3 7 2 2 2 2" xfId="27759" xr:uid="{5D23A5BC-622A-4001-BECC-2655CB3843FB}"/>
    <cellStyle name="Output 4 3 7 2 2 3" xfId="26546" xr:uid="{E792701B-461B-4BEB-8AB0-770B1B76A13F}"/>
    <cellStyle name="Output 4 3 7 2 3" xfId="11153" xr:uid="{E26EE70F-852F-4A06-B127-7C3B8A2AC405}"/>
    <cellStyle name="Output 4 3 7 2 3 2" xfId="20142" xr:uid="{8D4D9C5C-891D-4A6F-9ADD-F315E4F8B4E7}"/>
    <cellStyle name="Output 4 3 7 2 3 2 2" xfId="27866" xr:uid="{3FCE8FD5-563D-45FD-8E39-28D007A241C2}"/>
    <cellStyle name="Output 4 3 7 2 3 3" xfId="27662" xr:uid="{E65CB015-24E5-4A35-B551-DD3E0B7C852A}"/>
    <cellStyle name="Output 4 3 7 2 4" xfId="14919" xr:uid="{F820CDA6-939C-4EC7-9F08-8858A326BA7D}"/>
    <cellStyle name="Output 4 3 7 2 4 2" xfId="43598" xr:uid="{D2C3442B-41DD-4E76-85AF-FA7CD55811D9}"/>
    <cellStyle name="Output 4 3 7 2 5" xfId="33522" xr:uid="{15844DF5-0E26-4107-905D-FE9969D214EC}"/>
    <cellStyle name="Output 4 3 7 3" xfId="4022" xr:uid="{28E3A99A-EA8F-46DE-947B-9CBF6DD3B10D}"/>
    <cellStyle name="Output 4 3 7 3 2" xfId="24826" xr:uid="{B69990F1-9C16-4E98-831C-E399D50C9D53}"/>
    <cellStyle name="Output 4 3 7 4" xfId="26996" xr:uid="{7D94BF9A-574A-46BF-B76A-E469AD56B743}"/>
    <cellStyle name="Output 4 3 8" xfId="2745" xr:uid="{F0910330-538A-4CF1-957F-0651A2371DF6}"/>
    <cellStyle name="Output 4 3 8 2" xfId="6925" xr:uid="{9CB89223-97B0-479B-BCC1-8AA6A5795524}"/>
    <cellStyle name="Output 4 3 8 2 2" xfId="12059" xr:uid="{EBB0B7C5-DEF2-4DEA-A5E1-63E23062245B}"/>
    <cellStyle name="Output 4 3 8 2 2 2" xfId="21048" xr:uid="{6D64131E-E681-4A13-8EE6-2E967E8C69F8}"/>
    <cellStyle name="Output 4 3 8 2 2 2 2" xfId="34894" xr:uid="{A320E438-692D-4695-AAF4-C61F19FB4AFD}"/>
    <cellStyle name="Output 4 3 8 2 2 3" xfId="43910" xr:uid="{BF9ECF86-7B6E-45E8-8FEC-AB49812FF31B}"/>
    <cellStyle name="Output 4 3 8 2 3" xfId="12883" xr:uid="{EEFA0B5F-E71B-4FB4-8A1C-563860675C23}"/>
    <cellStyle name="Output 4 3 8 2 3 2" xfId="21872" xr:uid="{AACD6CF5-47FC-4A68-9B54-E57DD59C0B39}"/>
    <cellStyle name="Output 4 3 8 2 3 2 2" xfId="29673" xr:uid="{EC299823-113D-4FF4-BAD1-0731D07C4A93}"/>
    <cellStyle name="Output 4 3 8 2 3 3" xfId="28869" xr:uid="{EE6DAD50-834B-4B72-91C7-A66DCFCD0AE6}"/>
    <cellStyle name="Output 4 3 8 2 4" xfId="15914" xr:uid="{34188820-C1F5-4F12-A7DA-51E063B78FBD}"/>
    <cellStyle name="Output 4 3 8 2 4 2" xfId="31662" xr:uid="{9C74D1C6-FE90-4F06-B443-55C4DAC69445}"/>
    <cellStyle name="Output 4 3 8 2 5" xfId="41451" xr:uid="{E0BC52BB-1EE9-441B-97B4-8941DBCFBD92}"/>
    <cellStyle name="Output 4 3 8 3" xfId="9489" xr:uid="{68114412-A7D6-47FE-8545-0C9AE20A35DF}"/>
    <cellStyle name="Output 4 3 8 3 2" xfId="18478" xr:uid="{8A461B9A-6799-4675-8D4B-07A23E39707C}"/>
    <cellStyle name="Output 4 3 8 3 2 2" xfId="25273" xr:uid="{BF727ED1-7D22-4D0C-BB9D-E3A6C1E93AB2}"/>
    <cellStyle name="Output 4 3 8 3 3" xfId="32788" xr:uid="{A8A8DE5E-367E-4586-A618-273A00E7A5D5}"/>
    <cellStyle name="Output 4 3 8 4" xfId="27577" xr:uid="{2318E321-01F8-4058-ABED-5411DA2D7E00}"/>
    <cellStyle name="Output 4 3 9" xfId="4683" xr:uid="{90B99240-3295-4720-B261-1F181651739F}"/>
    <cellStyle name="Output 4 3 9 2" xfId="7269" xr:uid="{C2F019B6-A699-402F-A5B8-6B314B998580}"/>
    <cellStyle name="Output 4 3 9 2 2" xfId="16258" xr:uid="{0D0307C6-089D-495C-975A-60DDC09AA837}"/>
    <cellStyle name="Output 4 3 9 2 2 2" xfId="38195" xr:uid="{1B8CFD4B-D36E-4BBD-B235-C9BEC43D2397}"/>
    <cellStyle name="Output 4 3 9 2 3" xfId="31657" xr:uid="{8914D646-796D-4780-A869-A767A7B111A3}"/>
    <cellStyle name="Output 4 3 9 3" xfId="9906" xr:uid="{B49AC48C-6C92-4698-BA16-E926C6FB7487}"/>
    <cellStyle name="Output 4 3 9 3 2" xfId="18895" xr:uid="{EC6C6440-F7F4-4C8B-A4B8-BFB0488B6F6F}"/>
    <cellStyle name="Output 4 3 9 3 2 2" xfId="34752" xr:uid="{32DBF8AF-0C62-4716-B8E8-24D666CFE1FA}"/>
    <cellStyle name="Output 4 3 9 3 3" xfId="32222" xr:uid="{23F01B02-BF9D-4583-B779-CFA402CC371E}"/>
    <cellStyle name="Output 4 3 9 4" xfId="13672" xr:uid="{996FCDA1-672B-45A9-AFAA-2073DD6A68A4}"/>
    <cellStyle name="Output 4 3 9 4 2" xfId="31734" xr:uid="{8D1A4FD2-2CF1-4608-9E39-EC092F217F99}"/>
    <cellStyle name="Output 4 3 9 5" xfId="41078" xr:uid="{9F5251AF-CED7-46A0-A3C1-158CEEA07F88}"/>
    <cellStyle name="Output 4 30" xfId="45328" xr:uid="{66633A47-1283-41C4-964A-64B100D11B2C}"/>
    <cellStyle name="Output 4 31" xfId="45304" xr:uid="{58001E80-B87A-4F80-AB91-9175B988A28D}"/>
    <cellStyle name="Output 4 32" xfId="45338" xr:uid="{B528AD20-4CFE-43F4-A5A4-467D93CF0DE7}"/>
    <cellStyle name="Output 4 33" xfId="45401" xr:uid="{873E55FA-FF66-4B0C-822D-57B22C28D1B2}"/>
    <cellStyle name="Output 4 34" xfId="44246" xr:uid="{91A61D30-8DBE-4100-B49F-5B41EED91B94}"/>
    <cellStyle name="Output 4 35" xfId="44142" xr:uid="{236C9038-813F-416D-901B-2BD5ED57C432}"/>
    <cellStyle name="Output 4 36" xfId="45490" xr:uid="{648668EA-BA68-465A-9253-862E3087D76E}"/>
    <cellStyle name="Output 4 4" xfId="236" xr:uid="{AC776722-D015-40EC-8DFB-C0FEE3684DD6}"/>
    <cellStyle name="Output 4 4 10" xfId="6538" xr:uid="{082CBCF4-521D-40C7-9785-519F51090DAE}"/>
    <cellStyle name="Output 4 4 10 2" xfId="11757" xr:uid="{3BB6D774-7A00-4342-9592-B1B26E1406F7}"/>
    <cellStyle name="Output 4 4 10 2 2" xfId="20746" xr:uid="{4D52BB4B-C840-470E-87C0-B05C3B0BFC1C}"/>
    <cellStyle name="Output 4 4 10 2 2 2" xfId="25654" xr:uid="{DFC4C673-5C5C-4B95-BA68-95E41A2CBF8A}"/>
    <cellStyle name="Output 4 4 10 2 3" xfId="32015" xr:uid="{DA1F3700-D03F-4299-A4CA-41AB22026543}"/>
    <cellStyle name="Output 4 4 10 3" xfId="15527" xr:uid="{2878C83B-4123-4DC5-BEBD-800959DBE603}"/>
    <cellStyle name="Output 4 4 10 3 2" xfId="33206" xr:uid="{D478DEC7-C3E4-460B-AF3B-E8AC7ACC812F}"/>
    <cellStyle name="Output 4 4 10 4" xfId="29335" xr:uid="{60DA5693-4E9A-4EF2-8CE6-51DCB4D09899}"/>
    <cellStyle name="Output 4 4 11" xfId="9120" xr:uid="{31373004-601B-4622-84B0-82EAB4E5E67F}"/>
    <cellStyle name="Output 4 4 11 2" xfId="18109" xr:uid="{47F006E6-5DC5-4D9E-AF3E-34B6B3F828DB}"/>
    <cellStyle name="Output 4 4 11 2 2" xfId="40912" xr:uid="{E8E5C279-C3FA-43F1-9919-31AFC1353B07}"/>
    <cellStyle name="Output 4 4 11 3" xfId="30854" xr:uid="{4560ACF4-8161-4416-9CAC-729E12FA5D1D}"/>
    <cellStyle name="Output 4 4 12" xfId="12774" xr:uid="{8021C1C7-4D59-419B-A1A6-EBDF504DC40B}"/>
    <cellStyle name="Output 4 4 12 2" xfId="21763" xr:uid="{62B4D440-FC6B-43C5-91A1-D41EE89C1D38}"/>
    <cellStyle name="Output 4 4 12 2 2" xfId="35842" xr:uid="{4A1578DD-2D52-4C5A-B6D9-EB1AD4D535EC}"/>
    <cellStyle name="Output 4 4 12 3" xfId="43188" xr:uid="{FFADD02D-E503-4A12-8508-117774F90E29}"/>
    <cellStyle name="Output 4 4 13" xfId="2242" xr:uid="{42E2638F-C3BB-4D16-82F3-BFABA9ECAADE}"/>
    <cellStyle name="Output 4 4 13 2" xfId="32507" xr:uid="{CCE3B50E-3AE1-4B30-96A0-1E4C9C7A4B49}"/>
    <cellStyle name="Output 4 4 14" xfId="13151" xr:uid="{8CF25778-C9F1-490A-99AA-0298DF130A93}"/>
    <cellStyle name="Output 4 4 14 2" xfId="31296" xr:uid="{242E2C5F-1206-4DBF-8657-238471DD5CCC}"/>
    <cellStyle name="Output 4 4 15" xfId="34744" xr:uid="{AFBE8951-3633-41F8-A561-77334F5178B4}"/>
    <cellStyle name="Output 4 4 16" xfId="44281" xr:uid="{F38DF6AC-8D67-4095-A9AC-DA21DBEA8BAB}"/>
    <cellStyle name="Output 4 4 17" xfId="45601" xr:uid="{12A27385-8FC6-466B-9F59-4DAB1F6BA797}"/>
    <cellStyle name="Output 4 4 2" xfId="374" xr:uid="{48BD150B-6FA5-41FC-ADCD-3CF36C44F08E}"/>
    <cellStyle name="Output 4 4 2 10" xfId="9245" xr:uid="{DBB35275-69C1-4437-9DCF-4F18512E4F1E}"/>
    <cellStyle name="Output 4 4 2 10 2" xfId="18234" xr:uid="{1CDD12BB-A2E7-49C0-9430-EC6A2667F3C3}"/>
    <cellStyle name="Output 4 4 2 10 2 2" xfId="36885" xr:uid="{12C1BD3A-5750-4439-919E-74B2C5CCE1FC}"/>
    <cellStyle name="Output 4 4 2 10 3" xfId="31828" xr:uid="{BB52BB22-D8A7-4D45-A5AE-9A3240E0EBA8}"/>
    <cellStyle name="Output 4 4 2 11" xfId="12762" xr:uid="{8514EE72-B30F-4A3F-8616-5D0AAFC792DC}"/>
    <cellStyle name="Output 4 4 2 11 2" xfId="21751" xr:uid="{D012F121-3705-41D0-8BD8-6F7404D1AC5E}"/>
    <cellStyle name="Output 4 4 2 11 2 2" xfId="28591" xr:uid="{C5E89ECB-43FD-4AAF-B6B3-3739F59A9C54}"/>
    <cellStyle name="Output 4 4 2 11 3" xfId="27136" xr:uid="{02EAC6BE-2353-4300-A0B0-7B75C8BC17DE}"/>
    <cellStyle name="Output 4 4 2 12" xfId="2380" xr:uid="{019B8958-DA63-49E7-9458-28084A898CDC}"/>
    <cellStyle name="Output 4 4 2 12 2" xfId="37603" xr:uid="{213E74BC-EFF0-44FB-AA6C-9E865C025441}"/>
    <cellStyle name="Output 4 4 2 13" xfId="13289" xr:uid="{2EAE0143-D4B5-4191-9F0D-33F056260FA5}"/>
    <cellStyle name="Output 4 4 2 13 2" xfId="42763" xr:uid="{A1440CA4-BC3B-4B0E-9FF0-121D4EB91873}"/>
    <cellStyle name="Output 4 4 2 14" xfId="22383" xr:uid="{5A004F24-DD4B-4FE5-94C9-B53BD9283C6C}"/>
    <cellStyle name="Output 4 4 2 15" xfId="46112" xr:uid="{28056F71-8179-482F-B73D-0B828386B154}"/>
    <cellStyle name="Output 4 4 2 2" xfId="723" xr:uid="{6F17F3F1-2977-46A8-88AF-F6B76F1D6AA2}"/>
    <cellStyle name="Output 4 4 2 2 2" xfId="5099" xr:uid="{040D48F9-A27A-4593-B1B7-192401F9FFEC}"/>
    <cellStyle name="Output 4 4 2 2 2 2" xfId="7685" xr:uid="{EA6E2298-939A-411A-BFC9-E6502F1E5F3F}"/>
    <cellStyle name="Output 4 4 2 2 2 2 2" xfId="16674" xr:uid="{89076828-53E8-4E3C-A47B-D1030C8AABB4}"/>
    <cellStyle name="Output 4 4 2 2 2 2 2 2" xfId="33648" xr:uid="{1B45B612-BA2E-4D5A-BCE1-D06DBB15319A}"/>
    <cellStyle name="Output 4 4 2 2 2 2 3" xfId="27878" xr:uid="{4D654BBA-C2FD-49C5-BAB6-822AA3BEBA14}"/>
    <cellStyle name="Output 4 4 2 2 2 3" xfId="10322" xr:uid="{50E91F66-248A-4B96-8959-FE1FAB0ED717}"/>
    <cellStyle name="Output 4 4 2 2 2 3 2" xfId="19311" xr:uid="{0D836820-902C-43E7-B80E-530B6737909E}"/>
    <cellStyle name="Output 4 4 2 2 2 3 2 2" xfId="23797" xr:uid="{9F53F461-C2F5-4050-99BE-0FF654E01958}"/>
    <cellStyle name="Output 4 4 2 2 2 3 3" xfId="36027" xr:uid="{10282CBC-E3E6-409A-BD44-97AB7A90940B}"/>
    <cellStyle name="Output 4 4 2 2 2 4" xfId="14088" xr:uid="{2869E19D-1063-41B7-98DE-58EED204F67F}"/>
    <cellStyle name="Output 4 4 2 2 2 4 2" xfId="40945" xr:uid="{08D7624F-31CF-41E1-9C45-5A6EEDD80E53}"/>
    <cellStyle name="Output 4 4 2 2 2 5" xfId="36447" xr:uid="{5CA98786-E649-4390-B11A-AEF72EB282A4}"/>
    <cellStyle name="Output 4 4 2 2 2 6" xfId="56388" xr:uid="{34243131-ABD1-46AE-B378-0293DFAD5750}"/>
    <cellStyle name="Output 4 4 2 2 3" xfId="3160" xr:uid="{0B5B74FC-2C8B-46F6-84BF-854E0C019168}"/>
    <cellStyle name="Output 4 4 2 2 3 2" xfId="22338" xr:uid="{DDF1B985-6A1F-4EDE-904A-35DA19189274}"/>
    <cellStyle name="Output 4 4 2 2 4" xfId="39209" xr:uid="{79303B0B-73CE-4FEB-8572-B9D00283A9BC}"/>
    <cellStyle name="Output 4 4 2 2 5" xfId="49606" xr:uid="{C9D2F6AE-0FA4-41BF-AE78-AFE4B4BE4B18}"/>
    <cellStyle name="Output 4 4 2 3" xfId="1068" xr:uid="{E0E8CEEF-A597-44DE-B0B3-FC81A974EE4C}"/>
    <cellStyle name="Output 4 4 2 3 2" xfId="5420" xr:uid="{456A34AF-0C2E-4103-908F-D8996EE25AAD}"/>
    <cellStyle name="Output 4 4 2 3 2 2" xfId="8006" xr:uid="{3A50825D-EC23-48A5-A551-B65345592F33}"/>
    <cellStyle name="Output 4 4 2 3 2 2 2" xfId="16995" xr:uid="{1CA38E4D-8CA2-4317-9028-CDB8D565ECE7}"/>
    <cellStyle name="Output 4 4 2 3 2 2 2 2" xfId="25000" xr:uid="{07997DA5-EC52-4A79-84D5-5D19FA357090}"/>
    <cellStyle name="Output 4 4 2 3 2 2 3" xfId="38347" xr:uid="{B75ED99F-299F-4B5D-93F4-3A47568E2BB0}"/>
    <cellStyle name="Output 4 4 2 3 2 3" xfId="10643" xr:uid="{B7E16584-9D19-4A79-81A8-E98DF0CFAFD0}"/>
    <cellStyle name="Output 4 4 2 3 2 3 2" xfId="19632" xr:uid="{017833F5-9BAD-4918-8297-C96192A897D3}"/>
    <cellStyle name="Output 4 4 2 3 2 3 2 2" xfId="31802" xr:uid="{26C20DD5-6A2F-43AA-B3BB-15B4CDDF61AD}"/>
    <cellStyle name="Output 4 4 2 3 2 3 3" xfId="25391" xr:uid="{714931D7-A443-431B-8198-97560B166392}"/>
    <cellStyle name="Output 4 4 2 3 2 4" xfId="14409" xr:uid="{1015CAA7-2A53-4EE7-8475-118D3F460A41}"/>
    <cellStyle name="Output 4 4 2 3 2 4 2" xfId="30615" xr:uid="{9D24F049-BDA6-47AD-89AF-5E32AFF7AD45}"/>
    <cellStyle name="Output 4 4 2 3 2 5" xfId="32823" xr:uid="{60D95F92-DB62-4F61-8E10-F3B48BBDA498}"/>
    <cellStyle name="Output 4 4 2 3 2 6" xfId="58245" xr:uid="{02515856-A2E7-4549-838A-A16DAF5A7A4A}"/>
    <cellStyle name="Output 4 4 2 3 3" xfId="3505" xr:uid="{2B8A4155-0945-45A3-AAA2-B14448F3E28D}"/>
    <cellStyle name="Output 4 4 2 3 3 2" xfId="33409" xr:uid="{DA348AD5-A165-4F65-B6DA-0A2120687AC4}"/>
    <cellStyle name="Output 4 4 2 3 4" xfId="30831" xr:uid="{9AB8E122-7251-4EBF-89A6-648F96DC83F4}"/>
    <cellStyle name="Output 4 4 2 3 5" xfId="51463" xr:uid="{F625B458-4B2A-4276-A2FE-96C9317757E7}"/>
    <cellStyle name="Output 4 4 2 4" xfId="1412" xr:uid="{4205F0E7-F802-4D46-92C1-D1E78D554F7F}"/>
    <cellStyle name="Output 4 4 2 4 2" xfId="5757" xr:uid="{577EBFD2-536D-423D-88B5-1606A20B2256}"/>
    <cellStyle name="Output 4 4 2 4 2 2" xfId="8343" xr:uid="{80A44289-1F2B-4906-BF3B-1EC0B893F458}"/>
    <cellStyle name="Output 4 4 2 4 2 2 2" xfId="17332" xr:uid="{D791CD7D-A2E0-4B3A-830B-8B552D4F9110}"/>
    <cellStyle name="Output 4 4 2 4 2 2 2 2" xfId="43769" xr:uid="{250F87C2-89E2-4360-AF6A-C3E60F678F33}"/>
    <cellStyle name="Output 4 4 2 4 2 2 3" xfId="28126" xr:uid="{3410733F-3011-42F9-98F4-12B00B13CC10}"/>
    <cellStyle name="Output 4 4 2 4 2 3" xfId="10980" xr:uid="{D187D239-84DB-4A33-B612-AA4C891D96B3}"/>
    <cellStyle name="Output 4 4 2 4 2 3 2" xfId="19969" xr:uid="{BEBB738A-599D-468F-8FA9-D40A8893FFB8}"/>
    <cellStyle name="Output 4 4 2 4 2 3 2 2" xfId="35954" xr:uid="{F3FF21B0-2118-497F-AF46-8FC5F4E49C5C}"/>
    <cellStyle name="Output 4 4 2 4 2 3 3" xfId="25230" xr:uid="{FEF05F7E-E845-4AFD-9915-07AFCDF10A7E}"/>
    <cellStyle name="Output 4 4 2 4 2 4" xfId="14746" xr:uid="{B067DD79-EB75-4B8D-AEB9-1C263D4B7343}"/>
    <cellStyle name="Output 4 4 2 4 2 4 2" xfId="24811" xr:uid="{5FC2C4D7-4D43-46D8-9143-0ABB0010339A}"/>
    <cellStyle name="Output 4 4 2 4 2 5" xfId="37696" xr:uid="{A2988375-9BE1-4636-938B-5DDAB8D28286}"/>
    <cellStyle name="Output 4 4 2 4 2 6" xfId="54530" xr:uid="{8F894CA4-E9D8-494D-BD26-BF528C43AFD1}"/>
    <cellStyle name="Output 4 4 2 4 3" xfId="3849" xr:uid="{70BC04A6-B297-4EF3-8522-DBB4D20A955B}"/>
    <cellStyle name="Output 4 4 2 4 3 2" xfId="22738" xr:uid="{266AB1F0-BFDF-4BC3-8ABF-A556EC1B3CF5}"/>
    <cellStyle name="Output 4 4 2 4 4" xfId="26273" xr:uid="{731A2388-2ED4-4845-A15C-22C38AA28D39}"/>
    <cellStyle name="Output 4 4 2 4 5" xfId="47723" xr:uid="{4D413B2B-0FE5-4850-A193-C874CC39674E}"/>
    <cellStyle name="Output 4 4 2 5" xfId="184" xr:uid="{CB109BFA-F9A7-466D-A187-690FBF4AEFDB}"/>
    <cellStyle name="Output 4 4 2 5 2" xfId="2598" xr:uid="{74050FBC-8016-4B2B-B410-975FA6D585F9}"/>
    <cellStyle name="Output 4 4 2 5 2 2" xfId="6839" xr:uid="{4E5694B5-9F22-426E-8D21-7158EB014FA6}"/>
    <cellStyle name="Output 4 4 2 5 2 2 2" xfId="15828" xr:uid="{1D670491-8A6B-42F6-8450-5CA591838500}"/>
    <cellStyle name="Output 4 4 2 5 2 2 2 2" xfId="32131" xr:uid="{9BD7D5D5-105B-41AE-99C6-E69F457104F1}"/>
    <cellStyle name="Output 4 4 2 5 2 2 3" xfId="37208" xr:uid="{FF882823-15A6-4761-9CEE-06F3084079A6}"/>
    <cellStyle name="Output 4 4 2 5 2 3" xfId="9409" xr:uid="{E0F1C843-065F-4AFF-8DC6-863AC88CE9B2}"/>
    <cellStyle name="Output 4 4 2 5 2 3 2" xfId="18398" xr:uid="{AECBE5E5-5CC3-4D3C-948A-2C5650933C76}"/>
    <cellStyle name="Output 4 4 2 5 2 3 2 2" xfId="31488" xr:uid="{4ACB2980-D3A1-4273-9CE4-8D57EED25F88}"/>
    <cellStyle name="Output 4 4 2 5 2 3 3" xfId="44000" xr:uid="{357B5477-4375-4DBA-8C23-6B40D12FDC0A}"/>
    <cellStyle name="Output 4 4 2 5 2 4" xfId="13452" xr:uid="{69290BBB-0A7C-4611-A72F-7FEC4DE4A8B5}"/>
    <cellStyle name="Output 4 4 2 5 2 4 2" xfId="41409" xr:uid="{75972404-0EF3-40A1-980C-D0E28E905F51}"/>
    <cellStyle name="Output 4 4 2 5 2 5" xfId="31733" xr:uid="{60CF6950-DCA8-48B4-ACA9-B5F8A1B2AB8E}"/>
    <cellStyle name="Output 4 4 2 5 3" xfId="2652" xr:uid="{8930D2AE-5FFE-42B0-A284-03F94C7FEF93}"/>
    <cellStyle name="Output 4 4 2 5 3 2" xfId="25491" xr:uid="{A2F0CA24-8EAA-4576-B037-F71C0DB99C61}"/>
    <cellStyle name="Output 4 4 2 5 4" xfId="38515" xr:uid="{CC3B2258-4DEC-4D9B-AF2D-11E1E505BF2F}"/>
    <cellStyle name="Output 4 4 2 6" xfId="2031" xr:uid="{B0C52D9C-BF93-4FA0-A1F8-01850442BDA8}"/>
    <cellStyle name="Output 4 4 2 6 2" xfId="6339" xr:uid="{EBDB1D78-0A46-4E65-B1A1-09C044D8006E}"/>
    <cellStyle name="Output 4 4 2 6 2 2" xfId="8925" xr:uid="{56DCBE07-E1B8-49E2-AC91-C08095F133DE}"/>
    <cellStyle name="Output 4 4 2 6 2 2 2" xfId="17914" xr:uid="{1959DC7A-279E-47CB-A6F8-12477C23C7E0}"/>
    <cellStyle name="Output 4 4 2 6 2 2 2 2" xfId="28450" xr:uid="{4E00EDF6-AC09-45C6-9D48-6254FB75EF3A}"/>
    <cellStyle name="Output 4 4 2 6 2 2 3" xfId="39500" xr:uid="{A1E08D92-2572-47C5-99AD-009FC6D84CF0}"/>
    <cellStyle name="Output 4 4 2 6 2 3" xfId="11562" xr:uid="{1327C5F5-DCEC-4033-8147-490BBE6EC920}"/>
    <cellStyle name="Output 4 4 2 6 2 3 2" xfId="20551" xr:uid="{B19E27ED-3090-4A65-A4FF-8D6358FE8717}"/>
    <cellStyle name="Output 4 4 2 6 2 3 2 2" xfId="34561" xr:uid="{70AF10BA-7C9B-4C19-996F-808AF90EC9C7}"/>
    <cellStyle name="Output 4 4 2 6 2 3 3" xfId="26377" xr:uid="{74DD67C2-41F1-4115-BC35-BF2C16F05BA2}"/>
    <cellStyle name="Output 4 4 2 6 2 4" xfId="15328" xr:uid="{FC97F4A0-00BC-460F-A2FD-393668C51933}"/>
    <cellStyle name="Output 4 4 2 6 2 4 2" xfId="36374" xr:uid="{691EE2B2-AA10-451A-B685-59BC59835E61}"/>
    <cellStyle name="Output 4 4 2 6 2 5" xfId="38048" xr:uid="{D120A8E1-D9A2-469E-9198-3065D82350FC}"/>
    <cellStyle name="Output 4 4 2 6 3" xfId="4468" xr:uid="{F503B02C-A7A9-42C9-BDEC-62FEFA925F8F}"/>
    <cellStyle name="Output 4 4 2 6 3 2" xfId="38967" xr:uid="{0F0C3757-0369-477A-A82F-42CA6CC5DAA2}"/>
    <cellStyle name="Output 4 4 2 6 4" xfId="43061" xr:uid="{329ABD4A-4CA5-4E66-A9A8-0A12A7DE74A1}"/>
    <cellStyle name="Output 4 4 2 7" xfId="2842" xr:uid="{6345C341-8854-4817-99EE-BE49DB8AD0A5}"/>
    <cellStyle name="Output 4 4 2 7 2" xfId="6992" xr:uid="{9BECA7CD-053E-412D-92A6-C980450C737F}"/>
    <cellStyle name="Output 4 4 2 7 2 2" xfId="12121" xr:uid="{30653690-54A8-4831-8890-11004F926117}"/>
    <cellStyle name="Output 4 4 2 7 2 2 2" xfId="21110" xr:uid="{43719D20-0CA9-4B26-B34B-9B01C34A02E3}"/>
    <cellStyle name="Output 4 4 2 7 2 2 2 2" xfId="42344" xr:uid="{B2B97CF2-EEFD-4B0F-B6A3-4CD902308349}"/>
    <cellStyle name="Output 4 4 2 7 2 2 3" xfId="38235" xr:uid="{E23C328C-2B60-434B-9F54-0CB767F4C049}"/>
    <cellStyle name="Output 4 4 2 7 2 3" xfId="12936" xr:uid="{284A5411-9832-4451-9D0C-BEF9AC24DE02}"/>
    <cellStyle name="Output 4 4 2 7 2 3 2" xfId="21925" xr:uid="{01C86EA1-3077-4D39-B5DE-8DDA55285E99}"/>
    <cellStyle name="Output 4 4 2 7 2 3 2 2" xfId="35726" xr:uid="{3337A2B0-81AA-46BC-91CA-3655DC2C57A7}"/>
    <cellStyle name="Output 4 4 2 7 2 3 3" xfId="23731" xr:uid="{D4C4335D-D25B-4596-92A4-CA6483C40624}"/>
    <cellStyle name="Output 4 4 2 7 2 4" xfId="15981" xr:uid="{7FEE9306-4435-478D-B291-FD110BF091CC}"/>
    <cellStyle name="Output 4 4 2 7 2 4 2" xfId="41466" xr:uid="{05CB4126-F56D-41D6-9466-D219DA048F8A}"/>
    <cellStyle name="Output 4 4 2 7 2 5" xfId="25991" xr:uid="{4BAF969B-7755-43FD-A45E-FB1F2350924D}"/>
    <cellStyle name="Output 4 4 2 7 3" xfId="9555" xr:uid="{155C762D-12FD-4287-9349-7BDF3A0BB853}"/>
    <cellStyle name="Output 4 4 2 7 3 2" xfId="18544" xr:uid="{AA256AAC-39D8-499A-BEA3-0B4DC7E71B74}"/>
    <cellStyle name="Output 4 4 2 7 3 2 2" xfId="37089" xr:uid="{1F0A749A-820E-4F58-8EBA-8839E146549C}"/>
    <cellStyle name="Output 4 4 2 7 3 3" xfId="40671" xr:uid="{5AF5F4C0-A70A-45D9-9566-27CC4DF4BA2B}"/>
    <cellStyle name="Output 4 4 2 7 4" xfId="22793" xr:uid="{F51D1DFC-3A71-4302-BE18-EE99716C04EF}"/>
    <cellStyle name="Output 4 4 2 8" xfId="4775" xr:uid="{FC792B87-DC0F-4556-80DF-8670BE759D19}"/>
    <cellStyle name="Output 4 4 2 8 2" xfId="7361" xr:uid="{152C6DEE-75B1-43CA-A551-AD2FCC3022AA}"/>
    <cellStyle name="Output 4 4 2 8 2 2" xfId="16350" xr:uid="{06874BB6-5514-48F1-B9C5-1A5CEC13EE29}"/>
    <cellStyle name="Output 4 4 2 8 2 2 2" xfId="23255" xr:uid="{8BFE2165-BE52-4B88-82CB-9E0E7CC4B323}"/>
    <cellStyle name="Output 4 4 2 8 2 3" xfId="29903" xr:uid="{88F75807-7C61-41C1-9E32-CB8716546ACB}"/>
    <cellStyle name="Output 4 4 2 8 3" xfId="9998" xr:uid="{61A52619-EB4D-495D-889E-A8E1670D174B}"/>
    <cellStyle name="Output 4 4 2 8 3 2" xfId="18987" xr:uid="{A3B9AABD-0D4D-499F-AE45-8F477F8F5D73}"/>
    <cellStyle name="Output 4 4 2 8 3 2 2" xfId="38142" xr:uid="{12D37D97-F768-4786-A644-D3664A6B8D9E}"/>
    <cellStyle name="Output 4 4 2 8 3 3" xfId="36031" xr:uid="{6F6FBE14-F2BE-4E8D-BEBB-990D08E0A486}"/>
    <cellStyle name="Output 4 4 2 8 4" xfId="13764" xr:uid="{E27CD1C0-661C-466A-80D8-BBE33C1A7CC3}"/>
    <cellStyle name="Output 4 4 2 8 4 2" xfId="32468" xr:uid="{5B839DB1-441F-461C-8F87-0B1F9977D32F}"/>
    <cellStyle name="Output 4 4 2 8 5" xfId="39120" xr:uid="{4AA72927-F480-4923-B568-732173EC8DCB}"/>
    <cellStyle name="Output 4 4 2 9" xfId="6676" xr:uid="{A08EFA02-8D9E-4021-B3EF-7E5CCB22DEFF}"/>
    <cellStyle name="Output 4 4 2 9 2" xfId="11882" xr:uid="{B72929AF-8E82-4D04-A55F-D78EB6AB63AC}"/>
    <cellStyle name="Output 4 4 2 9 2 2" xfId="20871" xr:uid="{E0792D44-544D-4BBC-ACC8-02576D800281}"/>
    <cellStyle name="Output 4 4 2 9 2 2 2" xfId="22490" xr:uid="{D0081F11-D980-4448-883D-FD78B82B9FDC}"/>
    <cellStyle name="Output 4 4 2 9 2 3" xfId="44049" xr:uid="{74437004-CC13-41CC-9507-DE1215AA1AA5}"/>
    <cellStyle name="Output 4 4 2 9 3" xfId="15665" xr:uid="{E5B9CFA4-DB7F-4E92-9B56-C327CD157040}"/>
    <cellStyle name="Output 4 4 2 9 3 2" xfId="26538" xr:uid="{F3EB529E-DABF-43B4-925C-9FD74C679DE3}"/>
    <cellStyle name="Output 4 4 2 9 4" xfId="39520" xr:uid="{767698D6-D8A4-4DB0-9936-97F621337F1B}"/>
    <cellStyle name="Output 4 4 3" xfId="585" xr:uid="{FDDE8D8A-2246-411A-8E33-00C73E17B3C7}"/>
    <cellStyle name="Output 4 4 3 2" xfId="4974" xr:uid="{80C880FD-F0FC-4FD1-AA75-9284753D7A2D}"/>
    <cellStyle name="Output 4 4 3 2 2" xfId="7560" xr:uid="{BFE23E37-E597-4CDC-96F2-AD9C1C940F7B}"/>
    <cellStyle name="Output 4 4 3 2 2 2" xfId="16549" xr:uid="{865F1C76-04C5-48A4-A71B-C83437ACA03D}"/>
    <cellStyle name="Output 4 4 3 2 2 2 2" xfId="25754" xr:uid="{29244A25-1310-4208-92A6-65F53779955F}"/>
    <cellStyle name="Output 4 4 3 2 2 3" xfId="31502" xr:uid="{6A33F0E1-A113-4ADF-9162-3A52ECF7D882}"/>
    <cellStyle name="Output 4 4 3 2 2 4" xfId="56793" xr:uid="{48815AEE-C8BC-4B58-9CC2-E46297F2949C}"/>
    <cellStyle name="Output 4 4 3 2 3" xfId="10197" xr:uid="{44D1AE92-465E-43E6-A397-D7F6BECEE5FB}"/>
    <cellStyle name="Output 4 4 3 2 3 2" xfId="19186" xr:uid="{32BCF066-0D50-462F-8EE4-667EE97CE50F}"/>
    <cellStyle name="Output 4 4 3 2 3 2 2" xfId="23118" xr:uid="{979B1129-C500-4046-A1B5-33AB04970984}"/>
    <cellStyle name="Output 4 4 3 2 3 3" xfId="31047" xr:uid="{68605FCF-B59F-4D68-BCBE-5BB57B7E2869}"/>
    <cellStyle name="Output 4 4 3 2 4" xfId="13963" xr:uid="{06907945-9096-4F80-84E9-954464FA0A15}"/>
    <cellStyle name="Output 4 4 3 2 4 2" xfId="24918" xr:uid="{0875614B-6E43-4996-A8CC-4A338FFB9E27}"/>
    <cellStyle name="Output 4 4 3 2 5" xfId="37422" xr:uid="{58731D54-00EC-4D89-895F-EF703389FF96}"/>
    <cellStyle name="Output 4 4 3 2 6" xfId="50011" xr:uid="{5AD11416-543C-47FD-8A9D-9A4D25B84DDA}"/>
    <cellStyle name="Output 4 4 3 3" xfId="3022" xr:uid="{484EFBF6-15FC-459E-9F2A-319EC1E2DB38}"/>
    <cellStyle name="Output 4 4 3 3 2" xfId="43741" xr:uid="{0013901E-CEE0-4994-90E7-84479A3D1B67}"/>
    <cellStyle name="Output 4 4 3 3 2 2" xfId="58002" xr:uid="{B256193A-8639-4797-8541-501AE3AFD1A1}"/>
    <cellStyle name="Output 4 4 3 3 3" xfId="51220" xr:uid="{9FCF89D6-AAED-41E1-9B6C-BE5FED2ADF9F}"/>
    <cellStyle name="Output 4 4 3 4" xfId="27096" xr:uid="{AE3FBB91-52BF-4644-BBF3-6971D39079D5}"/>
    <cellStyle name="Output 4 4 3 4 2" xfId="54920" xr:uid="{F8FCB69F-E0B3-4A0A-802C-A57FE2E1E5CF}"/>
    <cellStyle name="Output 4 4 3 4 3" xfId="48128" xr:uid="{1DF79007-3C96-463A-8BD9-03CF9EB20EAA}"/>
    <cellStyle name="Output 4 4 3 5" xfId="53220" xr:uid="{A43096AC-2ED8-462A-ADBD-0D1164CDC888}"/>
    <cellStyle name="Output 4 4 3 6" xfId="46514" xr:uid="{7C9578DA-BB76-401F-8BA3-20E90960E9B5}"/>
    <cellStyle name="Output 4 4 4" xfId="930" xr:uid="{92EBF642-D060-4FB3-BDA8-AA3257B1A0F5}"/>
    <cellStyle name="Output 4 4 4 2" xfId="5295" xr:uid="{02F86B49-531F-437F-AD5C-9897DA2334EC}"/>
    <cellStyle name="Output 4 4 4 2 2" xfId="7881" xr:uid="{57BFD5F3-15E7-41AE-A97E-97D0CE74131B}"/>
    <cellStyle name="Output 4 4 4 2 2 2" xfId="16870" xr:uid="{1C934047-16CA-410D-854B-2E3EB37048C4}"/>
    <cellStyle name="Output 4 4 4 2 2 2 2" xfId="37270" xr:uid="{EAFF617A-7857-4490-9C99-B99BBD75791A}"/>
    <cellStyle name="Output 4 4 4 2 2 3" xfId="29289" xr:uid="{D808A256-044F-4AF0-AB1A-EE4E8A9743C9}"/>
    <cellStyle name="Output 4 4 4 2 3" xfId="10518" xr:uid="{22F751C2-210D-4A31-8169-747CFCF6EB89}"/>
    <cellStyle name="Output 4 4 4 2 3 2" xfId="19507" xr:uid="{1D56A2B1-9B9A-46EE-B6EA-E6B150F5B859}"/>
    <cellStyle name="Output 4 4 4 2 3 2 2" xfId="33078" xr:uid="{248BFC59-1874-4BC7-8221-A564DC493CA1}"/>
    <cellStyle name="Output 4 4 4 2 3 3" xfId="40281" xr:uid="{D30AC5E0-52F5-4B4B-BFA0-5FA1BEB95A79}"/>
    <cellStyle name="Output 4 4 4 2 4" xfId="14284" xr:uid="{CEEF390C-CF6F-4461-84E5-1AD0A24D7626}"/>
    <cellStyle name="Output 4 4 4 2 4 2" xfId="39181" xr:uid="{3A041A49-AFE2-4B26-B42B-3530F290C109}"/>
    <cellStyle name="Output 4 4 4 2 5" xfId="24154" xr:uid="{212A64E3-A70A-419C-87C9-7959D8FA0E09}"/>
    <cellStyle name="Output 4 4 4 2 6" xfId="55916" xr:uid="{3CB79059-A2B6-49BF-9196-6023C4F5BBF2}"/>
    <cellStyle name="Output 4 4 4 3" xfId="3367" xr:uid="{182A4A95-FDE3-4072-93E1-1B950CC75285}"/>
    <cellStyle name="Output 4 4 4 3 2" xfId="31216" xr:uid="{91EED554-04F2-49FF-9B44-47D1EA568661}"/>
    <cellStyle name="Output 4 4 4 4" xfId="28491" xr:uid="{BE3DD78F-D39C-4D7D-ABA8-D8694F0E91BE}"/>
    <cellStyle name="Output 4 4 4 5" xfId="49134" xr:uid="{62E01B16-E30C-440E-85AA-6759EDB78EE9}"/>
    <cellStyle name="Output 4 4 5" xfId="1274" xr:uid="{67602A29-F5BF-4926-9B0B-2BD46230886B}"/>
    <cellStyle name="Output 4 4 5 2" xfId="5619" xr:uid="{C5D5C1A8-D42A-47F4-8634-0E10E3E4D54C}"/>
    <cellStyle name="Output 4 4 5 2 2" xfId="8205" xr:uid="{DB86C843-EA4E-4E51-9A36-D748C4D60CAE}"/>
    <cellStyle name="Output 4 4 5 2 2 2" xfId="17194" xr:uid="{1F76DF61-C375-486C-B8B3-5D8769C04E63}"/>
    <cellStyle name="Output 4 4 5 2 2 2 2" xfId="34214" xr:uid="{5A566D2A-9DE1-4232-8A8F-95B3639D54A6}"/>
    <cellStyle name="Output 4 4 5 2 2 3" xfId="23957" xr:uid="{381C8495-DA52-4A89-B44D-8BEBECE19271}"/>
    <cellStyle name="Output 4 4 5 2 3" xfId="10842" xr:uid="{459659E2-BD17-4732-A363-E6A674337296}"/>
    <cellStyle name="Output 4 4 5 2 3 2" xfId="19831" xr:uid="{54B4B8DE-F11D-4F92-9C41-1994AFDCE604}"/>
    <cellStyle name="Output 4 4 5 2 3 2 2" xfId="29801" xr:uid="{FD540708-B9D3-48E7-90F0-A089B945B916}"/>
    <cellStyle name="Output 4 4 5 2 3 3" xfId="40026" xr:uid="{5C9821C8-3B63-41B0-887D-D692FF906B14}"/>
    <cellStyle name="Output 4 4 5 2 4" xfId="14608" xr:uid="{721B7B3A-5C2D-41DE-A105-C29F843FD307}"/>
    <cellStyle name="Output 4 4 5 2 4 2" xfId="25885" xr:uid="{92B88807-36D9-4C04-A4AA-CEB437255B9A}"/>
    <cellStyle name="Output 4 4 5 2 5" xfId="26887" xr:uid="{25C5B3F4-A22D-4EDF-999B-118AA7780FA5}"/>
    <cellStyle name="Output 4 4 5 2 6" xfId="59020" xr:uid="{ED3DBED9-126D-4F1A-BE00-879245E59A02}"/>
    <cellStyle name="Output 4 4 5 3" xfId="3711" xr:uid="{9A4F670F-8891-462D-9607-A2656B3CD9C5}"/>
    <cellStyle name="Output 4 4 5 3 2" xfId="29017" xr:uid="{8DA21AFF-390C-403B-9090-BCDF7966CC53}"/>
    <cellStyle name="Output 4 4 5 4" xfId="26856" xr:uid="{B8164A68-C7F2-4D17-B090-BAFB2C897996}"/>
    <cellStyle name="Output 4 4 5 5" xfId="52239" xr:uid="{F0B3CCB1-0B24-4438-ADD8-E0449A897D4D}"/>
    <cellStyle name="Output 4 4 6" xfId="1634" xr:uid="{CC901247-BF68-41F5-A099-4E3FD9813682}"/>
    <cellStyle name="Output 4 4 6 2" xfId="5970" xr:uid="{3A51CFDD-CBF3-4EF6-B86D-0B2B09E92FFC}"/>
    <cellStyle name="Output 4 4 6 2 2" xfId="8556" xr:uid="{36D36300-21BF-44A7-9BC1-A4EF85C2B590}"/>
    <cellStyle name="Output 4 4 6 2 2 2" xfId="17545" xr:uid="{8FB23022-A754-4D69-898E-3BDC6C1371C6}"/>
    <cellStyle name="Output 4 4 6 2 2 2 2" xfId="32549" xr:uid="{A9C89D86-DD56-4E42-B19F-EBCB5F70A6F6}"/>
    <cellStyle name="Output 4 4 6 2 2 3" xfId="39930" xr:uid="{D0183C4A-3951-4381-B205-5D3CCB93AA8C}"/>
    <cellStyle name="Output 4 4 6 2 3" xfId="11193" xr:uid="{2E5C6F20-5504-4C49-A1FC-1AAA67796C1B}"/>
    <cellStyle name="Output 4 4 6 2 3 2" xfId="20182" xr:uid="{00A0B7D2-266F-4A61-AAA1-1A5BDD0DAA83}"/>
    <cellStyle name="Output 4 4 6 2 3 2 2" xfId="27333" xr:uid="{3D358B76-00AE-4CFA-9E31-51E05B5C99FB}"/>
    <cellStyle name="Output 4 4 6 2 3 3" xfId="24222" xr:uid="{933005B8-07D6-44A6-AA1B-0D2508688CC5}"/>
    <cellStyle name="Output 4 4 6 2 4" xfId="14959" xr:uid="{FFB25087-1744-459A-B17F-59918896624B}"/>
    <cellStyle name="Output 4 4 6 2 4 2" xfId="24502" xr:uid="{BBDAAD31-B7B9-4143-8CD8-3D435D7B60DF}"/>
    <cellStyle name="Output 4 4 6 2 5" xfId="29609" xr:uid="{6CC7A38D-3919-4550-8D2F-008531987DCF}"/>
    <cellStyle name="Output 4 4 6 2 6" xfId="54082" xr:uid="{87264DED-0A59-4196-8922-396D49CC88CC}"/>
    <cellStyle name="Output 4 4 6 3" xfId="4071" xr:uid="{0972318C-52DB-424A-B48A-72228132EB2A}"/>
    <cellStyle name="Output 4 4 6 3 2" xfId="26910" xr:uid="{080571BD-3287-4303-81C3-E59FFA510663}"/>
    <cellStyle name="Output 4 4 6 4" xfId="34015" xr:uid="{77007E32-E6F1-46F5-AD50-963B103C2610}"/>
    <cellStyle name="Output 4 4 6 5" xfId="47405" xr:uid="{3E461505-3319-46B1-928B-94ABD8CE2DF1}"/>
    <cellStyle name="Output 4 4 7" xfId="1676" xr:uid="{24E42136-0716-49A5-BC88-1F1B6C96F3F8}"/>
    <cellStyle name="Output 4 4 7 2" xfId="6004" xr:uid="{8F74317B-E27C-4821-B931-18AB6D490BF8}"/>
    <cellStyle name="Output 4 4 7 2 2" xfId="8590" xr:uid="{A4D0D04A-E784-49FD-8B80-C66DBC3499E9}"/>
    <cellStyle name="Output 4 4 7 2 2 2" xfId="17579" xr:uid="{6E86FFD5-66F4-411C-9A12-B0D8AAD9272F}"/>
    <cellStyle name="Output 4 4 7 2 2 2 2" xfId="35242" xr:uid="{E503FC04-7184-4874-AF0D-8947A8E1AC50}"/>
    <cellStyle name="Output 4 4 7 2 2 3" xfId="43134" xr:uid="{FB2D2C79-DA4F-4E7B-9A49-FEB57000B997}"/>
    <cellStyle name="Output 4 4 7 2 3" xfId="11227" xr:uid="{1CBA43AE-4BC8-408F-BAD0-6C3C8455F1B9}"/>
    <cellStyle name="Output 4 4 7 2 3 2" xfId="20216" xr:uid="{C0134B67-0075-48A5-BE2C-48224319D003}"/>
    <cellStyle name="Output 4 4 7 2 3 2 2" xfId="39622" xr:uid="{68173D2C-01EF-4A0A-BEFE-53769F04B82C}"/>
    <cellStyle name="Output 4 4 7 2 3 3" xfId="35114" xr:uid="{1AB12CE8-EA6F-494D-84DE-18DAA98AFF5C}"/>
    <cellStyle name="Output 4 4 7 2 4" xfId="14993" xr:uid="{65A184DB-DF78-4E4F-920E-7DC8E5894764}"/>
    <cellStyle name="Output 4 4 7 2 4 2" xfId="36248" xr:uid="{350D6C62-627F-48F9-87D0-4A4F793CA292}"/>
    <cellStyle name="Output 4 4 7 2 5" xfId="34201" xr:uid="{9437D180-4B44-423E-A6CA-EFB42B65FFD4}"/>
    <cellStyle name="Output 4 4 7 3" xfId="4113" xr:uid="{7D771178-1B48-476B-8109-A1F17F3D59E3}"/>
    <cellStyle name="Output 4 4 7 3 2" xfId="37384" xr:uid="{60589ECC-10FE-4A0C-A28E-7D8E230FEE1B}"/>
    <cellStyle name="Output 4 4 7 4" xfId="32087" xr:uid="{D878E05F-D26C-4831-8FA7-87F306544997}"/>
    <cellStyle name="Output 4 4 8" xfId="2704" xr:uid="{BE55741E-CE87-4441-A935-9A848C4E15FA}"/>
    <cellStyle name="Output 4 4 8 2" xfId="6894" xr:uid="{243E3FC0-7CC9-4520-A3F3-9518E3C5E026}"/>
    <cellStyle name="Output 4 4 8 2 2" xfId="12035" xr:uid="{8B68B024-AFF4-4785-92FE-0A97D6DDBDB0}"/>
    <cellStyle name="Output 4 4 8 2 2 2" xfId="21024" xr:uid="{C11CF694-77EC-44F8-AE15-5BEF88B41D74}"/>
    <cellStyle name="Output 4 4 8 2 2 2 2" xfId="34481" xr:uid="{3D15709A-61CF-4477-BD9E-D524708860D6}"/>
    <cellStyle name="Output 4 4 8 2 2 3" xfId="31117" xr:uid="{D2152F0C-5BF1-41AE-A6C1-8BCA15E1C631}"/>
    <cellStyle name="Output 4 4 8 2 3" xfId="12856" xr:uid="{B6C4D757-59AE-4026-B495-8F97812E25BE}"/>
    <cellStyle name="Output 4 4 8 2 3 2" xfId="21845" xr:uid="{5CCECAC8-D9A1-450C-BF63-05B47FF530F9}"/>
    <cellStyle name="Output 4 4 8 2 3 2 2" xfId="38518" xr:uid="{A737D4C7-FC06-4CEB-B4D6-357080ECAEF5}"/>
    <cellStyle name="Output 4 4 8 2 3 3" xfId="26883" xr:uid="{3EBABD48-C1D5-4A9A-BACC-494D2C098E2E}"/>
    <cellStyle name="Output 4 4 8 2 4" xfId="15883" xr:uid="{CA211B19-14F5-4C18-9780-3CF30422BC7D}"/>
    <cellStyle name="Output 4 4 8 2 4 2" xfId="22740" xr:uid="{472BC510-28D7-42CF-90F8-EEEB2789B1D6}"/>
    <cellStyle name="Output 4 4 8 2 5" xfId="41588" xr:uid="{5BC5B7EB-7056-41D2-9678-AAC2984CD63D}"/>
    <cellStyle name="Output 4 4 8 3" xfId="9465" xr:uid="{2145E5C6-0B34-4AF0-9FC8-79377F82E0A2}"/>
    <cellStyle name="Output 4 4 8 3 2" xfId="18454" xr:uid="{D5BD11B6-7FAB-41E4-8C6F-093C4A0AAA29}"/>
    <cellStyle name="Output 4 4 8 3 2 2" xfId="39672" xr:uid="{2CC055EF-43F2-4E7F-B971-94589148C6CB}"/>
    <cellStyle name="Output 4 4 8 3 3" xfId="36130" xr:uid="{251B84A5-1040-48E2-A82A-AFDDCD36FC9B}"/>
    <cellStyle name="Output 4 4 8 4" xfId="40940" xr:uid="{5D154C8F-B811-4291-9ABE-57C41204B5D3}"/>
    <cellStyle name="Output 4 4 9" xfId="4650" xr:uid="{A24EBAD6-76A8-4B83-97D7-23DA2210CA59}"/>
    <cellStyle name="Output 4 4 9 2" xfId="7236" xr:uid="{73F8F87F-9ED7-4CF5-A658-CB851EDB9C22}"/>
    <cellStyle name="Output 4 4 9 2 2" xfId="16225" xr:uid="{676A54BB-B4DE-42A5-B6D9-B0EA2812108D}"/>
    <cellStyle name="Output 4 4 9 2 2 2" xfId="42728" xr:uid="{4E27A195-A599-4362-A921-B276C22DF755}"/>
    <cellStyle name="Output 4 4 9 2 3" xfId="36129" xr:uid="{E2B9E6A2-465C-405C-BD0E-3285C8C29606}"/>
    <cellStyle name="Output 4 4 9 3" xfId="9873" xr:uid="{4A525A39-0612-4001-BEF6-6D4154CA8088}"/>
    <cellStyle name="Output 4 4 9 3 2" xfId="18862" xr:uid="{12D632C9-3FE7-4603-A41B-FC07C9FF283D}"/>
    <cellStyle name="Output 4 4 9 3 2 2" xfId="42175" xr:uid="{EBF23093-3058-4019-946B-9F3D6EDD0B76}"/>
    <cellStyle name="Output 4 4 9 3 3" xfId="26494" xr:uid="{64A77475-019D-436D-92E5-219FFB4EE348}"/>
    <cellStyle name="Output 4 4 9 4" xfId="13639" xr:uid="{E0DAA151-B821-4875-AC45-E2D60D0F35CF}"/>
    <cellStyle name="Output 4 4 9 4 2" xfId="36160" xr:uid="{1B428139-6B59-4588-AF78-FE8F49BC1DBA}"/>
    <cellStyle name="Output 4 4 9 5" xfId="35069" xr:uid="{69467354-C4A5-4A99-AF6C-E14CE180D863}"/>
    <cellStyle name="Output 4 5" xfId="228" xr:uid="{E5BFF680-0FAA-4D01-B2F0-5AECC60FC1EB}"/>
    <cellStyle name="Output 4 5 10" xfId="9112" xr:uid="{43CBDD3D-9387-4586-96E3-54DDE67F9096}"/>
    <cellStyle name="Output 4 5 10 2" xfId="18101" xr:uid="{E426BDA0-1AAD-463F-90AD-2BFFACDC6362}"/>
    <cellStyle name="Output 4 5 10 2 2" xfId="29056" xr:uid="{AAA4F429-7B9A-488A-BFE4-9F0D4DD52085}"/>
    <cellStyle name="Output 4 5 10 3" xfId="26361" xr:uid="{7F813B92-390E-4BAE-AA29-3828480C9C52}"/>
    <cellStyle name="Output 4 5 11" xfId="12634" xr:uid="{A379E943-2B5E-4DAA-A9F2-DC6E99DB56D3}"/>
    <cellStyle name="Output 4 5 11 2" xfId="21623" xr:uid="{852AEBC9-FCC2-42C0-B95B-99CABEEE2B10}"/>
    <cellStyle name="Output 4 5 11 2 2" xfId="42964" xr:uid="{BCB8390A-1572-4727-8640-F4BE0AD108A4}"/>
    <cellStyle name="Output 4 5 11 3" xfId="31496" xr:uid="{EFB6534D-DCD0-46BA-A8E6-8DCCED707C8B}"/>
    <cellStyle name="Output 4 5 12" xfId="2234" xr:uid="{83C04066-B2C5-4C9D-B151-4AEC48C9C2B4}"/>
    <cellStyle name="Output 4 5 12 2" xfId="26855" xr:uid="{1D8B4EEF-00A2-4422-B123-8A91D79708C6}"/>
    <cellStyle name="Output 4 5 13" xfId="13143" xr:uid="{25641C34-5859-4426-8320-DCED2524B24B}"/>
    <cellStyle name="Output 4 5 13 2" xfId="41836" xr:uid="{FD642B9D-5B49-46BB-B523-11058A243C19}"/>
    <cellStyle name="Output 4 5 14" xfId="33331" xr:uid="{B3AA2DC7-5F18-4E44-8A3B-D4BC2BC66BDC}"/>
    <cellStyle name="Output 4 5 15" xfId="44380" xr:uid="{2E89BDEA-ABF4-42BA-9779-8888FBB4E377}"/>
    <cellStyle name="Output 4 5 16" xfId="45612" xr:uid="{8564342E-53DE-4659-BFD2-12EB8A1FC62C}"/>
    <cellStyle name="Output 4 5 2" xfId="577" xr:uid="{FC5D2B51-3E8F-45DA-B902-1F90F73021CF}"/>
    <cellStyle name="Output 4 5 2 2" xfId="4966" xr:uid="{283FCC24-3B49-4729-BE5F-B33CB7B92E44}"/>
    <cellStyle name="Output 4 5 2 2 2" xfId="7552" xr:uid="{34241203-FCEB-4302-95FE-6326A849E571}"/>
    <cellStyle name="Output 4 5 2 2 2 2" xfId="16541" xr:uid="{4A0167F5-511F-4819-A87C-A57A0AF794CA}"/>
    <cellStyle name="Output 4 5 2 2 2 2 2" xfId="35034" xr:uid="{7316B04F-798F-4C3F-ACB4-36ECF8C55972}"/>
    <cellStyle name="Output 4 5 2 2 2 3" xfId="42042" xr:uid="{36EE55AE-D1FA-4260-B779-D689AED0ABAC}"/>
    <cellStyle name="Output 4 5 2 2 2 4" xfId="56399" xr:uid="{15FA5738-DE88-497E-B662-B130B3EB353D}"/>
    <cellStyle name="Output 4 5 2 2 3" xfId="10189" xr:uid="{B2025C95-DB7A-43DD-AFF6-0ADD582E7DB8}"/>
    <cellStyle name="Output 4 5 2 2 3 2" xfId="19178" xr:uid="{86FD11BC-D4AC-414F-9CB5-A826DBA189FD}"/>
    <cellStyle name="Output 4 5 2 2 3 2 2" xfId="39545" xr:uid="{86815919-8D0B-4E49-93AA-FBD6A2C13A98}"/>
    <cellStyle name="Output 4 5 2 2 3 3" xfId="41521" xr:uid="{C6D2CF9A-7F7A-4EAE-90B4-D0DA5A4A02DA}"/>
    <cellStyle name="Output 4 5 2 2 4" xfId="13955" xr:uid="{B830397F-BA69-42C2-A2BA-56C2FAB3C523}"/>
    <cellStyle name="Output 4 5 2 2 4 2" xfId="41060" xr:uid="{D695CA17-7E6A-40F8-9071-1924654E2504}"/>
    <cellStyle name="Output 4 5 2 2 5" xfId="26115" xr:uid="{C56A0DD6-CDF2-4E24-ADBB-F532280B1B01}"/>
    <cellStyle name="Output 4 5 2 2 6" xfId="49617" xr:uid="{87AB511E-4E88-4787-9DA5-A319A063CA0A}"/>
    <cellStyle name="Output 4 5 2 3" xfId="3014" xr:uid="{BB5E02B7-BCEB-48E5-8E46-80A47E65742C}"/>
    <cellStyle name="Output 4 5 2 3 2" xfId="37426" xr:uid="{35EF398B-2307-4DCB-A8A8-6B4F159E0B8F}"/>
    <cellStyle name="Output 4 5 2 3 2 2" xfId="58408" xr:uid="{BDCDEC1D-620B-4A7C-97E5-8E78E2686DD0}"/>
    <cellStyle name="Output 4 5 2 3 3" xfId="51627" xr:uid="{3BF55B44-253D-46E7-89C4-77649085EE9A}"/>
    <cellStyle name="Output 4 5 2 4" xfId="33608" xr:uid="{67CEBE90-5F22-4BBC-A4B9-D604CAB3D8B5}"/>
    <cellStyle name="Output 4 5 2 4 2" xfId="54541" xr:uid="{01A3DF94-1735-4006-97E2-085EB6935CCD}"/>
    <cellStyle name="Output 4 5 2 4 3" xfId="47734" xr:uid="{8B7BB24F-CD8E-40CC-A688-604B8629F634}"/>
    <cellStyle name="Output 4 5 2 5" xfId="46123" xr:uid="{9E63BFC7-FD99-4A2B-AE32-12320A7DD20F}"/>
    <cellStyle name="Output 4 5 3" xfId="922" xr:uid="{27F0D462-4B0A-41E5-821D-5359A04D8FBF}"/>
    <cellStyle name="Output 4 5 3 2" xfId="5287" xr:uid="{DD1ACCB3-CC9E-4537-83C7-7F6180AE3BAE}"/>
    <cellStyle name="Output 4 5 3 2 2" xfId="7873" xr:uid="{8BAB27B4-C92F-4F01-8788-9C77E84EF80C}"/>
    <cellStyle name="Output 4 5 3 2 2 2" xfId="16862" xr:uid="{A6E066F1-18C9-4A22-8D18-FA2721466A7A}"/>
    <cellStyle name="Output 4 5 3 2 2 2 2" xfId="25963" xr:uid="{13C6A964-651D-4C53-8293-2C6BF523E08A}"/>
    <cellStyle name="Output 4 5 3 2 2 3" xfId="27373" xr:uid="{9A0E7E88-0DB2-4775-9F09-BA381A928AAC}"/>
    <cellStyle name="Output 4 5 3 2 2 4" xfId="56804" xr:uid="{8F9BDD55-DF14-4888-ABB4-0044AA04C0F8}"/>
    <cellStyle name="Output 4 5 3 2 3" xfId="10510" xr:uid="{AEBE7EDC-B4D9-43B6-83A1-15B6F45AEA60}"/>
    <cellStyle name="Output 4 5 3 2 3 2" xfId="19499" xr:uid="{60181F38-B57F-48B7-8130-C429DA7F3EDA}"/>
    <cellStyle name="Output 4 5 3 2 3 2 2" xfId="43601" xr:uid="{727455F0-6580-4900-8D00-15371EEEBBE3}"/>
    <cellStyle name="Output 4 5 3 2 3 3" xfId="37482" xr:uid="{1E9CDD79-2F40-405D-9322-178ED2E0AA68}"/>
    <cellStyle name="Output 4 5 3 2 4" xfId="14276" xr:uid="{70FDD069-CC15-46A1-86D7-BF3F541AA4C9}"/>
    <cellStyle name="Output 4 5 3 2 4 2" xfId="32506" xr:uid="{4B0973FB-7905-45B6-AFEE-CEB3986537B5}"/>
    <cellStyle name="Output 4 5 3 2 5" xfId="31850" xr:uid="{CAB23C80-3DB2-4A0F-815E-8AC551219305}"/>
    <cellStyle name="Output 4 5 3 2 6" xfId="50022" xr:uid="{BBFA194D-1BED-425B-89B4-26898CE82FE1}"/>
    <cellStyle name="Output 4 5 3 3" xfId="3359" xr:uid="{D60AD947-73A9-420B-801E-7DFFEB09F01D}"/>
    <cellStyle name="Output 4 5 3 3 2" xfId="41756" xr:uid="{9D0B17BB-1D58-42CF-9ED9-6CE0F5BEF987}"/>
    <cellStyle name="Output 4 5 3 3 2 2" xfId="55796" xr:uid="{ED4DE846-A771-4CA1-9B0F-15EE375CEAF4}"/>
    <cellStyle name="Output 4 5 3 3 3" xfId="49013" xr:uid="{1309260B-4AB9-441B-9390-2B3E405CB63A}"/>
    <cellStyle name="Output 4 5 3 4" xfId="23953" xr:uid="{F4CA4BCB-83A5-442C-8882-C088CEA8CC8B}"/>
    <cellStyle name="Output 4 5 3 4 2" xfId="54931" xr:uid="{C17C6556-6E8A-482E-8725-D67F9B127E49}"/>
    <cellStyle name="Output 4 5 3 4 3" xfId="48139" xr:uid="{F6A33ACC-CE15-4642-987B-83B091F62230}"/>
    <cellStyle name="Output 4 5 3 5" xfId="53231" xr:uid="{C9619BDD-9A7A-4A43-A1F9-B5D70871CFC4}"/>
    <cellStyle name="Output 4 5 3 6" xfId="46525" xr:uid="{79C7F5FA-DFE8-4ACF-B1A8-F5122AAC3345}"/>
    <cellStyle name="Output 4 5 4" xfId="1266" xr:uid="{568FB2C4-2D9A-421D-9432-7A2DB013C5C8}"/>
    <cellStyle name="Output 4 5 4 2" xfId="5611" xr:uid="{A66F58AA-F8BB-4500-BB88-D43A94373F14}"/>
    <cellStyle name="Output 4 5 4 2 2" xfId="8197" xr:uid="{44419923-411C-4D08-9C50-D0E02781072C}"/>
    <cellStyle name="Output 4 5 4 2 2 2" xfId="17186" xr:uid="{507A00B4-046E-4862-A849-7B0E07F40E82}"/>
    <cellStyle name="Output 4 5 4 2 2 2 2" xfId="38975" xr:uid="{2050C267-6399-4DEA-B112-DD537CA85BBE}"/>
    <cellStyle name="Output 4 5 4 2 2 3" xfId="33292" xr:uid="{679E093F-3286-47CE-B224-2F16608AD8D7}"/>
    <cellStyle name="Output 4 5 4 2 3" xfId="10834" xr:uid="{58781C92-4A50-4CAC-BF10-062DD2A87EAA}"/>
    <cellStyle name="Output 4 5 4 2 3 2" xfId="19823" xr:uid="{3EB79DE5-0B3C-44C3-8A80-D562BAFEC8AD}"/>
    <cellStyle name="Output 4 5 4 2 3 2 2" xfId="24345" xr:uid="{8D985EC4-17D3-4BCB-82D5-8C12BDFDF7DE}"/>
    <cellStyle name="Output 4 5 4 2 3 3" xfId="44059" xr:uid="{B5AA0CC5-A3F0-4498-B612-20B127F085D3}"/>
    <cellStyle name="Output 4 5 4 2 4" xfId="14600" xr:uid="{74853F70-30CA-4B7D-BD6A-9DEB03C99C8A}"/>
    <cellStyle name="Output 4 5 4 2 4 2" xfId="35182" xr:uid="{D481844E-8108-4E83-BE6D-6B3E62126B17}"/>
    <cellStyle name="Output 4 5 4 2 5" xfId="37612" xr:uid="{4FFF2056-7EA7-4525-B886-0B7E72897B47}"/>
    <cellStyle name="Output 4 5 4 2 6" xfId="55927" xr:uid="{B4A8BA9C-B2AE-4BA7-9747-9ABDD157D51F}"/>
    <cellStyle name="Output 4 5 4 3" xfId="3703" xr:uid="{0AE87EBA-B026-4A37-924F-56F5C735C480}"/>
    <cellStyle name="Output 4 5 4 3 2" xfId="27059" xr:uid="{D5CEA42A-025B-4A3E-91BC-9CC80B2B6C77}"/>
    <cellStyle name="Output 4 5 4 4" xfId="42557" xr:uid="{E1662ADC-3F52-4238-983E-C54DBA14A585}"/>
    <cellStyle name="Output 4 5 4 5" xfId="49145" xr:uid="{0C1B197A-BBB5-4B74-8573-C6525904E678}"/>
    <cellStyle name="Output 4 5 5" xfId="1825" xr:uid="{12269B34-8C02-41A9-87F2-88953D8CD892}"/>
    <cellStyle name="Output 4 5 5 2" xfId="6142" xr:uid="{E3797F68-50C5-4096-9219-CD2CE19207C9}"/>
    <cellStyle name="Output 4 5 5 2 2" xfId="8728" xr:uid="{B8712E21-63D7-47F3-B569-3BE57E5A5580}"/>
    <cellStyle name="Output 4 5 5 2 2 2" xfId="17717" xr:uid="{564EA382-544E-4195-8534-F7E48E866766}"/>
    <cellStyle name="Output 4 5 5 2 2 2 2" xfId="36224" xr:uid="{49E15817-480C-4016-976E-50B65A773971}"/>
    <cellStyle name="Output 4 5 5 2 2 3" xfId="42058" xr:uid="{E8773C41-6AD0-4CB2-9468-95A77AA22A65}"/>
    <cellStyle name="Output 4 5 5 2 3" xfId="11365" xr:uid="{0F701E01-4A70-4298-9186-BA04B56F932A}"/>
    <cellStyle name="Output 4 5 5 2 3 2" xfId="20354" xr:uid="{3FF50867-21BB-4361-8849-DE7392497F9D}"/>
    <cellStyle name="Output 4 5 5 2 3 2 2" xfId="30241" xr:uid="{CD567C8C-E86B-44B3-B575-D0CB6FC4BE0D}"/>
    <cellStyle name="Output 4 5 5 2 3 3" xfId="34430" xr:uid="{8E8EB34A-811A-4ECD-834F-AA18A70133F8}"/>
    <cellStyle name="Output 4 5 5 2 4" xfId="15131" xr:uid="{0D49DA68-CBDF-4902-9AC4-B93A6BE73F7F}"/>
    <cellStyle name="Output 4 5 5 2 4 2" xfId="40846" xr:uid="{8FC466DF-123A-4348-B39B-1ADF84E46031}"/>
    <cellStyle name="Output 4 5 5 2 5" xfId="43756" xr:uid="{DDF1471A-53A1-41D9-9E99-F7A91A7C4664}"/>
    <cellStyle name="Output 4 5 5 2 6" xfId="57900" xr:uid="{26AA06FC-18A6-41BC-BDBB-C19D691FE2DB}"/>
    <cellStyle name="Output 4 5 5 3" xfId="4262" xr:uid="{057EBCD2-F9FC-4856-B071-681E735EB402}"/>
    <cellStyle name="Output 4 5 5 3 2" xfId="38396" xr:uid="{7C853063-1746-473B-8FDB-53F38CEC4157}"/>
    <cellStyle name="Output 4 5 5 4" xfId="34312" xr:uid="{FBA5B0F0-70D5-4BB1-97C6-C7203EB5B669}"/>
    <cellStyle name="Output 4 5 5 5" xfId="51118" xr:uid="{2AC929D0-313B-40BD-8F73-560C5CA0E40F}"/>
    <cellStyle name="Output 4 5 6" xfId="1702" xr:uid="{2621742B-EC3B-4B29-A456-94BC86EFFD9F}"/>
    <cellStyle name="Output 4 5 6 2" xfId="6028" xr:uid="{25A24309-6A58-426F-8FCE-AFC8448B3DC0}"/>
    <cellStyle name="Output 4 5 6 2 2" xfId="8614" xr:uid="{53734B9B-80A5-4B82-B3F6-2E7A883D6890}"/>
    <cellStyle name="Output 4 5 6 2 2 2" xfId="17603" xr:uid="{3CC1784B-8AB8-42DB-857A-EE42FF59D44C}"/>
    <cellStyle name="Output 4 5 6 2 2 2 2" xfId="42266" xr:uid="{DF181D01-F539-4F00-BB13-F660CF43F8DE}"/>
    <cellStyle name="Output 4 5 6 2 2 3" xfId="28173" xr:uid="{DEBA71A1-7F51-4310-BA83-FBC7AFFAE2C0}"/>
    <cellStyle name="Output 4 5 6 2 3" xfId="11251" xr:uid="{86A5F62C-5788-4FAA-A43A-898037C80232}"/>
    <cellStyle name="Output 4 5 6 2 3 2" xfId="20240" xr:uid="{B5C1DACA-0023-4840-A1D9-2F87408CFD70}"/>
    <cellStyle name="Output 4 5 6 2 3 2 2" xfId="26203" xr:uid="{3CFF91BD-27BE-4297-9408-CFD234096041}"/>
    <cellStyle name="Output 4 5 6 2 3 3" xfId="40246" xr:uid="{F8C0721E-ECC6-42C1-B52D-6DBA4386AB3F}"/>
    <cellStyle name="Output 4 5 6 2 4" xfId="15017" xr:uid="{F8DE885E-C63D-43D1-8BCC-3232E4D90103}"/>
    <cellStyle name="Output 4 5 6 2 4 2" xfId="32819" xr:uid="{379263D8-528B-45D5-9063-1B6FE020D592}"/>
    <cellStyle name="Output 4 5 6 2 5" xfId="25153" xr:uid="{D94DD5E2-E68F-4452-A7A0-E63DE38F4B5C}"/>
    <cellStyle name="Output 4 5 6 2 6" xfId="54093" xr:uid="{51538276-A431-4EEF-B650-BC1E270410A3}"/>
    <cellStyle name="Output 4 5 6 3" xfId="4139" xr:uid="{1ED1E32A-1D88-466D-A669-94BEDE7BF672}"/>
    <cellStyle name="Output 4 5 6 3 2" xfId="41376" xr:uid="{783E2EB5-A893-43EB-98D4-AA25130AF82F}"/>
    <cellStyle name="Output 4 5 6 4" xfId="26180" xr:uid="{8094DB6F-C02E-40F5-AB45-576E0009E3AA}"/>
    <cellStyle name="Output 4 5 6 5" xfId="47416" xr:uid="{781C305B-4F97-4CF3-9B15-2E3BC53CBC92}"/>
    <cellStyle name="Output 4 5 7" xfId="2696" xr:uid="{EAB93F89-EA5C-450D-BD8B-E66D97E6A061}"/>
    <cellStyle name="Output 4 5 7 2" xfId="6886" xr:uid="{A7B3E6ED-25E3-43C7-914D-D038EEE14119}"/>
    <cellStyle name="Output 4 5 7 2 2" xfId="12027" xr:uid="{6E1337A9-17C9-4BF5-9046-5D488B6F94B8}"/>
    <cellStyle name="Output 4 5 7 2 2 2" xfId="21016" xr:uid="{7A90AC29-0A46-4184-BEB5-42EEF9FD2EB3}"/>
    <cellStyle name="Output 4 5 7 2 2 2 2" xfId="28526" xr:uid="{0F03AF91-E4F5-4A61-A971-C77129F28556}"/>
    <cellStyle name="Output 4 5 7 2 2 3" xfId="41657" xr:uid="{9E33FFE7-AEA8-49B2-95AE-43B6080599B2}"/>
    <cellStyle name="Output 4 5 7 2 3" xfId="12850" xr:uid="{38462AA8-C6E9-4ECF-82C7-01398488A2E6}"/>
    <cellStyle name="Output 4 5 7 2 3 2" xfId="21839" xr:uid="{F4490B54-2273-485F-B92B-04DB672B8A91}"/>
    <cellStyle name="Output 4 5 7 2 3 2 2" xfId="43885" xr:uid="{DAF43788-9B7E-4BA4-83C0-B0C8D1651CD5}"/>
    <cellStyle name="Output 4 5 7 2 3 3" xfId="29876" xr:uid="{6977FD44-97A9-4AFE-BE04-89A7D1A554C3}"/>
    <cellStyle name="Output 4 5 7 2 4" xfId="15875" xr:uid="{328F0BEB-9379-43B6-8D5F-432DC076042D}"/>
    <cellStyle name="Output 4 5 7 2 4 2" xfId="39201" xr:uid="{D7809796-D0BA-44DA-B19C-2E36739C7744}"/>
    <cellStyle name="Output 4 5 7 2 5" xfId="30708" xr:uid="{EDF0B8C6-9470-432F-BFF9-714C4E604241}"/>
    <cellStyle name="Output 4 5 7 3" xfId="9457" xr:uid="{9E0DD898-155B-45E0-A6B8-A58C77A497C3}"/>
    <cellStyle name="Output 4 5 7 3 2" xfId="18446" xr:uid="{E7A7999D-C835-4F5D-99DD-B5A4E38DB6B6}"/>
    <cellStyle name="Output 4 5 7 3 2 2" xfId="32996" xr:uid="{21CF64DF-0B76-43BE-864D-059B8568AD84}"/>
    <cellStyle name="Output 4 5 7 3 3" xfId="43044" xr:uid="{6A108D32-9981-42D9-84AA-246DFDB4F1AE}"/>
    <cellStyle name="Output 4 5 7 4" xfId="29084" xr:uid="{8AB2D2ED-3E1E-488D-BE7A-9D821EEC7BC5}"/>
    <cellStyle name="Output 4 5 8" xfId="4642" xr:uid="{F922CD37-CE76-48D3-946B-D087C202AA30}"/>
    <cellStyle name="Output 4 5 8 2" xfId="7228" xr:uid="{D39D6986-1EEE-439D-9ED0-0E23FBAEA25D}"/>
    <cellStyle name="Output 4 5 8 2 2" xfId="16217" xr:uid="{C3B8C32E-0355-4A71-BD28-59F41C2EAA89}"/>
    <cellStyle name="Output 4 5 8 2 2 2" xfId="22224" xr:uid="{86A1470E-C771-43FE-89B1-6605736F90FE}"/>
    <cellStyle name="Output 4 5 8 2 3" xfId="43043" xr:uid="{A714F84C-741F-4E20-AF94-350C7C97CD4C}"/>
    <cellStyle name="Output 4 5 8 3" xfId="9865" xr:uid="{672C9CC9-00A7-4856-86A3-FAEA88D7560C}"/>
    <cellStyle name="Output 4 5 8 3 2" xfId="18854" xr:uid="{B4CEFADA-72BA-4022-97B7-917B1BC2435C}"/>
    <cellStyle name="Output 4 5 8 3 2 2" xfId="37061" xr:uid="{DD4B8935-27C8-49D1-9013-A50C870083C9}"/>
    <cellStyle name="Output 4 5 8 3 3" xfId="24096" xr:uid="{54CC8D80-6CB0-4ACF-9895-53C519F175DD}"/>
    <cellStyle name="Output 4 5 8 4" xfId="13631" xr:uid="{4D558CD8-4F0D-4173-95EB-F333CFC0CA6D}"/>
    <cellStyle name="Output 4 5 8 4 2" xfId="43071" xr:uid="{2A4C7957-500C-410B-96D8-6F34CB7DA567}"/>
    <cellStyle name="Output 4 5 8 5" xfId="30003" xr:uid="{564936B9-4250-4B6E-B6CA-AD736A5C7ECA}"/>
    <cellStyle name="Output 4 5 9" xfId="6530" xr:uid="{19DA204D-FB6C-44A1-AE70-B6F85D7D47E2}"/>
    <cellStyle name="Output 4 5 9 2" xfId="11749" xr:uid="{E1064399-C348-49ED-B43C-F9FF32E79CD2}"/>
    <cellStyle name="Output 4 5 9 2 2" xfId="20738" xr:uid="{4222A6E3-D7B0-4598-A740-6489C86AE02E}"/>
    <cellStyle name="Output 4 5 9 2 2 2" xfId="22250" xr:uid="{6D598FC8-5D7D-4737-A9ED-988EAA02C856}"/>
    <cellStyle name="Output 4 5 9 2 3" xfId="31154" xr:uid="{71DFD7BC-D738-49D1-92D7-A3E4B4036929}"/>
    <cellStyle name="Output 4 5 9 3" xfId="15519" xr:uid="{CC22AAC8-7FA0-4441-AA9D-1F50F5356368}"/>
    <cellStyle name="Output 4 5 9 3 2" xfId="43945" xr:uid="{46050704-15D1-4D32-9376-23AA007A62C7}"/>
    <cellStyle name="Output 4 5 9 4" xfId="27416" xr:uid="{E9218799-E878-43A9-8F3B-BC4899983788}"/>
    <cellStyle name="Output 4 6" xfId="366" xr:uid="{93C07D36-EB4E-4FA3-BB99-0AB0DF0068EC}"/>
    <cellStyle name="Output 4 6 10" xfId="9237" xr:uid="{673C4F46-A4F4-40D6-87B0-5BE9200468C8}"/>
    <cellStyle name="Output 4 6 10 2" xfId="18226" xr:uid="{B52C484E-2891-4D0D-826C-EE7466532888}"/>
    <cellStyle name="Output 4 6 10 2 2" xfId="25580" xr:uid="{ACD923C3-9816-4B80-9DB5-02A980458FB8}"/>
    <cellStyle name="Output 4 6 10 3" xfId="42368" xr:uid="{ABAEC9EC-AC33-4572-B182-4723CF61D9C8}"/>
    <cellStyle name="Output 4 6 11" xfId="9799" xr:uid="{052F37F8-AE31-4A2B-B9DE-C279B7991C27}"/>
    <cellStyle name="Output 4 6 11 2" xfId="18788" xr:uid="{EB30DBB0-B22C-40BA-A015-C3FA9BF7E1B3}"/>
    <cellStyle name="Output 4 6 11 2 2" xfId="37537" xr:uid="{CAFD729B-B101-41B8-B7BB-375BAF50CCE5}"/>
    <cellStyle name="Output 4 6 11 3" xfId="40210" xr:uid="{C8D2641E-61DC-40AD-9102-06E643D61DB3}"/>
    <cellStyle name="Output 4 6 12" xfId="2372" xr:uid="{B3C9EB31-7478-4B6D-B5A1-C827CF263ED3}"/>
    <cellStyle name="Output 4 6 12 2" xfId="26272" xr:uid="{B6F2F1D1-98A5-4FEF-8449-48E38B7E1BB5}"/>
    <cellStyle name="Output 4 6 13" xfId="13281" xr:uid="{A3F235AA-9F47-4065-8D87-40F3CF546CAF}"/>
    <cellStyle name="Output 4 6 13 2" xfId="37498" xr:uid="{17F2A502-CDF0-4475-8969-CB7E784CA784}"/>
    <cellStyle name="Output 4 6 14" xfId="39653" xr:uid="{339262B5-C20F-4029-809D-B1EBF3A93B62}"/>
    <cellStyle name="Output 4 6 15" xfId="44385" xr:uid="{18B9F89F-2F05-4542-A131-432EC86B7C92}"/>
    <cellStyle name="Output 4 6 16" xfId="45664" xr:uid="{B2CDE747-ED5E-4CCD-88D6-5FF03BD723A6}"/>
    <cellStyle name="Output 4 6 2" xfId="715" xr:uid="{7A85BAB2-DCD8-48E7-B641-2A531BA9EB45}"/>
    <cellStyle name="Output 4 6 2 2" xfId="5091" xr:uid="{F48508F7-2515-44FA-ABCD-4FA852FE9252}"/>
    <cellStyle name="Output 4 6 2 2 2" xfId="7677" xr:uid="{CC3EF148-726F-461C-9871-5EB0073AFB5F}"/>
    <cellStyle name="Output 4 6 2 2 2 2" xfId="16666" xr:uid="{1A1368EF-7B72-4FB5-AFE6-60F253EF05D1}"/>
    <cellStyle name="Output 4 6 2 2 2 2 2" xfId="22596" xr:uid="{65A6216F-BE1E-4892-9ACB-C7EDE07A6CC4}"/>
    <cellStyle name="Output 4 6 2 2 2 3" xfId="38016" xr:uid="{5A7CA353-4D3A-4135-8FA1-546616EF0863}"/>
    <cellStyle name="Output 4 6 2 2 2 4" xfId="56451" xr:uid="{8C6A87D4-B7A1-4D89-8931-789BD27C28AE}"/>
    <cellStyle name="Output 4 6 2 2 3" xfId="10314" xr:uid="{86BA48B3-E472-4DB4-93DE-BCF92ECF9CD8}"/>
    <cellStyle name="Output 4 6 2 2 3 2" xfId="19303" xr:uid="{1D669258-5195-4943-A556-374831453988}"/>
    <cellStyle name="Output 4 6 2 2 3 2 2" xfId="31661" xr:uid="{68CEB977-C3FE-4A6C-93B8-D72D9F32B869}"/>
    <cellStyle name="Output 4 6 2 2 3 3" xfId="32204" xr:uid="{F9F7476C-EA46-4298-A6E2-978FF4D13BE3}"/>
    <cellStyle name="Output 4 6 2 2 4" xfId="14080" xr:uid="{5DBE68D0-1A4C-4C4C-BA0A-2B75C9C70EF1}"/>
    <cellStyle name="Output 4 6 2 2 4 2" xfId="29089" xr:uid="{53D72AC3-A03E-41BE-9F9F-68261136E9C2}"/>
    <cellStyle name="Output 4 6 2 2 5" xfId="43336" xr:uid="{11BAC384-31AA-4E67-83E1-7EAE48655D2C}"/>
    <cellStyle name="Output 4 6 2 2 6" xfId="49669" xr:uid="{7406A5FE-C173-461C-A09B-0FB4576B99EA}"/>
    <cellStyle name="Output 4 6 2 3" xfId="3152" xr:uid="{E3E64725-9117-4AAB-B906-FA57502BCAA1}"/>
    <cellStyle name="Output 4 6 2 3 2" xfId="39538" xr:uid="{D0F728C3-A424-4B36-A379-D34EA026B184}"/>
    <cellStyle name="Output 4 6 2 3 2 2" xfId="59017" xr:uid="{268D73A5-CE90-4611-9C06-AA4120711ACF}"/>
    <cellStyle name="Output 4 6 2 3 3" xfId="52236" xr:uid="{8C74919D-D7BC-4E26-9FD6-7B9C81AE3DEC}"/>
    <cellStyle name="Output 4 6 2 4" xfId="32534" xr:uid="{6DD854C1-1F7A-4A73-880C-044BAE457B8E}"/>
    <cellStyle name="Output 4 6 2 4 2" xfId="54590" xr:uid="{30FEB1BF-1FCD-401C-B5C3-36BA0319CA6C}"/>
    <cellStyle name="Output 4 6 2 4 3" xfId="47786" xr:uid="{054B3C93-A379-496E-95D5-2CC9C5E9DC71}"/>
    <cellStyle name="Output 4 6 2 5" xfId="46172" xr:uid="{8E38608E-9571-44F6-96A5-7A1096901946}"/>
    <cellStyle name="Output 4 6 3" xfId="1060" xr:uid="{0A8EF4E4-8164-404F-A13E-804EB2EF3A80}"/>
    <cellStyle name="Output 4 6 3 2" xfId="5412" xr:uid="{35291749-80EC-4084-B977-1FF481AD22E2}"/>
    <cellStyle name="Output 4 6 3 2 2" xfId="7998" xr:uid="{642306AF-6521-45DC-AF1D-3537928EA75B}"/>
    <cellStyle name="Output 4 6 3 2 2 2" xfId="16987" xr:uid="{0C03E5DF-5F9F-41AC-B636-9D0543D40C81}"/>
    <cellStyle name="Output 4 6 3 2 2 2 2" xfId="41097" xr:uid="{E1E2E40B-DD6B-4471-BF12-75AC3E60D09A}"/>
    <cellStyle name="Output 4 6 3 2 2 3" xfId="36280" xr:uid="{FDC8F8D9-6556-485F-BF91-CA2EAC5ADBDC}"/>
    <cellStyle name="Output 4 6 3 2 2 4" xfId="56853" xr:uid="{F634C166-D880-4BB5-9B88-BCA71F87D95C}"/>
    <cellStyle name="Output 4 6 3 2 3" xfId="10635" xr:uid="{12A16001-BACF-472B-91CA-65A61D6907A4}"/>
    <cellStyle name="Output 4 6 3 2 3 2" xfId="19624" xr:uid="{6E1748A9-4F7D-4ED6-9622-D85298B6856A}"/>
    <cellStyle name="Output 4 6 3 2 3 2 2" xfId="42342" xr:uid="{611D907E-6CA6-4AF1-9AF5-56BC2B36A9A4}"/>
    <cellStyle name="Output 4 6 3 2 3 3" xfId="24228" xr:uid="{F8482043-0720-4D5E-B290-0D86319EC535}"/>
    <cellStyle name="Output 4 6 3 2 4" xfId="14401" xr:uid="{448A7391-1910-4B8D-AC51-BA12732BF91C}"/>
    <cellStyle name="Output 4 6 3 2 4 2" xfId="31246" xr:uid="{6AF58548-83CF-4294-8E71-D226ECE5BDD4}"/>
    <cellStyle name="Output 4 6 3 2 5" xfId="28272" xr:uid="{CC76841B-15A8-4445-83D9-5F223528E415}"/>
    <cellStyle name="Output 4 6 3 2 6" xfId="50071" xr:uid="{5AE7DFA0-1F27-45A2-81E4-7108821B0E1B}"/>
    <cellStyle name="Output 4 6 3 3" xfId="3497" xr:uid="{A0DF23DA-7452-4D28-99AF-E37CFC3B4BDD}"/>
    <cellStyle name="Output 4 6 3 3 2" xfId="35875" xr:uid="{7AA6D8B1-93EE-4DEB-BC60-CD1E6A2390E2}"/>
    <cellStyle name="Output 4 6 3 3 2 2" xfId="57733" xr:uid="{62E539BD-8B33-4717-9482-70523C3F0C14}"/>
    <cellStyle name="Output 4 6 3 3 3" xfId="50951" xr:uid="{9AD65BB7-149F-4A2F-9765-BD0B78D745FC}"/>
    <cellStyle name="Output 4 6 3 4" xfId="26337" xr:uid="{7847ACE9-0753-479E-9EB2-1691B74BBE36}"/>
    <cellStyle name="Output 4 6 3 4 2" xfId="54980" xr:uid="{45E51DDE-250D-4DD4-890C-760DCD312ECB}"/>
    <cellStyle name="Output 4 6 3 4 3" xfId="48188" xr:uid="{5A95CBDE-25BB-478C-90B1-2D3CDAAB5F2B}"/>
    <cellStyle name="Output 4 6 3 5" xfId="53280" xr:uid="{3E03FCC9-C424-43C6-A354-BE7DDBB36C93}"/>
    <cellStyle name="Output 4 6 3 6" xfId="46574" xr:uid="{86123202-85F8-4832-BC05-E15F88AFAFFF}"/>
    <cellStyle name="Output 4 6 4" xfId="1404" xr:uid="{AA6B70D5-97B2-41B7-BE65-FDA3DDC050B3}"/>
    <cellStyle name="Output 4 6 4 2" xfId="5749" xr:uid="{994C931C-0ECD-4FA7-A502-6E08D994F9DC}"/>
    <cellStyle name="Output 4 6 4 2 2" xfId="8335" xr:uid="{5B4BD3DD-8844-4A52-A9B2-D73B2389D00C}"/>
    <cellStyle name="Output 4 6 4 2 2 2" xfId="17324" xr:uid="{CD5DC63D-2279-4620-A5C8-4D882E15C4DD}"/>
    <cellStyle name="Output 4 6 4 2 2 2 2" xfId="37453" xr:uid="{835C6550-078F-4ED5-A65C-3B74380EA308}"/>
    <cellStyle name="Output 4 6 4 2 2 3" xfId="38263" xr:uid="{165C2E7C-A6A0-47C8-A3DC-A64EBB1F7707}"/>
    <cellStyle name="Output 4 6 4 2 3" xfId="10972" xr:uid="{AF2C37EE-1034-4E7F-BAAD-5A2166D97AE7}"/>
    <cellStyle name="Output 4 6 4 2 3 2" xfId="19961" xr:uid="{63632155-0674-438A-AFFD-BAD7F1DDBF08}"/>
    <cellStyle name="Output 4 6 4 2 3 2 2" xfId="41569" xr:uid="{FED5685A-361D-4322-BE89-298903C2B63C}"/>
    <cellStyle name="Output 4 6 4 2 3 3" xfId="23941" xr:uid="{8DA01E4A-2C5B-49B0-A6A2-40A92CCF3365}"/>
    <cellStyle name="Output 4 6 4 2 4" xfId="14738" xr:uid="{992AE419-BE00-4757-BD9E-A5D31922C12A}"/>
    <cellStyle name="Output 4 6 4 2 4 2" xfId="40939" xr:uid="{FE123116-700C-4669-A5AB-FC2926B4B4EB}"/>
    <cellStyle name="Output 4 6 4 2 5" xfId="26586" xr:uid="{D96CDDA5-13B4-40CF-A442-BD46D3863E00}"/>
    <cellStyle name="Output 4 6 4 2 6" xfId="55979" xr:uid="{00A484CD-3625-4396-AE4A-24E9911E2D59}"/>
    <cellStyle name="Output 4 6 4 3" xfId="3841" xr:uid="{F7482C18-5C86-46D7-8FC7-56CD92122856}"/>
    <cellStyle name="Output 4 6 4 3 2" xfId="39199" xr:uid="{8C07015B-31A4-47EC-B3D2-0D2B73214F04}"/>
    <cellStyle name="Output 4 6 4 4" xfId="42901" xr:uid="{74F1103B-8727-45BE-8724-BCDB44032D86}"/>
    <cellStyle name="Output 4 6 4 5" xfId="49197" xr:uid="{4CDF0A43-63B1-4CC3-8FAE-609AC168BBAF}"/>
    <cellStyle name="Output 4 6 5" xfId="1733" xr:uid="{8564A6FE-D800-42DC-8210-A614ACC55AA3}"/>
    <cellStyle name="Output 4 6 5 2" xfId="6059" xr:uid="{50091842-8E14-411B-BC83-985B6EA20C20}"/>
    <cellStyle name="Output 4 6 5 2 2" xfId="8645" xr:uid="{EC16F86D-EFCE-4B31-955F-892F4BE4C4F2}"/>
    <cellStyle name="Output 4 6 5 2 2 2" xfId="17634" xr:uid="{E6E1C6B8-607C-4EB2-9654-E48BC5E616EC}"/>
    <cellStyle name="Output 4 6 5 2 2 2 2" xfId="25214" xr:uid="{5617B18F-0799-4AAD-9772-3BF45EDD9E20}"/>
    <cellStyle name="Output 4 6 5 2 2 3" xfId="26114" xr:uid="{1C58F93A-900B-4E7B-B012-1745D46C3CA7}"/>
    <cellStyle name="Output 4 6 5 2 3" xfId="11282" xr:uid="{5FE14172-0891-451D-8440-FAC7F8531003}"/>
    <cellStyle name="Output 4 6 5 2 3 2" xfId="20271" xr:uid="{EC63923D-8A27-41E7-9056-3F70B1D60973}"/>
    <cellStyle name="Output 4 6 5 2 3 2 2" xfId="31980" xr:uid="{AE0E7500-09C0-43EB-A3EE-A46C97A35759}"/>
    <cellStyle name="Output 4 6 5 2 3 3" xfId="22207" xr:uid="{A6859CF2-7208-4FC5-95E5-AD4881BFFBAC}"/>
    <cellStyle name="Output 4 6 5 2 4" xfId="15048" xr:uid="{E8A79839-57CC-456B-B4DB-2B147F517E2E}"/>
    <cellStyle name="Output 4 6 5 2 4 2" xfId="37428" xr:uid="{357FC100-1B1C-42BC-BBE4-C677DACFAB67}"/>
    <cellStyle name="Output 4 6 5 2 5" xfId="27101" xr:uid="{7CE3492B-133A-4E4C-A5B1-B21749BFDB06}"/>
    <cellStyle name="Output 4 6 5 2 6" xfId="58477" xr:uid="{1537CDD9-2DEC-481C-AA68-D48F92445FC4}"/>
    <cellStyle name="Output 4 6 5 3" xfId="4170" xr:uid="{E642FBDC-CD93-4894-83DC-56AA76B90FBC}"/>
    <cellStyle name="Output 4 6 5 3 2" xfId="42468" xr:uid="{FE90D6B0-E841-4AC6-A682-1F74ADA49CD6}"/>
    <cellStyle name="Output 4 6 5 4" xfId="38030" xr:uid="{CE86DA72-5EF5-461A-A022-B718FA9F129F}"/>
    <cellStyle name="Output 4 6 5 5" xfId="51696" xr:uid="{316A6CD3-0781-49A9-907B-5CEFE1DB165A}"/>
    <cellStyle name="Output 4 6 6" xfId="2023" xr:uid="{E1D389C0-5CDD-4D84-A9B2-F00EFE767648}"/>
    <cellStyle name="Output 4 6 6 2" xfId="6331" xr:uid="{89899C65-5BD3-4767-B120-F14A5C28B552}"/>
    <cellStyle name="Output 4 6 6 2 2" xfId="8917" xr:uid="{5A4EEB2A-015B-4D82-ACB4-C6152CE151F1}"/>
    <cellStyle name="Output 4 6 6 2 2 2" xfId="17906" xr:uid="{FEEA47DC-02F3-450B-BF26-0D21B4D0523E}"/>
    <cellStyle name="Output 4 6 6 2 2 2 2" xfId="38587" xr:uid="{941A9483-33F5-447E-8951-5A6DA2209E98}"/>
    <cellStyle name="Output 4 6 6 2 2 3" xfId="32824" xr:uid="{41BF9A37-2342-4D7E-BB2B-9DE77C20B30B}"/>
    <cellStyle name="Output 4 6 6 2 3" xfId="11554" xr:uid="{DC3E03CD-8C28-4F16-9F58-58DD686342C4}"/>
    <cellStyle name="Output 4 6 6 2 3 2" xfId="20543" xr:uid="{F80CD48D-74BA-46F1-B524-DCCF00A604D3}"/>
    <cellStyle name="Output 4 6 6 2 3 2 2" xfId="22368" xr:uid="{1FFCF682-ABAB-4CDC-BCFF-CAA42ADE9C35}"/>
    <cellStyle name="Output 4 6 6 2 3 3" xfId="24036" xr:uid="{543A761B-D250-4C25-AD2E-055EBF5671A0}"/>
    <cellStyle name="Output 4 6 6 2 4" xfId="15320" xr:uid="{AD753A33-6690-4A08-AE83-1ED451A145D6}"/>
    <cellStyle name="Output 4 6 6 2 4 2" xfId="43264" xr:uid="{12D21206-AEDC-4B93-8033-9773FC167719}"/>
    <cellStyle name="Output 4 6 6 2 5" xfId="40375" xr:uid="{0E922E9B-4549-429A-B0BA-D5B6B1927041}"/>
    <cellStyle name="Output 4 6 6 2 6" xfId="54142" xr:uid="{3D282322-DE0F-412C-A9D4-BF5AE3FADBBB}"/>
    <cellStyle name="Output 4 6 6 3" xfId="4460" xr:uid="{9E5A1C22-AD9D-4F3F-BD52-B78C1A47498D}"/>
    <cellStyle name="Output 4 6 6 3 2" xfId="32292" xr:uid="{F3C1B3D1-EEE2-44C8-A0CF-D5161DD54562}"/>
    <cellStyle name="Output 4 6 6 4" xfId="23421" xr:uid="{0F61B386-5AB9-4811-A875-7A592649FA74}"/>
    <cellStyle name="Output 4 6 6 5" xfId="47430" xr:uid="{CA77C4A7-6454-4A6A-AC67-024052217910}"/>
    <cellStyle name="Output 4 6 7" xfId="2834" xr:uid="{8C1885B0-A639-4B7B-9030-14726D08895E}"/>
    <cellStyle name="Output 4 6 7 2" xfId="6984" xr:uid="{592DB6BF-E524-4067-AC51-BBAF92797FA0}"/>
    <cellStyle name="Output 4 6 7 2 2" xfId="12113" xr:uid="{142848B5-36C5-43B4-919D-36A79AD7D947}"/>
    <cellStyle name="Output 4 6 7 2 2 2" xfId="21102" xr:uid="{31F477BA-209D-4F63-B66F-77734E23EBAB}"/>
    <cellStyle name="Output 4 6 7 2 2 2 2" xfId="37211" xr:uid="{9C14B136-DE24-4237-8995-C8F725CA000B}"/>
    <cellStyle name="Output 4 6 7 2 2 3" xfId="36151" xr:uid="{D876A101-6179-4D3D-B60D-474265E1694B}"/>
    <cellStyle name="Output 4 6 7 2 3" xfId="12930" xr:uid="{F332E8D1-7572-464E-9D66-AAB661BCCDD9}"/>
    <cellStyle name="Output 4 6 7 2 3 2" xfId="21919" xr:uid="{52458E0F-6137-4B3B-BE35-646E2A02E49D}"/>
    <cellStyle name="Output 4 6 7 2 3 2 2" xfId="25207" xr:uid="{99F90C16-0268-4C93-A5C7-30D117005190}"/>
    <cellStyle name="Output 4 6 7 2 3 3" xfId="28139" xr:uid="{8AAF904A-A8D5-47F9-A554-EEB94448C01C}"/>
    <cellStyle name="Output 4 6 7 2 4" xfId="15973" xr:uid="{E555470E-3E27-4FDB-89CC-F5390C6A6036}"/>
    <cellStyle name="Output 4 6 7 2 4 2" xfId="36828" xr:uid="{C7DC3AC3-3113-4EDA-B586-6E8DEE317EFF}"/>
    <cellStyle name="Output 4 6 7 2 5" xfId="35286" xr:uid="{35023B10-E1BD-499D-A2B1-35237EFD0867}"/>
    <cellStyle name="Output 4 6 7 3" xfId="9547" xr:uid="{EB8058C4-7C1E-4EA9-8EDF-AE5B34F35E05}"/>
    <cellStyle name="Output 4 6 7 3 2" xfId="18536" xr:uid="{56235585-C417-44EF-92F8-4FB7E995EEA4}"/>
    <cellStyle name="Output 4 6 7 3 2 2" xfId="25783" xr:uid="{7EF62FA9-1932-471D-BF49-DC1BB23DCF4F}"/>
    <cellStyle name="Output 4 6 7 3 3" xfId="28815" xr:uid="{231205CD-F089-4C6F-9DCD-7D4EFE3BA98D}"/>
    <cellStyle name="Output 4 6 7 4" xfId="39249" xr:uid="{8900F520-4FDA-4AAB-A383-0D46EE2D8B07}"/>
    <cellStyle name="Output 4 6 8" xfId="4767" xr:uid="{3F5E33A5-84D9-4598-AAA0-BAB8E6BCC1F4}"/>
    <cellStyle name="Output 4 6 8 2" xfId="7353" xr:uid="{B44F254F-5FFE-4170-87CA-93D88F3268F4}"/>
    <cellStyle name="Output 4 6 8 2 2" xfId="16342" xr:uid="{29F9F19F-503D-4A45-A5D8-B097E1183DB1}"/>
    <cellStyle name="Output 4 6 8 2 2 2" xfId="28687" xr:uid="{82493F6D-0015-4266-8A24-0B7024606611}"/>
    <cellStyle name="Output 4 6 8 2 3" xfId="24447" xr:uid="{8BB7900E-EC01-4028-838E-6A7C1991D67C}"/>
    <cellStyle name="Output 4 6 8 3" xfId="9990" xr:uid="{0AD9710C-2CEC-433F-B835-5E05FA7B8D35}"/>
    <cellStyle name="Output 4 6 8 3 2" xfId="18979" xr:uid="{0991FE3D-50A7-4770-B3BC-8555AEBFED10}"/>
    <cellStyle name="Output 4 6 8 3 2 2" xfId="36050" xr:uid="{102FA0F7-8F7B-4D87-B949-A674CA066CB5}"/>
    <cellStyle name="Output 4 6 8 3 3" xfId="32207" xr:uid="{2146A1C1-E182-4BD3-BCD5-B7E5EED2EE41}"/>
    <cellStyle name="Output 4 6 8 4" xfId="13756" xr:uid="{7D69C77D-9358-4569-B512-DD4EBC41A30C}"/>
    <cellStyle name="Output 4 6 8 4 2" xfId="26809" xr:uid="{03844D52-BA75-4BDB-BA68-8F3F54A865CA}"/>
    <cellStyle name="Output 4 6 8 5" xfId="32445" xr:uid="{37E9433B-6891-4153-BE84-2E7F08132FA1}"/>
    <cellStyle name="Output 4 6 9" xfId="6668" xr:uid="{D7B8A409-7A58-4DB5-9504-517A3D24F6BB}"/>
    <cellStyle name="Output 4 6 9 2" xfId="11874" xr:uid="{A2E6D9C4-EEBD-4320-8789-C00837B78D7D}"/>
    <cellStyle name="Output 4 6 9 2 2" xfId="20863" xr:uid="{E14447B4-E51C-4F01-AAA0-29052047601E}"/>
    <cellStyle name="Output 4 6 9 2 2 2" xfId="38986" xr:uid="{6D004A29-3EF0-4ED7-AB4B-280E8DD4ECC5}"/>
    <cellStyle name="Output 4 6 9 2 3" xfId="40303" xr:uid="{CD46C33C-09C6-4400-BC7E-82387EEB694D}"/>
    <cellStyle name="Output 4 6 9 3" xfId="15657" xr:uid="{5B7794AE-E74C-41FE-B130-1962D5E4D566}"/>
    <cellStyle name="Output 4 6 9 3 2" xfId="35418" xr:uid="{4E5CBEB1-897F-4D67-95C3-68E2A5884022}"/>
    <cellStyle name="Output 4 6 9 4" xfId="32844" xr:uid="{5F965581-8A23-4428-88E2-24AC03AFED4E}"/>
    <cellStyle name="Output 4 7" xfId="511" xr:uid="{ACC6D6A2-0A5C-458E-BA3A-5D990A7A3DE7}"/>
    <cellStyle name="Output 4 7 10" xfId="44466" xr:uid="{56555541-04AF-4194-90FD-C832E887B47E}"/>
    <cellStyle name="Output 4 7 11" xfId="45700" xr:uid="{643F7EED-9FFE-4C7F-A608-5287F71B75FF}"/>
    <cellStyle name="Output 4 7 2" xfId="860" xr:uid="{D91F5A28-FCB5-4EF3-8847-73D1FEFECE85}"/>
    <cellStyle name="Output 4 7 2 2" xfId="5229" xr:uid="{4AAC30B8-BC42-44F5-B1CC-DB6EA03DA2C9}"/>
    <cellStyle name="Output 4 7 2 2 2" xfId="7815" xr:uid="{E422A100-EBF4-4253-8CC8-B50DFF5B9A33}"/>
    <cellStyle name="Output 4 7 2 2 2 2" xfId="16804" xr:uid="{CD6C3CEA-2676-4DA5-9635-9780DBBE375B}"/>
    <cellStyle name="Output 4 7 2 2 2 2 2" xfId="38011" xr:uid="{4544FDFE-735C-4BA4-B268-F74415445435}"/>
    <cellStyle name="Output 4 7 2 2 2 3" xfId="35745" xr:uid="{4C8230F9-ED74-4038-ADEB-9F1B17D6A34F}"/>
    <cellStyle name="Output 4 7 2 2 2 4" xfId="56487" xr:uid="{601B2562-DCA3-4DA8-BDC7-81695790EC08}"/>
    <cellStyle name="Output 4 7 2 2 3" xfId="10452" xr:uid="{EA4E8CC6-4CEE-4906-810F-BEAB328698D4}"/>
    <cellStyle name="Output 4 7 2 2 3 2" xfId="19441" xr:uid="{06EAC7D9-5309-4401-81A5-73319CD68CCB}"/>
    <cellStyle name="Output 4 7 2 2 3 2 2" xfId="35260" xr:uid="{AB49702E-B7AF-462D-AAE9-5E4A23CE9D53}"/>
    <cellStyle name="Output 4 7 2 2 3 3" xfId="22916" xr:uid="{ECD2FA21-CDA2-42D6-894B-B8B020D68C3A}"/>
    <cellStyle name="Output 4 7 2 2 4" xfId="14218" xr:uid="{7A728295-26A5-42A1-9AC3-77F7D5F39B00}"/>
    <cellStyle name="Output 4 7 2 2 4 2" xfId="42490" xr:uid="{2F490012-310C-46F3-9D35-7DADEE95F371}"/>
    <cellStyle name="Output 4 7 2 2 5" xfId="39278" xr:uid="{9E96FDFE-2D04-4655-89B7-257469685DAC}"/>
    <cellStyle name="Output 4 7 2 2 6" xfId="49705" xr:uid="{7FF3F096-F0F0-4C88-A79A-97CAB1058EF8}"/>
    <cellStyle name="Output 4 7 2 3" xfId="3297" xr:uid="{52BB4571-FDD7-42A7-B7C1-03BC9BED8435}"/>
    <cellStyle name="Output 4 7 2 3 2" xfId="23595" xr:uid="{604B9745-4224-424A-9290-A0CA9845A0E3}"/>
    <cellStyle name="Output 4 7 2 3 2 2" xfId="57798" xr:uid="{EC5F0661-2C4A-45DA-97FF-18393FE49BEC}"/>
    <cellStyle name="Output 4 7 2 3 3" xfId="51016" xr:uid="{0EE89188-D637-4560-9B29-6E9C990EA729}"/>
    <cellStyle name="Output 4 7 2 4" xfId="27038" xr:uid="{F90D5A8E-2820-4042-97A8-46D32280280A}"/>
    <cellStyle name="Output 4 7 2 4 2" xfId="54626" xr:uid="{81B5BFF9-4944-44E8-AE07-DF5953BD32CC}"/>
    <cellStyle name="Output 4 7 2 4 3" xfId="47822" xr:uid="{5965FCDD-9B25-41C6-A791-92A68E638CB6}"/>
    <cellStyle name="Output 4 7 2 5" xfId="46208" xr:uid="{BCBC903A-5DFD-4999-B124-66CFCE5C354A}"/>
    <cellStyle name="Output 4 7 3" xfId="1205" xr:uid="{EF73FF1F-5A25-485C-B29F-8CC785F7261C}"/>
    <cellStyle name="Output 4 7 3 2" xfId="5550" xr:uid="{F0C6453C-AB13-42DE-B09C-C26CDE2F09E7}"/>
    <cellStyle name="Output 4 7 3 2 2" xfId="8136" xr:uid="{88969B5B-8A84-4BDE-9588-703F4ED9606F}"/>
    <cellStyle name="Output 4 7 3 2 2 2" xfId="17125" xr:uid="{D5A8CB3B-CEF2-4A63-94D5-8B725F4A770F}"/>
    <cellStyle name="Output 4 7 3 2 2 2 2" xfId="43382" xr:uid="{DFA2F482-CE24-4FB8-9552-4DC94D7AB03F}"/>
    <cellStyle name="Output 4 7 3 2 2 3" xfId="42102" xr:uid="{B49BC5B1-190A-4A21-8635-E24DFFD6BFB4}"/>
    <cellStyle name="Output 4 7 3 2 2 4" xfId="56889" xr:uid="{535A9227-C863-4A3A-974B-AD68B319E415}"/>
    <cellStyle name="Output 4 7 3 2 3" xfId="10773" xr:uid="{90A4A67F-F701-4F5E-A6F5-8BF33438FEA1}"/>
    <cellStyle name="Output 4 7 3 2 3 2" xfId="19762" xr:uid="{CC271DBE-475E-434F-BCB7-8942B14C1787}"/>
    <cellStyle name="Output 4 7 3 2 3 2 2" xfId="22903" xr:uid="{AD831B6C-22C6-4AFE-AFE2-3D12A2C81438}"/>
    <cellStyle name="Output 4 7 3 2 3 3" xfId="27508" xr:uid="{AE8A0058-C25C-4E59-A507-09DC93AD3D6D}"/>
    <cellStyle name="Output 4 7 3 2 4" xfId="14539" xr:uid="{6C5EC092-63E6-4430-940A-166A53BEDB93}"/>
    <cellStyle name="Output 4 7 3 2 4 2" xfId="33439" xr:uid="{855918BD-FF2C-46F5-9078-ACF083B5FE2E}"/>
    <cellStyle name="Output 4 7 3 2 5" xfId="42287" xr:uid="{4850AAD4-0C55-4875-A7D9-1784889C099A}"/>
    <cellStyle name="Output 4 7 3 2 6" xfId="50107" xr:uid="{60BB521A-D3CE-4961-851E-E1FF957D0D46}"/>
    <cellStyle name="Output 4 7 3 3" xfId="3642" xr:uid="{CF05E1B4-7AC8-47C9-BF38-F0476D855697}"/>
    <cellStyle name="Output 4 7 3 3 2" xfId="42605" xr:uid="{3C553A0B-6D75-4CA9-B518-893E4073E8FF}"/>
    <cellStyle name="Output 4 7 3 3 2 2" xfId="56169" xr:uid="{8A805AB4-9ACC-467A-8A25-D68CF8ABA0B3}"/>
    <cellStyle name="Output 4 7 3 3 3" xfId="49387" xr:uid="{1EAFB587-676B-4E19-A4F6-10019F5AD7E5}"/>
    <cellStyle name="Output 4 7 3 4" xfId="30642" xr:uid="{42F9DE0F-A229-409D-87D4-D8095BF18CE8}"/>
    <cellStyle name="Output 4 7 3 4 2" xfId="55016" xr:uid="{94234B49-2A0E-4504-B01D-488B3B38BC0B}"/>
    <cellStyle name="Output 4 7 3 4 3" xfId="48224" xr:uid="{11B26D25-60E1-474E-81C9-A44C9C9C1D24}"/>
    <cellStyle name="Output 4 7 3 5" xfId="53316" xr:uid="{F1981AED-7622-4B03-9B34-52230030CE4B}"/>
    <cellStyle name="Output 4 7 3 6" xfId="46610" xr:uid="{0F6832BF-510D-41E9-87C3-3677313DA8AF}"/>
    <cellStyle name="Output 4 7 4" xfId="1549" xr:uid="{BA66D71B-04A6-47DD-9EFD-26CA285BA909}"/>
    <cellStyle name="Output 4 7 4 2" xfId="5894" xr:uid="{086FF1D9-77CA-4878-BFA7-3DBEE9BC061A}"/>
    <cellStyle name="Output 4 7 4 2 2" xfId="8480" xr:uid="{15AFA86D-B8F3-491B-8EAA-2601A0F0BEFF}"/>
    <cellStyle name="Output 4 7 4 2 2 2" xfId="17469" xr:uid="{11B690DB-22BB-411E-A366-CA3DB5807F2A}"/>
    <cellStyle name="Output 4 7 4 2 2 2 2" xfId="35568" xr:uid="{F52C3A35-4E71-474B-B2D5-828C508188BA}"/>
    <cellStyle name="Output 4 7 4 2 2 3" xfId="43407" xr:uid="{82F7902B-DC62-419C-B0E3-2BADCABF8667}"/>
    <cellStyle name="Output 4 7 4 2 3" xfId="11117" xr:uid="{F71C27AE-A6D6-4CD6-8C5A-8312222ABAC7}"/>
    <cellStyle name="Output 4 7 4 2 3 2" xfId="20106" xr:uid="{B5829146-3149-4F11-A747-B9F99477A105}"/>
    <cellStyle name="Output 4 7 4 2 3 2 2" xfId="26877" xr:uid="{9CB5BA66-1BCF-4F2F-96BE-A893E99AD520}"/>
    <cellStyle name="Output 4 7 4 2 3 3" xfId="27240" xr:uid="{B27C4F55-DA9F-4C69-A614-125AF21E567F}"/>
    <cellStyle name="Output 4 7 4 2 4" xfId="14883" xr:uid="{5C3CE837-B062-4A6A-AAA0-B4766C3DABE1}"/>
    <cellStyle name="Output 4 7 4 2 4 2" xfId="25834" xr:uid="{414CD363-CA26-43A5-A527-CA8D4CE8D60E}"/>
    <cellStyle name="Output 4 7 4 2 5" xfId="29861" xr:uid="{4C1379B8-5013-4EF1-84C2-6D344058A3BC}"/>
    <cellStyle name="Output 4 7 4 2 6" xfId="56015" xr:uid="{54272119-29E8-4B2C-BC1B-A9DA2499CEB7}"/>
    <cellStyle name="Output 4 7 4 3" xfId="3986" xr:uid="{DED29A7A-7C03-4FFC-B919-1B4B117DAE96}"/>
    <cellStyle name="Output 4 7 4 3 2" xfId="41949" xr:uid="{7A1B19B7-A6CD-4DC7-9D4B-8A59EC3B109A}"/>
    <cellStyle name="Output 4 7 4 4" xfId="31198" xr:uid="{430F5FDE-801C-454D-8F2D-98E0E505B744}"/>
    <cellStyle name="Output 4 7 4 5" xfId="49233" xr:uid="{32E7EB6F-AF8B-49D3-B4BA-4BCB953D2D0F}"/>
    <cellStyle name="Output 4 7 5" xfId="1861" xr:uid="{43922638-506F-402A-9EA2-F53E0A22D780}"/>
    <cellStyle name="Output 4 7 5 2" xfId="6177" xr:uid="{07226B6F-09BE-481E-89C3-C466CC240103}"/>
    <cellStyle name="Output 4 7 5 2 2" xfId="8763" xr:uid="{D1175D74-D7E2-4706-90CA-F4E86ED18396}"/>
    <cellStyle name="Output 4 7 5 2 2 2" xfId="17752" xr:uid="{F78105CF-9E5B-4EDE-B528-A57CF75DB19F}"/>
    <cellStyle name="Output 4 7 5 2 2 2 2" xfId="28257" xr:uid="{00E4DB6E-CF03-4BF9-86D8-F704F17C1855}"/>
    <cellStyle name="Output 4 7 5 2 2 3" xfId="23791" xr:uid="{3FAE1281-253A-4AA9-8EF7-F1FB9D84157D}"/>
    <cellStyle name="Output 4 7 5 2 3" xfId="11400" xr:uid="{9B097B73-7FD2-4E23-9424-77DEBB435DD5}"/>
    <cellStyle name="Output 4 7 5 2 3 2" xfId="20389" xr:uid="{FDE73EEC-3201-458C-8E96-C6CB942707B2}"/>
    <cellStyle name="Output 4 7 5 2 3 2 2" xfId="26138" xr:uid="{A8340CA4-CF89-4D48-A7EE-DEA972EA2F86}"/>
    <cellStyle name="Output 4 7 5 2 3 3" xfId="34439" xr:uid="{1C5B69E9-173F-43AB-9FC9-15F160AB3210}"/>
    <cellStyle name="Output 4 7 5 2 4" xfId="15166" xr:uid="{C1EA6193-15AC-446F-801C-D18723E4DBF4}"/>
    <cellStyle name="Output 4 7 5 2 4 2" xfId="30356" xr:uid="{0B54A9F9-78CE-4DC3-932B-70D20949D836}"/>
    <cellStyle name="Output 4 7 5 2 5" xfId="34252" xr:uid="{2FBFC85A-F6E1-41C6-9716-FB662D04A65F}"/>
    <cellStyle name="Output 4 7 5 2 6" xfId="58261" xr:uid="{A1FE3607-C6B6-4F0F-9C71-2EE45AF87F8B}"/>
    <cellStyle name="Output 4 7 5 3" xfId="4298" xr:uid="{3E70005F-D030-4AE1-8C85-CA7F0D56F34C}"/>
    <cellStyle name="Output 4 7 5 3 2" xfId="43726" xr:uid="{38A77EA2-20D4-4D8F-BE39-E18E62D6A865}"/>
    <cellStyle name="Output 4 7 5 4" xfId="34219" xr:uid="{B760E960-B664-4D7F-BE95-B5365C5F8F9C}"/>
    <cellStyle name="Output 4 7 5 5" xfId="51479" xr:uid="{6956A326-84AD-4F9A-95F7-D5A53B156C4F}"/>
    <cellStyle name="Output 4 7 6" xfId="2168" xr:uid="{6FBA44DA-0F60-4325-A736-0F160C17D4F7}"/>
    <cellStyle name="Output 4 7 6 2" xfId="6469" xr:uid="{2B511F26-5408-40BA-92BD-3C84D705F07D}"/>
    <cellStyle name="Output 4 7 6 2 2" xfId="9055" xr:uid="{84EBB6FE-3D04-4F76-8DEC-1266E835B670}"/>
    <cellStyle name="Output 4 7 6 2 2 2" xfId="18044" xr:uid="{7EDCEA1F-1E36-4AF6-A76E-EBC71019E06D}"/>
    <cellStyle name="Output 4 7 6 2 2 2 2" xfId="28518" xr:uid="{7FBFA9A2-18EF-4B10-8427-4A764285C2DC}"/>
    <cellStyle name="Output 4 7 6 2 2 3" xfId="24781" xr:uid="{79D1E413-E764-485A-AEBA-60E3F66751C2}"/>
    <cellStyle name="Output 4 7 6 2 3" xfId="11692" xr:uid="{45AB674A-0D45-4C31-ABCC-32613A2F27D6}"/>
    <cellStyle name="Output 4 7 6 2 3 2" xfId="20681" xr:uid="{C2827A43-FB0E-4BEC-BDA5-DC428EDD22EB}"/>
    <cellStyle name="Output 4 7 6 2 3 2 2" xfId="43520" xr:uid="{D1E49A9C-16AC-46B4-8DC3-1571FBEEE5A7}"/>
    <cellStyle name="Output 4 7 6 2 3 3" xfId="38878" xr:uid="{A012D999-84C2-461C-8068-4B6AE1FAE74D}"/>
    <cellStyle name="Output 4 7 6 2 4" xfId="15458" xr:uid="{8B8967B1-A3CA-42B8-8B43-D990430F57C4}"/>
    <cellStyle name="Output 4 7 6 2 4 2" xfId="29110" xr:uid="{6600AFF0-C7CD-4D06-AFA2-1F0FFFE186EC}"/>
    <cellStyle name="Output 4 7 6 2 5" xfId="30594" xr:uid="{D0A00217-D94D-496C-960E-520001716952}"/>
    <cellStyle name="Output 4 7 6 2 6" xfId="54178" xr:uid="{C9ED1AE1-B008-4F90-B970-90122C3ECD53}"/>
    <cellStyle name="Output 4 7 6 3" xfId="4605" xr:uid="{F7ADE2A5-1CB3-49C0-927B-DC0719AD3508}"/>
    <cellStyle name="Output 4 7 6 3 2" xfId="35959" xr:uid="{82449336-1985-4646-AD34-9BA71873431B}"/>
    <cellStyle name="Output 4 7 6 4" xfId="31014" xr:uid="{005F503E-26F2-4D2E-BC2D-43EA0E90949D}"/>
    <cellStyle name="Output 4 7 6 5" xfId="47441" xr:uid="{04A06A1C-9E52-4172-9468-D773958E5D2A}"/>
    <cellStyle name="Output 4 7 7" xfId="4905" xr:uid="{F20831D8-DA7A-4404-BFB1-F83CFFD99EE6}"/>
    <cellStyle name="Output 4 7 7 2" xfId="7491" xr:uid="{8287EB37-0EBD-400E-BA2B-5E7B0FA34D08}"/>
    <cellStyle name="Output 4 7 7 2 2" xfId="16480" xr:uid="{BC3C3899-2EB9-47E9-A12E-BE2A524C2B65}"/>
    <cellStyle name="Output 4 7 7 2 2 2" xfId="30805" xr:uid="{EB74DD7C-FAB7-41C3-9A31-9E1FC160D68E}"/>
    <cellStyle name="Output 4 7 7 2 3" xfId="43614" xr:uid="{5CBF513D-5A56-4A88-AD8D-8C8354EA1A4E}"/>
    <cellStyle name="Output 4 7 7 3" xfId="10128" xr:uid="{E345CAA8-AE32-47C3-AC82-A11DB0BBB6D9}"/>
    <cellStyle name="Output 4 7 7 3 2" xfId="19117" xr:uid="{B5E2F035-5960-4B5B-B171-218CDA7D6A3A}"/>
    <cellStyle name="Output 4 7 7 3 2 2" xfId="25613" xr:uid="{664FF5F3-6E7D-4FAC-96F8-5E440548146B}"/>
    <cellStyle name="Output 4 7 7 3 3" xfId="22910" xr:uid="{9DCA379A-32AF-4F8B-AC7D-D14600E24BAA}"/>
    <cellStyle name="Output 4 7 7 4" xfId="13894" xr:uid="{26D06C2E-9BBA-4B20-9C53-E1227DFD2EF4}"/>
    <cellStyle name="Output 4 7 7 4 2" xfId="26233" xr:uid="{F44D7862-0384-41D6-ABC9-776E5DCD1174}"/>
    <cellStyle name="Output 4 7 7 5" xfId="32612" xr:uid="{AC8F8665-ADC2-4533-8796-C63AD6938EAA}"/>
    <cellStyle name="Output 4 7 8" xfId="2517" xr:uid="{991A3097-B5A6-4E1C-97D6-BDF05292CF99}"/>
    <cellStyle name="Output 4 7 8 2" xfId="29556" xr:uid="{A988721F-7775-41A3-9E4D-1114A2BA04A8}"/>
    <cellStyle name="Output 4 7 9" xfId="28311" xr:uid="{410E4393-AD28-4526-BE60-6AFA864AE6E5}"/>
    <cellStyle name="Output 4 8" xfId="211" xr:uid="{38F13EF9-9286-4673-B015-07AF4564C7E0}"/>
    <cellStyle name="Output 4 8 2" xfId="2560" xr:uid="{57710526-8003-4AA0-BA22-92DD742F7BE5}"/>
    <cellStyle name="Output 4 8 2 2" xfId="6801" xr:uid="{80BF5BBC-B7A4-460C-9EBC-6D502A6F835F}"/>
    <cellStyle name="Output 4 8 2 2 2" xfId="15790" xr:uid="{44AEECE8-ABA3-49D1-A375-5B4E55951533}"/>
    <cellStyle name="Output 4 8 2 2 2 2" xfId="31740" xr:uid="{A14301CE-C01C-49BB-A42D-5AD874E93194}"/>
    <cellStyle name="Output 4 8 2 2 2 3" xfId="56534" xr:uid="{7BC94CE8-AA49-45BC-831D-B0555CD31985}"/>
    <cellStyle name="Output 4 8 2 2 3" xfId="36940" xr:uid="{333D46CC-2F38-4E59-B156-5158FBC036FE}"/>
    <cellStyle name="Output 4 8 2 2 4" xfId="49752" xr:uid="{71AAA1FD-F507-4704-AAA4-D33474D32D05}"/>
    <cellStyle name="Output 4 8 2 3" xfId="9371" xr:uid="{8C725B76-5172-4999-82A3-D3AE367A4B5F}"/>
    <cellStyle name="Output 4 8 2 3 2" xfId="18360" xr:uid="{E5C02BAD-73BB-4110-B2FD-8687886F70D3}"/>
    <cellStyle name="Output 4 8 2 3 2 2" xfId="29721" xr:uid="{9FF2EAF8-F37D-4795-B10A-0354A2B40895}"/>
    <cellStyle name="Output 4 8 2 3 2 3" xfId="58463" xr:uid="{7A0BC85B-AA15-404E-8E6B-0B25FC9BE5DA}"/>
    <cellStyle name="Output 4 8 2 3 3" xfId="43391" xr:uid="{8D5DFB5C-4D37-4424-9226-5FBD2F71E440}"/>
    <cellStyle name="Output 4 8 2 3 4" xfId="51682" xr:uid="{6DA25FBE-F45E-4464-BF59-0C1905609A19}"/>
    <cellStyle name="Output 4 8 2 4" xfId="13414" xr:uid="{862B59AC-667D-42BD-B39F-70B242623919}"/>
    <cellStyle name="Output 4 8 2 4 2" xfId="39882" xr:uid="{39B5EB70-0799-4623-9FAE-12279366850B}"/>
    <cellStyle name="Output 4 8 2 4 2 2" xfId="54670" xr:uid="{A88F9D2B-1F05-4157-A7DF-0CDB9EB88ACD}"/>
    <cellStyle name="Output 4 8 2 4 3" xfId="47869" xr:uid="{C1059DD4-C05A-4477-BE17-860FEAF906CD}"/>
    <cellStyle name="Output 4 8 2 5" xfId="31493" xr:uid="{A34EB21F-EF40-46E1-9C0D-6D5B88DAB86D}"/>
    <cellStyle name="Output 4 8 2 6" xfId="46255" xr:uid="{8A83DBA0-83EF-45BE-8AE1-55495EAA5558}"/>
    <cellStyle name="Output 4 8 3" xfId="2679" xr:uid="{B8C152E9-B306-41AF-B22B-53900371BA83}"/>
    <cellStyle name="Output 4 8 3 2" xfId="25658" xr:uid="{02984E27-7B00-4C16-BB3D-50B05503121C}"/>
    <cellStyle name="Output 4 8 3 2 2" xfId="56933" xr:uid="{FB91037C-2CFF-42F6-873B-AFE97C3546FE}"/>
    <cellStyle name="Output 4 8 3 2 3" xfId="50151" xr:uid="{C456CC43-66E2-461C-B91E-2CE204C09902}"/>
    <cellStyle name="Output 4 8 3 3" xfId="48942" xr:uid="{D39A1701-8D0B-4D9E-B733-592EA9A6BC2D}"/>
    <cellStyle name="Output 4 8 3 3 2" xfId="55725" xr:uid="{0FEF8BB0-5D0C-4172-B9B1-38F6FB330928}"/>
    <cellStyle name="Output 4 8 3 4" xfId="48268" xr:uid="{7EEACC8E-6FC8-4FE8-B5A6-7C87FF8D3BBF}"/>
    <cellStyle name="Output 4 8 3 4 2" xfId="55060" xr:uid="{6BE8F3F3-71FD-477C-BA46-1213DD28A8F2}"/>
    <cellStyle name="Output 4 8 3 5" xfId="53360" xr:uid="{478A5832-96F1-4822-98C2-67F96E44D1DB}"/>
    <cellStyle name="Output 4 8 3 6" xfId="46654" xr:uid="{66F41F2B-17D3-48A1-9D5A-CFF2A6AE4352}"/>
    <cellStyle name="Output 4 8 4" xfId="35826" xr:uid="{5050EF4E-CB1F-431A-90C4-68EC75DD2D1C}"/>
    <cellStyle name="Output 4 8 4 2" xfId="56062" xr:uid="{883FBAEE-9F4F-4842-9C60-31BE2C0B6CB0}"/>
    <cellStyle name="Output 4 8 4 3" xfId="49280" xr:uid="{32D31D8F-DD89-4D9C-B50B-61DFC2A6B463}"/>
    <cellStyle name="Output 4 8 5" xfId="44439" xr:uid="{7F883BCD-BE9F-4350-818D-8DAD6385741E}"/>
    <cellStyle name="Output 4 8 5 2" xfId="57737" xr:uid="{217E7457-2EAE-4EA1-B107-C4E7C0E28AAF}"/>
    <cellStyle name="Output 4 8 5 3" xfId="50955" xr:uid="{F3E2E2E2-9EA4-45E6-A69A-C2F2755442A5}"/>
    <cellStyle name="Output 4 8 6" xfId="45747" xr:uid="{20144292-DF16-4103-9764-497A803444C9}"/>
    <cellStyle name="Output 4 8 6 2" xfId="54222" xr:uid="{94398CF3-F4E9-4C8B-A3B8-3A1E12379659}"/>
    <cellStyle name="Output 4 9" xfId="560" xr:uid="{DF565D97-E1DD-44DA-847B-D393C55C3993}"/>
    <cellStyle name="Output 4 9 2" xfId="4951" xr:uid="{D7005893-2F89-4C80-B77B-A42B3E75B105}"/>
    <cellStyle name="Output 4 9 2 2" xfId="7537" xr:uid="{4FF62674-D23D-40B8-A1D1-E0D53EE3B441}"/>
    <cellStyle name="Output 4 9 2 2 2" xfId="16526" xr:uid="{61120030-0971-4254-967C-1B9364078092}"/>
    <cellStyle name="Output 4 9 2 2 2 2" xfId="32498" xr:uid="{05F838A6-890A-4B55-9C7C-210EB30A75A4}"/>
    <cellStyle name="Output 4 9 2 2 2 3" xfId="56575" xr:uid="{F752E57E-17F9-4E03-82AA-4DC0C40D7BB0}"/>
    <cellStyle name="Output 4 9 2 2 3" xfId="33615" xr:uid="{B9A882AC-491A-48D4-BD59-6BC072F6CBAB}"/>
    <cellStyle name="Output 4 9 2 2 4" xfId="49793" xr:uid="{4A382A7F-8D34-4E87-8EB4-8E479D05D918}"/>
    <cellStyle name="Output 4 9 2 3" xfId="10174" xr:uid="{07DE748F-63DA-47D6-AA3D-A89F8628AF8E}"/>
    <cellStyle name="Output 4 9 2 3 2" xfId="19163" xr:uid="{6828C986-9ABA-421F-973C-9B1CB245CD9D}"/>
    <cellStyle name="Output 4 9 2 3 2 2" xfId="37186" xr:uid="{81701CCB-193A-4FBA-9FE6-22BF23C3EAF6}"/>
    <cellStyle name="Output 4 9 2 3 2 3" xfId="58166" xr:uid="{09043A99-0B32-46E2-AA5F-7C1225AF496F}"/>
    <cellStyle name="Output 4 9 2 3 3" xfId="43811" xr:uid="{D21AECD0-1947-4955-B0BA-26D4733D3003}"/>
    <cellStyle name="Output 4 9 2 3 4" xfId="51384" xr:uid="{80C4142B-F900-4CDB-84BD-A0BB892D06BB}"/>
    <cellStyle name="Output 4 9 2 4" xfId="13940" xr:uid="{D750ED10-B042-4C55-88D8-E88BB4150A03}"/>
    <cellStyle name="Output 4 9 2 4 2" xfId="36277" xr:uid="{207E64E3-40D3-4FC1-A442-BDFEE487EBDF}"/>
    <cellStyle name="Output 4 9 2 4 2 2" xfId="54708" xr:uid="{5B144A1E-5F63-41E4-98B3-71AFD5C8D1E4}"/>
    <cellStyle name="Output 4 9 2 4 3" xfId="47910" xr:uid="{42B43CA9-7663-4760-B780-A027CDF9A114}"/>
    <cellStyle name="Output 4 9 2 5" xfId="39519" xr:uid="{F2D35966-A991-49E2-8D5E-5DE87AB83EEF}"/>
    <cellStyle name="Output 4 9 2 6" xfId="46296" xr:uid="{03A316D5-B68C-47A2-B080-5E3D85A565C7}"/>
    <cellStyle name="Output 4 9 3" xfId="2997" xr:uid="{C794ED93-3639-4AA7-8D59-2EEED3B11933}"/>
    <cellStyle name="Output 4 9 3 2" xfId="36502" xr:uid="{DFF812E7-6C8B-4470-BF91-96B47F9DC915}"/>
    <cellStyle name="Output 4 9 3 2 2" xfId="56971" xr:uid="{7BA3CACF-1C28-45A9-AED3-6526DE084301}"/>
    <cellStyle name="Output 4 9 3 2 3" xfId="50189" xr:uid="{7D55783A-9B00-433D-9AEB-CEE0AB1C703A}"/>
    <cellStyle name="Output 4 9 3 3" xfId="52191" xr:uid="{D84019CA-BA40-4D2F-A977-3C70C474CCED}"/>
    <cellStyle name="Output 4 9 3 3 2" xfId="58972" xr:uid="{6A76556D-D91A-4B6E-BBAD-25A8EA5B76FD}"/>
    <cellStyle name="Output 4 9 3 4" xfId="48306" xr:uid="{9A42931A-EBAF-4766-A87D-007A0495B1C5}"/>
    <cellStyle name="Output 4 9 3 4 2" xfId="55098" xr:uid="{3B906CBF-D600-4925-A5B6-F85E649BBD80}"/>
    <cellStyle name="Output 4 9 3 5" xfId="53398" xr:uid="{774E39BE-5B8E-43C9-81E8-39A0B7587AC2}"/>
    <cellStyle name="Output 4 9 3 6" xfId="46692" xr:uid="{30A0FE75-4907-4D63-8690-DB304BBDFFC1}"/>
    <cellStyle name="Output 4 9 4" xfId="34272" xr:uid="{7611FC93-117F-40B8-A847-B6FA991ED37D}"/>
    <cellStyle name="Output 4 9 4 2" xfId="56103" xr:uid="{D785B240-6144-4A69-80EC-F475B70D6E82}"/>
    <cellStyle name="Output 4 9 4 3" xfId="49321" xr:uid="{9EFB8E36-DB31-4C73-9E61-9C6A4F88D47B}"/>
    <cellStyle name="Output 4 9 5" xfId="44524" xr:uid="{AC829BF3-C804-4F10-87DC-AF2C6218E97F}"/>
    <cellStyle name="Output 4 9 5 2" xfId="58483" xr:uid="{7D26BD75-A764-4930-A835-9B4264A38136}"/>
    <cellStyle name="Output 4 9 5 3" xfId="51702" xr:uid="{2DA7D64E-B171-424E-9D08-BDDCDAEA89CA}"/>
    <cellStyle name="Output 4 9 6" xfId="45788" xr:uid="{AD7AAD23-ADDB-47C0-9DB3-3B62CF15B7AA}"/>
    <cellStyle name="Output 4 9 6 2" xfId="54260" xr:uid="{6E113703-ACE0-4E42-978B-08FC261C7DBD}"/>
    <cellStyle name="Output 5" xfId="122" xr:uid="{56DF8374-4A5E-4939-8F92-B76F6C18D20D}"/>
    <cellStyle name="Output 5 10" xfId="174" xr:uid="{FD79DA34-8A71-40C3-98E4-175E348FF910}"/>
    <cellStyle name="Output 5 10 2" xfId="2574" xr:uid="{0B0F0CEC-37B2-4DEA-BF38-41D514A19727}"/>
    <cellStyle name="Output 5 10 2 2" xfId="6815" xr:uid="{C056CB69-4E6F-4E3C-87E8-BA78B5472010}"/>
    <cellStyle name="Output 5 10 2 2 2" xfId="15804" xr:uid="{57825F94-3DDF-4464-9362-E2434206F24C}"/>
    <cellStyle name="Output 5 10 2 2 2 2" xfId="26097" xr:uid="{3E608A6F-CD2F-4131-AA01-B10035D98273}"/>
    <cellStyle name="Output 5 10 2 2 2 3" xfId="56638" xr:uid="{B77B4B2C-E194-4398-B80D-C3E4755CD0A6}"/>
    <cellStyle name="Output 5 10 2 2 3" xfId="30109" xr:uid="{13CDC872-FE8B-488A-A2BD-F9A2A6D26D25}"/>
    <cellStyle name="Output 5 10 2 2 4" xfId="49856" xr:uid="{8C0BBA99-9818-4AEF-A02F-5B582FFC3A2D}"/>
    <cellStyle name="Output 5 10 2 3" xfId="9385" xr:uid="{D93247A4-20AF-4372-B280-7CF08F99DC92}"/>
    <cellStyle name="Output 5 10 2 3 2" xfId="18374" xr:uid="{070CB5DE-F7DD-4553-88D1-E19C568272B3}"/>
    <cellStyle name="Output 5 10 2 3 2 2" xfId="25615" xr:uid="{3AF0B757-7A5B-484B-8FB1-26767D1391A9}"/>
    <cellStyle name="Output 5 10 2 3 2 3" xfId="58180" xr:uid="{3F018992-E17A-4724-A169-D3A0CD7FF2AA}"/>
    <cellStyle name="Output 5 10 2 3 3" xfId="42401" xr:uid="{C2C48BAE-76F2-41B9-86A0-B81320365D90}"/>
    <cellStyle name="Output 5 10 2 3 4" xfId="51398" xr:uid="{42FCD16A-CC70-4DB0-BBED-CBC7AE831558}"/>
    <cellStyle name="Output 5 10 2 4" xfId="13428" xr:uid="{CEFCA49C-16EF-4469-97E0-F23466E952F7}"/>
    <cellStyle name="Output 5 10 2 4 2" xfId="38805" xr:uid="{2AACECA0-5DE6-49B7-B513-0309E33C6A2D}"/>
    <cellStyle name="Output 5 10 2 4 2 2" xfId="54771" xr:uid="{34528B90-02A7-4584-9BE5-5EC27CF194F4}"/>
    <cellStyle name="Output 5 10 2 4 3" xfId="47973" xr:uid="{BDDBE713-EDB0-49D2-9808-E0E4BB1C422C}"/>
    <cellStyle name="Output 5 10 2 5" xfId="25886" xr:uid="{6511EBE1-E249-4791-A38D-38ECD09098B5}"/>
    <cellStyle name="Output 5 10 2 6" xfId="46359" xr:uid="{B3B58457-7BCE-4CAE-ACE2-5A81B9441496}"/>
    <cellStyle name="Output 5 10 3" xfId="2642" xr:uid="{5E3EC938-3134-449D-AE96-FDDC69DAC4A7}"/>
    <cellStyle name="Output 5 10 3 2" xfId="42675" xr:uid="{10438193-6420-489D-9432-92A69C7F5749}"/>
    <cellStyle name="Output 5 10 3 2 2" xfId="57034" xr:uid="{8DDCC766-379B-440A-B36A-6A154C6A0F2D}"/>
    <cellStyle name="Output 5 10 3 2 3" xfId="50252" xr:uid="{1E9ACF12-4DFA-4DD5-817F-4B5B3B392532}"/>
    <cellStyle name="Output 5 10 3 3" xfId="51423" xr:uid="{566BCDB8-0222-4864-88E1-E9800CD8E850}"/>
    <cellStyle name="Output 5 10 3 3 2" xfId="58205" xr:uid="{EBF94ACC-70C5-4476-A731-DB58E3D564D7}"/>
    <cellStyle name="Output 5 10 3 4" xfId="48369" xr:uid="{2E7A54C4-1AFA-4559-ADE0-2A6F72F35F0E}"/>
    <cellStyle name="Output 5 10 3 4 2" xfId="55161" xr:uid="{3C9C29DA-0E01-4D32-859C-C8A7D7DD18C6}"/>
    <cellStyle name="Output 5 10 3 5" xfId="53459" xr:uid="{A43DB5B1-75F9-4FA7-AB0E-A617F663AC46}"/>
    <cellStyle name="Output 5 10 3 6" xfId="46755" xr:uid="{E89CB068-4245-4AF6-B412-2CDB254FCDAF}"/>
    <cellStyle name="Output 5 10 4" xfId="35654" xr:uid="{432270C7-F62A-4FD6-A3F8-2EB54B88B793}"/>
    <cellStyle name="Output 5 10 4 2" xfId="56166" xr:uid="{28A0ED57-473D-4AE1-8872-0D16BFEBDFB1}"/>
    <cellStyle name="Output 5 10 4 3" xfId="49384" xr:uid="{57BB7591-7FAE-4AAC-8F66-448E0106908E}"/>
    <cellStyle name="Output 5 10 5" xfId="44586" xr:uid="{68A2ACDA-B03E-4DC8-AB01-1C611BFF151B}"/>
    <cellStyle name="Output 5 10 5 2" xfId="57675" xr:uid="{DEEA2DCD-87D4-4A9F-BDC2-C18FC882FE56}"/>
    <cellStyle name="Output 5 10 5 3" xfId="50893" xr:uid="{A0E731DE-1652-48C9-9178-69A6C2D9E933}"/>
    <cellStyle name="Output 5 10 6" xfId="47504" xr:uid="{C3E6A971-A154-45CD-ACFB-B86185A66FF3}"/>
    <cellStyle name="Output 5 10 6 2" xfId="54323" xr:uid="{CDD471A5-32FD-4900-AFC8-74D7F5ABD7E0}"/>
    <cellStyle name="Output 5 10 7" xfId="45896" xr:uid="{D2034FEB-A9C4-4858-8EBA-C258F5CE0686}"/>
    <cellStyle name="Output 5 11" xfId="2618" xr:uid="{7B10B0DE-FD2C-4972-99EF-CD69DE4C80D3}"/>
    <cellStyle name="Output 5 11 2" xfId="6859" xr:uid="{80349E3A-C867-470F-ABBA-1EE9CE53E0A2}"/>
    <cellStyle name="Output 5 11 2 2" xfId="15848" xr:uid="{77BB671B-853A-4649-BBC8-DFAF63835B31}"/>
    <cellStyle name="Output 5 11 2 2 2" xfId="39010" xr:uid="{1D1AC8D5-B8ED-4A69-A70E-370CA7475DA0}"/>
    <cellStyle name="Output 5 11 2 2 2 2" xfId="56677" xr:uid="{D1E4CA75-EFF7-404A-A855-4FA52E0DB462}"/>
    <cellStyle name="Output 5 11 2 2 3" xfId="49895" xr:uid="{B757550E-692A-4D0C-8A94-3894C23D23B6}"/>
    <cellStyle name="Output 5 11 2 3" xfId="27587" xr:uid="{7079A0E6-71FC-4D3C-B5BE-2275BDB4511A}"/>
    <cellStyle name="Output 5 11 2 3 2" xfId="57766" xr:uid="{0B9FD7E8-C79E-4150-8F62-AACC6CE87E2D}"/>
    <cellStyle name="Output 5 11 2 3 3" xfId="50984" xr:uid="{CDB2DDBC-F20C-461D-B75A-9B81577D93F1}"/>
    <cellStyle name="Output 5 11 2 4" xfId="48012" xr:uid="{6E018C67-7DE7-4FD5-B984-9BCB5F8271BD}"/>
    <cellStyle name="Output 5 11 2 4 2" xfId="54807" xr:uid="{D941E788-F7B2-4766-B0F0-8BAC226414B6}"/>
    <cellStyle name="Output 5 11 2 5" xfId="46398" xr:uid="{1BA5AA66-3AFF-4F4D-8D9C-87FE5F1A333D}"/>
    <cellStyle name="Output 5 11 3" xfId="9429" xr:uid="{76E906BF-D7B8-4C88-8E18-C7F30265F06A}"/>
    <cellStyle name="Output 5 11 3 2" xfId="18418" xr:uid="{4B0458E1-D38C-4E92-A5B9-FA4B1C9765B1}"/>
    <cellStyle name="Output 5 11 3 2 2" xfId="41034" xr:uid="{014D63C9-7F2C-482C-B9F3-BF754AE84541}"/>
    <cellStyle name="Output 5 11 3 2 2 2" xfId="57070" xr:uid="{BD4A4E30-00D1-4248-B92A-E7A0556737A6}"/>
    <cellStyle name="Output 5 11 3 2 3" xfId="50288" xr:uid="{1E14E187-8466-456F-B65B-CD9C71F4FB3D}"/>
    <cellStyle name="Output 5 11 3 3" xfId="33467" xr:uid="{9F48043A-7055-4819-9EA9-B12190B073DE}"/>
    <cellStyle name="Output 5 11 3 3 2" xfId="58589" xr:uid="{FDD46291-31E3-4563-8403-A57392071494}"/>
    <cellStyle name="Output 5 11 3 3 3" xfId="51808" xr:uid="{B7A02F24-77D0-4E07-AE40-EB3937E0643C}"/>
    <cellStyle name="Output 5 11 3 4" xfId="48405" xr:uid="{F51CD4C2-C758-417E-B63F-F8CBE04BDA2F}"/>
    <cellStyle name="Output 5 11 3 4 2" xfId="55197" xr:uid="{CD871509-EEC8-4C4D-BA5F-2B05C1A25163}"/>
    <cellStyle name="Output 5 11 3 5" xfId="46791" xr:uid="{785FC8B1-D06C-4C82-91F0-E6045C46444C}"/>
    <cellStyle name="Output 5 11 4" xfId="13472" xr:uid="{15A4C410-6218-4EAD-9A0C-141BA59891A3}"/>
    <cellStyle name="Output 5 11 4 2" xfId="36012" xr:uid="{12EDC6AC-F324-4B1A-A201-962421030CA0}"/>
    <cellStyle name="Output 5 11 4 2 2" xfId="56205" xr:uid="{F9EB1642-2DAA-4D30-A69E-CA7D3A9B0F4A}"/>
    <cellStyle name="Output 5 11 4 3" xfId="49423" xr:uid="{15D9B3C1-AF59-4D90-BCEA-FC8593BE6773}"/>
    <cellStyle name="Output 5 11 5" xfId="41280" xr:uid="{FD3C2017-6D5C-45A7-A6D7-21AA68E3DF64}"/>
    <cellStyle name="Output 5 11 5 2" xfId="58093" xr:uid="{51B3C0D3-76E5-44B3-B14C-45E5A9597DCC}"/>
    <cellStyle name="Output 5 11 5 3" xfId="51311" xr:uid="{4F4C5E1C-5E9B-4045-B636-7E9FBA1562A1}"/>
    <cellStyle name="Output 5 11 6" xfId="44615" xr:uid="{30D7E5F6-8BE1-40F2-ADD5-B0026C9B0AB1}"/>
    <cellStyle name="Output 5 11 6 2" xfId="54359" xr:uid="{7C48A85C-706E-4A95-AE45-9227E30FA6AE}"/>
    <cellStyle name="Output 5 11 6 3" xfId="47543" xr:uid="{A9A5BFE6-41E4-4564-B1D1-453EA182D5DE}"/>
    <cellStyle name="Output 5 11 7" xfId="45932" xr:uid="{E5E923FA-7B60-49D2-A41A-8F2AF83CEE5F}"/>
    <cellStyle name="Output 5 12" xfId="6578" xr:uid="{65DCF976-82E6-458F-8258-6E1A7592216B}"/>
    <cellStyle name="Output 5 12 2" xfId="11789" xr:uid="{7D840D19-84A9-43BC-9C26-757F57B9028F}"/>
    <cellStyle name="Output 5 12 2 2" xfId="20778" xr:uid="{ED0D9AC6-02B1-4A5D-8D4B-68FB135FBBEA}"/>
    <cellStyle name="Output 5 12 2 2 2" xfId="23677" xr:uid="{E50A2294-2F71-4D1D-9FA7-A383C0CEFE8A}"/>
    <cellStyle name="Output 5 12 2 2 3" xfId="56240" xr:uid="{7E7CCD21-812B-4CF0-9895-506C54C8C6DC}"/>
    <cellStyle name="Output 5 12 2 3" xfId="34628" xr:uid="{C2834086-A6A4-4E13-B564-A2987599C26C}"/>
    <cellStyle name="Output 5 12 2 4" xfId="49458" xr:uid="{E66EB6C1-0D98-4A40-8883-D0E2431B25DF}"/>
    <cellStyle name="Output 5 12 3" xfId="15567" xr:uid="{912015EC-DC7E-47A0-9D81-4577CD24958A}"/>
    <cellStyle name="Output 5 12 3 2" xfId="41823" xr:uid="{DC41ABEC-F1BC-4ABE-8D14-95FE2BAAB39A}"/>
    <cellStyle name="Output 5 12 3 2 2" xfId="57791" xr:uid="{7E335194-0DCD-4E1C-8B78-BE1CE5979BC4}"/>
    <cellStyle name="Output 5 12 3 3" xfId="51009" xr:uid="{5195450B-B815-4B90-BBA3-814EC70B9DEB}"/>
    <cellStyle name="Output 5 12 4" xfId="33506" xr:uid="{64AC658C-F1B5-465B-BF48-1FAA33149ACB}"/>
    <cellStyle name="Output 5 12 4 2" xfId="54388" xr:uid="{5FADA5DD-15B1-48E9-B3D3-5C794234CEE5}"/>
    <cellStyle name="Output 5 12 4 3" xfId="47576" xr:uid="{DEE01B31-66C5-4B40-8DB5-4A408D265BB1}"/>
    <cellStyle name="Output 5 12 5" xfId="44687" xr:uid="{FDA55C12-D738-4A5F-912F-0FC3418D4251}"/>
    <cellStyle name="Output 5 12 6" xfId="45967" xr:uid="{9D9B0B63-D29F-406E-A5B0-D273826E1A7C}"/>
    <cellStyle name="Output 5 13" xfId="9152" xr:uid="{5BCCB7AA-3548-4598-948C-CF2B90E87337}"/>
    <cellStyle name="Output 5 13 2" xfId="18141" xr:uid="{9E44D687-DD40-4AE9-9B48-2D0025E52A68}"/>
    <cellStyle name="Output 5 13 2 2" xfId="26052" xr:uid="{DF998D85-1468-48E4-887E-40D37CCC2CAF}"/>
    <cellStyle name="Output 5 13 2 2 2" xfId="56277" xr:uid="{8A09BBEF-66D3-45FB-B894-F82FDE0BBF76}"/>
    <cellStyle name="Output 5 13 2 3" xfId="49495" xr:uid="{03F11A94-B253-4BD9-89B4-1D4D2AC1B0B7}"/>
    <cellStyle name="Output 5 13 3" xfId="39816" xr:uid="{FF6B715E-BED1-4066-959F-140517797DEB}"/>
    <cellStyle name="Output 5 13 3 2" xfId="57960" xr:uid="{E4C46ED1-AC5C-4BB9-BDD7-A7EE73A62711}"/>
    <cellStyle name="Output 5 13 3 3" xfId="51178" xr:uid="{96120911-E78E-4A21-99C2-493E0A870EEA}"/>
    <cellStyle name="Output 5 13 4" xfId="44700" xr:uid="{EDE95B93-BDEE-48A1-8DCD-9C589DD993C6}"/>
    <cellStyle name="Output 5 13 4 2" xfId="54423" xr:uid="{074202FC-5AD7-4FA8-9F7C-3CBB293283F3}"/>
    <cellStyle name="Output 5 13 4 3" xfId="47612" xr:uid="{2630889D-9069-4ECE-A224-0EE028D9B016}"/>
    <cellStyle name="Output 5 13 5" xfId="46004" xr:uid="{F8EB7510-6DB8-436A-BC79-4B3CE7B10216}"/>
    <cellStyle name="Output 5 14" xfId="9738" xr:uid="{6873DDB9-941C-4892-935A-62F7B27E7DAC}"/>
    <cellStyle name="Output 5 14 2" xfId="18727" xr:uid="{38D63B69-B6E9-479E-8996-B0BA6637D9D7}"/>
    <cellStyle name="Output 5 14 2 2" xfId="33965" xr:uid="{2C77DD26-A365-46F9-A91F-9E2935A020FB}"/>
    <cellStyle name="Output 5 14 2 2 2" xfId="57184" xr:uid="{BBA0EFDE-389F-49F9-9792-A1434E6C9949}"/>
    <cellStyle name="Output 5 14 2 3" xfId="50402" xr:uid="{44431333-74C6-4561-903B-F6CC5BF3BF34}"/>
    <cellStyle name="Output 5 14 3" xfId="36481" xr:uid="{EFDEBD2C-460C-4C26-A88F-2C88DB798E1F}"/>
    <cellStyle name="Output 5 14 3 2" xfId="58040" xr:uid="{C996598E-B514-4F16-B8D9-786AD66AD79E}"/>
    <cellStyle name="Output 5 14 3 3" xfId="51258" xr:uid="{FCDE1170-1762-4607-8A2D-ED1468305573}"/>
    <cellStyle name="Output 5 14 4" xfId="44772" xr:uid="{94764417-37AA-4066-B5BB-AB0D8D6A85E7}"/>
    <cellStyle name="Output 5 14 4 2" xfId="55308" xr:uid="{46B56632-CD13-4E3E-AEF7-2EA862A763CD}"/>
    <cellStyle name="Output 5 14 4 3" xfId="48519" xr:uid="{71914D90-32D3-43D1-AFBC-6692F3CBA6E2}"/>
    <cellStyle name="Output 5 14 5" xfId="53594" xr:uid="{3F119CD1-6B44-4C48-A360-866AA90E49AB}"/>
    <cellStyle name="Output 5 14 6" xfId="46905" xr:uid="{20E8A58B-7B83-4E46-8022-B5F6E73932A7}"/>
    <cellStyle name="Output 5 15" xfId="2282" xr:uid="{3B865BAD-4461-46A9-81C9-B8597E026869}"/>
    <cellStyle name="Output 5 15 2" xfId="29196" xr:uid="{358BA7F0-F90C-4189-B0C1-49C93A58EF66}"/>
    <cellStyle name="Output 5 15 2 2" xfId="57214" xr:uid="{62FBD7C9-49CA-42B9-825E-00EE5E66BB5B}"/>
    <cellStyle name="Output 5 15 2 3" xfId="50432" xr:uid="{A3EEC6A5-C7BE-4D82-B28F-796261E525A9}"/>
    <cellStyle name="Output 5 15 3" xfId="44785" xr:uid="{82CBF8D5-6DC7-4E92-87FD-BE7E71A3F9CE}"/>
    <cellStyle name="Output 5 15 3 2" xfId="58815" xr:uid="{78352B25-631F-4CDA-BD86-F73152D0F589}"/>
    <cellStyle name="Output 5 15 3 3" xfId="52034" xr:uid="{6E6044B8-E860-422E-9218-8FA2BC326D0B}"/>
    <cellStyle name="Output 5 15 4" xfId="51780" xr:uid="{B0672E97-8C3D-4E82-B040-3B71C42EA6BF}"/>
    <cellStyle name="Output 5 15 4 2" xfId="58561" xr:uid="{6079C211-4F3C-4F96-B333-FCEA3E78BAF9}"/>
    <cellStyle name="Output 5 15 5" xfId="48549" xr:uid="{D05DDE7D-6F73-47ED-8368-E6CBFA6DA1D2}"/>
    <cellStyle name="Output 5 15 5 2" xfId="55338" xr:uid="{9A3F93A9-144A-4477-9D4A-F7AD65E1B148}"/>
    <cellStyle name="Output 5 15 6" xfId="53624" xr:uid="{8DCFCD1B-030B-4CFD-BA5E-5273001E00CD}"/>
    <cellStyle name="Output 5 15 7" xfId="46935" xr:uid="{23840949-0FD7-41B1-A586-B03E5A1D9A21}"/>
    <cellStyle name="Output 5 16" xfId="13191" xr:uid="{50FA2430-F440-4E60-96A9-FC583E111FE4}"/>
    <cellStyle name="Output 5 16 2" xfId="28115" xr:uid="{79348425-F61D-4C4C-8D9B-9E0C248B6EB2}"/>
    <cellStyle name="Output 5 16 2 2" xfId="57248" xr:uid="{66B0B716-076F-40E6-B2F7-D30476817F8D}"/>
    <cellStyle name="Output 5 16 2 3" xfId="50466" xr:uid="{2A6B7F62-298B-4E9A-B207-6F3D614F6C09}"/>
    <cellStyle name="Output 5 16 3" xfId="44831" xr:uid="{8169D119-920D-49FF-B858-769B2E88688D}"/>
    <cellStyle name="Output 5 16 3 2" xfId="58849" xr:uid="{1C6BAFEF-CC3C-44D7-963B-ADD60E9ECC67}"/>
    <cellStyle name="Output 5 16 3 3" xfId="52068" xr:uid="{9DDB9C9F-4629-4E99-B3D8-8B4DFC55A9E0}"/>
    <cellStyle name="Output 5 16 4" xfId="51498" xr:uid="{AC6BAA18-7B6C-4D46-8FF9-AC6406A8126A}"/>
    <cellStyle name="Output 5 16 4 2" xfId="58280" xr:uid="{50A82D78-E853-4008-90B4-2163562A3046}"/>
    <cellStyle name="Output 5 16 5" xfId="48583" xr:uid="{5DD9AC82-B1B5-4388-9A83-DC3CA0C7FBF0}"/>
    <cellStyle name="Output 5 16 5 2" xfId="55372" xr:uid="{3896E6EF-1CCF-4A3E-9DAF-ABAC630C1EF2}"/>
    <cellStyle name="Output 5 16 6" xfId="53658" xr:uid="{365EED41-5541-4B1A-BD01-3168B3E0F798}"/>
    <cellStyle name="Output 5 16 7" xfId="46969" xr:uid="{DE5F1085-515C-49E3-BDAC-55D82D00B894}"/>
    <cellStyle name="Output 5 17" xfId="32941" xr:uid="{1DCED1CC-E9F9-42EA-B011-744816470952}"/>
    <cellStyle name="Output 5 17 2" xfId="44868" xr:uid="{940E6820-DB68-445D-9AA8-E1A5A9CCF6A6}"/>
    <cellStyle name="Output 5 17 2 2" xfId="57276" xr:uid="{92C74555-44AF-40FA-AA5E-4328615CFE32}"/>
    <cellStyle name="Output 5 17 2 3" xfId="50494" xr:uid="{8071039F-B14D-4F21-8279-F734BA09222B}"/>
    <cellStyle name="Output 5 17 3" xfId="52096" xr:uid="{CF1D12FE-7161-4823-B952-F8CD6CBCC7B7}"/>
    <cellStyle name="Output 5 17 3 2" xfId="58877" xr:uid="{1286976F-D650-45B2-9D3C-E226B3499341}"/>
    <cellStyle name="Output 5 17 4" xfId="49108" xr:uid="{5A6AED56-D806-4CED-939D-C699938D3AF0}"/>
    <cellStyle name="Output 5 17 4 2" xfId="55890" xr:uid="{74BDB8D8-7148-4FF3-8773-B6E29D08ADC3}"/>
    <cellStyle name="Output 5 17 5" xfId="48611" xr:uid="{DE97A650-5573-4B89-A51E-C9B4C37C12FD}"/>
    <cellStyle name="Output 5 17 5 2" xfId="55400" xr:uid="{A27DBE70-25EF-4693-8F76-9D4769D1BCF8}"/>
    <cellStyle name="Output 5 17 6" xfId="53686" xr:uid="{153132C6-3D10-477A-8638-01AF91F410CC}"/>
    <cellStyle name="Output 5 17 7" xfId="46997" xr:uid="{395BB9FF-D0B5-4E1F-8095-CC79520C30FF}"/>
    <cellStyle name="Output 5 18" xfId="44897" xr:uid="{2B49806B-8686-43E7-B96F-99542E52134D}"/>
    <cellStyle name="Output 5 18 2" xfId="50520" xr:uid="{7300C778-F186-45E2-871F-F696A3ADA031}"/>
    <cellStyle name="Output 5 18 2 2" xfId="57302" xr:uid="{E0529A23-2154-4947-AF3F-AC593306BCB6}"/>
    <cellStyle name="Output 5 18 3" xfId="52122" xr:uid="{5B27FFE7-667E-49EA-847E-AB69467B0F4B}"/>
    <cellStyle name="Output 5 18 3 2" xfId="58903" xr:uid="{09D6339D-EE2F-4F87-8042-4C197B2FEFCC}"/>
    <cellStyle name="Output 5 18 4" xfId="50640" xr:uid="{31B5E1EC-354E-4385-9746-F32D99363030}"/>
    <cellStyle name="Output 5 18 4 2" xfId="57422" xr:uid="{81AF4A8A-3239-4DBF-B995-438DD7E26390}"/>
    <cellStyle name="Output 5 18 5" xfId="48637" xr:uid="{A783B25F-24F2-4F4A-A5CF-6135CB8D6D77}"/>
    <cellStyle name="Output 5 18 5 2" xfId="55426" xr:uid="{432F765F-F23E-45BE-919A-F43FCB044853}"/>
    <cellStyle name="Output 5 18 6" xfId="53712" xr:uid="{0A30A811-D714-4E09-A704-CB65A1300F00}"/>
    <cellStyle name="Output 5 18 7" xfId="47023" xr:uid="{251B2D4D-0CEC-47C5-AB29-7734EBF5FDAB}"/>
    <cellStyle name="Output 5 19" xfId="44979" xr:uid="{CE0DA076-9A14-454B-ADC9-6852F08CE74C}"/>
    <cellStyle name="Output 5 19 2" xfId="50539" xr:uid="{1786AAA1-CAF4-4FBB-9A0A-5E25E4DA5FDC}"/>
    <cellStyle name="Output 5 19 2 2" xfId="57321" xr:uid="{46751641-C950-457C-914E-3E98E7F7ABEA}"/>
    <cellStyle name="Output 5 19 3" xfId="52141" xr:uid="{C41BE7A2-F6E8-4C7B-BD91-A22DD7BA18F7}"/>
    <cellStyle name="Output 5 19 3 2" xfId="58922" xr:uid="{0408C61C-0453-4E2C-9936-94183A1DEEFC}"/>
    <cellStyle name="Output 5 19 4" xfId="49425" xr:uid="{F7AC02B4-1130-4CAC-8AB8-DCA608F28A45}"/>
    <cellStyle name="Output 5 19 4 2" xfId="56207" xr:uid="{37F73F64-9D0C-4768-AA77-9A5467C4007F}"/>
    <cellStyle name="Output 5 19 5" xfId="48656" xr:uid="{6DF82E2F-4BA3-459D-9279-E361F88C60C6}"/>
    <cellStyle name="Output 5 19 5 2" xfId="55445" xr:uid="{37371372-BB4C-44F6-9AAC-10068CA17D59}"/>
    <cellStyle name="Output 5 19 6" xfId="53731" xr:uid="{94640142-A89B-4DD6-BAAD-8C1960FAE901}"/>
    <cellStyle name="Output 5 19 7" xfId="47042" xr:uid="{F1B47876-7D01-4846-AE76-4B4627A283FA}"/>
    <cellStyle name="Output 5 2" xfId="343" xr:uid="{A24A0364-A827-4819-9A28-00311ACBC2A7}"/>
    <cellStyle name="Output 5 2 10" xfId="6645" xr:uid="{CB5D5CF1-BE14-4CBA-9049-46E79257DD00}"/>
    <cellStyle name="Output 5 2 10 2" xfId="11851" xr:uid="{31796B9A-9F21-46AA-9598-67E24D289F88}"/>
    <cellStyle name="Output 5 2 10 2 2" xfId="20840" xr:uid="{F703AA48-E985-49A0-B6C0-25CBADCF7D3B}"/>
    <cellStyle name="Output 5 2 10 2 2 2" xfId="25525" xr:uid="{A5EE694F-CDD5-4D2F-B2AA-A32A583C2CA2}"/>
    <cellStyle name="Output 5 2 10 2 3" xfId="42714" xr:uid="{35F5CA8F-E886-49FB-BE3D-81F1B37C1862}"/>
    <cellStyle name="Output 5 2 10 3" xfId="15634" xr:uid="{F0E43A25-DF2F-4368-878B-8A026EA16209}"/>
    <cellStyle name="Output 5 2 10 3 2" xfId="28265" xr:uid="{8B286F8D-0D35-4D00-959F-17ABD28A76A4}"/>
    <cellStyle name="Output 5 2 10 4" xfId="35107" xr:uid="{5ED4A106-BDEC-4E09-B23D-75E1E1F29471}"/>
    <cellStyle name="Output 5 2 11" xfId="9214" xr:uid="{A21D06F2-FA4A-4990-BDFD-C4EB4572EAFB}"/>
    <cellStyle name="Output 5 2 11 2" xfId="18203" xr:uid="{878584BE-958C-4903-92FA-77D032DE2338}"/>
    <cellStyle name="Output 5 2 11 2 2" xfId="29845" xr:uid="{C0ABC3B5-47F9-468B-9F0B-2A0E03314078}"/>
    <cellStyle name="Output 5 2 11 3" xfId="22989" xr:uid="{C4A4A19C-A180-4CD3-8A13-1FFBBE91F325}"/>
    <cellStyle name="Output 5 2 12" xfId="9817" xr:uid="{1DE2054D-6657-42FB-9223-6A2B429D7245}"/>
    <cellStyle name="Output 5 2 12 2" xfId="18806" xr:uid="{9EA72AAB-9F25-4384-90CE-478C1226EE50}"/>
    <cellStyle name="Output 5 2 12 2 2" xfId="33138" xr:uid="{30225C78-B5CD-4157-A5B3-3FC5E321EAE3}"/>
    <cellStyle name="Output 5 2 12 3" xfId="40084" xr:uid="{EA216E25-96C6-49AD-BA73-DE298233AC41}"/>
    <cellStyle name="Output 5 2 13" xfId="2349" xr:uid="{8A4DB789-3D51-4803-8EC7-5ECA1F73B29F}"/>
    <cellStyle name="Output 5 2 13 2" xfId="37740" xr:uid="{8633CF7A-5853-48F9-8D0B-D79D44A39B51}"/>
    <cellStyle name="Output 5 2 14" xfId="13258" xr:uid="{21717E6D-4EFE-44E3-A2F5-AB0CC210B65C}"/>
    <cellStyle name="Output 5 2 14 2" xfId="32298" xr:uid="{5852D6A1-350B-427F-B5B9-6435B4DF0884}"/>
    <cellStyle name="Output 5 2 15" xfId="25977" xr:uid="{5CC7EC98-5A72-4B0E-81DC-37391BC0B7F0}"/>
    <cellStyle name="Output 5 2 16" xfId="44332" xr:uid="{E49209D5-1F24-41C3-BA8F-6FFACF7D269C}"/>
    <cellStyle name="Output 5 2 17" xfId="45479" xr:uid="{4AD88559-077D-4975-BBE9-72E97A1B697D}"/>
    <cellStyle name="Output 5 2 2" xfId="475" xr:uid="{63A5DCDD-887F-4484-A657-F5C75C5A71D7}"/>
    <cellStyle name="Output 5 2 2 10" xfId="9339" xr:uid="{109AFA0C-3427-4A1A-9F86-20F1C5115C90}"/>
    <cellStyle name="Output 5 2 2 10 2" xfId="18328" xr:uid="{78D5E457-21D3-48A2-9947-11E5ADC00652}"/>
    <cellStyle name="Output 5 2 2 10 2 2" xfId="28636" xr:uid="{5041D9C1-F7CA-4FA8-AC95-506766D150DC}"/>
    <cellStyle name="Output 5 2 2 10 3" xfId="37046" xr:uid="{8D261944-0135-43C6-BED3-F80C35082C19}"/>
    <cellStyle name="Output 5 2 2 11" xfId="12676" xr:uid="{D913D697-2A83-485D-B513-DD678611D216}"/>
    <cellStyle name="Output 5 2 2 11 2" xfId="21665" xr:uid="{01A844E1-66BF-4870-87F9-99C9814C3FA4}"/>
    <cellStyle name="Output 5 2 2 11 2 2" xfId="40986" xr:uid="{388F78F8-E7B5-4829-857E-745986ACE573}"/>
    <cellStyle name="Output 5 2 2 11 3" xfId="27434" xr:uid="{8D279EF8-CC09-4690-8B7C-B78209464916}"/>
    <cellStyle name="Output 5 2 2 12" xfId="2481" xr:uid="{53DCFB64-550B-4F1F-B7F3-74880ED0FAA3}"/>
    <cellStyle name="Output 5 2 2 12 2" xfId="30655" xr:uid="{8010C28E-79C1-41B5-8200-5269F16245A4}"/>
    <cellStyle name="Output 5 2 2 13" xfId="13390" xr:uid="{DA43FF4D-456A-4D33-9C5E-BA7797C27B8A}"/>
    <cellStyle name="Output 5 2 2 13 2" xfId="23864" xr:uid="{6CE56A82-6DA5-496F-8064-74A8970C8B22}"/>
    <cellStyle name="Output 5 2 2 14" xfId="27309" xr:uid="{5DC34966-F671-4351-AAA2-2AC2212AD939}"/>
    <cellStyle name="Output 5 2 2 15" xfId="45981" xr:uid="{ED767180-3310-4762-AF38-0793735BC01F}"/>
    <cellStyle name="Output 5 2 2 2" xfId="824" xr:uid="{4B655708-3096-459D-867A-ED88909FF615}"/>
    <cellStyle name="Output 5 2 2 2 2" xfId="5193" xr:uid="{6FE71024-62FA-42DC-B617-C1F8432B52DF}"/>
    <cellStyle name="Output 5 2 2 2 2 2" xfId="7779" xr:uid="{821C1A14-20F4-4C11-9AFC-826FE8CDF1FE}"/>
    <cellStyle name="Output 5 2 2 2 2 2 2" xfId="16768" xr:uid="{8C2955FF-4A14-44D2-8DC4-DFF5E4DE5A85}"/>
    <cellStyle name="Output 5 2 2 2 2 2 2 2" xfId="33519" xr:uid="{71F8F31D-772C-4861-A73E-6ED6B1D7B474}"/>
    <cellStyle name="Output 5 2 2 2 2 2 3" xfId="41529" xr:uid="{0BA06C66-5A84-4868-BF0D-3BD22BB044A9}"/>
    <cellStyle name="Output 5 2 2 2 2 3" xfId="10416" xr:uid="{78C336E6-1942-4EEB-9BF1-E30991D268C3}"/>
    <cellStyle name="Output 5 2 2 2 2 3 2" xfId="19405" xr:uid="{CB34B906-316A-4C44-9A75-54E0488D9A4B}"/>
    <cellStyle name="Output 5 2 2 2 2 3 2 2" xfId="23449" xr:uid="{56D79134-F93D-4127-8BB4-88C5C7B6D52D}"/>
    <cellStyle name="Output 5 2 2 2 2 3 3" xfId="22488" xr:uid="{C566E83E-D4C3-4744-AFA5-1B37D3201E1A}"/>
    <cellStyle name="Output 5 2 2 2 2 4" xfId="14182" xr:uid="{C44D2FD2-6538-4ADE-8DFC-7C877A389E23}"/>
    <cellStyle name="Output 5 2 2 2 2 4 2" xfId="30419" xr:uid="{7739FFA4-425F-4D72-9849-23A3D18377D6}"/>
    <cellStyle name="Output 5 2 2 2 2 5" xfId="38927" xr:uid="{757B7756-A4D2-476E-AC57-E5BF21D1AC27}"/>
    <cellStyle name="Output 5 2 2 2 2 6" xfId="56254" xr:uid="{5CB059B1-FC33-469C-AF77-466F5B80C761}"/>
    <cellStyle name="Output 5 2 2 2 3" xfId="3261" xr:uid="{047945EF-2139-4DD1-AC5C-20F3E4601633}"/>
    <cellStyle name="Output 5 2 2 2 3 2" xfId="32606" xr:uid="{DC04ECD2-2043-469D-88BE-C9C39DD9B17D}"/>
    <cellStyle name="Output 5 2 2 2 4" xfId="34916" xr:uid="{BBE6E376-3C71-40E8-807E-8AE3DFE5AB54}"/>
    <cellStyle name="Output 5 2 2 2 5" xfId="49472" xr:uid="{81F14430-8E05-40B5-B859-4F8F550FDF5D}"/>
    <cellStyle name="Output 5 2 2 3" xfId="1169" xr:uid="{EAB369DD-10DE-4FB9-8F19-919B99E2D4A4}"/>
    <cellStyle name="Output 5 2 2 3 2" xfId="5514" xr:uid="{EB1EEF92-0CAA-46F0-96B0-07E72E9FAEB8}"/>
    <cellStyle name="Output 5 2 2 3 2 2" xfId="8100" xr:uid="{6AC44015-1EB0-4D20-8F82-2E09AAA9F0E7}"/>
    <cellStyle name="Output 5 2 2 3 2 2 2" xfId="17089" xr:uid="{9E643462-3A31-4177-BCB9-822748993B65}"/>
    <cellStyle name="Output 5 2 2 3 2 2 2 2" xfId="39234" xr:uid="{F53AE6A8-521B-4274-BA1E-D6910E809265}"/>
    <cellStyle name="Output 5 2 2 3 2 2 3" xfId="37993" xr:uid="{7ED3B5B1-E8D0-4363-B22A-0D9A76425AAE}"/>
    <cellStyle name="Output 5 2 2 3 2 3" xfId="10737" xr:uid="{71EF5D09-051D-4179-844C-5DEADA740461}"/>
    <cellStyle name="Output 5 2 2 3 2 3 2" xfId="19726" xr:uid="{40E35151-AC90-4A8B-82FD-5DBD2B81F79F}"/>
    <cellStyle name="Output 5 2 2 3 2 3 2 2" xfId="24604" xr:uid="{C894AAC4-986B-468B-84A7-29EAB2C13FC5}"/>
    <cellStyle name="Output 5 2 2 3 2 3 3" xfId="27072" xr:uid="{A573F26B-F045-4313-90AC-A56299166FB2}"/>
    <cellStyle name="Output 5 2 2 3 2 4" xfId="14503" xr:uid="{CBAB5C6D-4D90-40F6-96F7-EA12EA370056}"/>
    <cellStyle name="Output 5 2 2 3 2 4 2" xfId="31833" xr:uid="{C6CD5C8C-D4BA-4F5C-B0BB-6888F8405C30}"/>
    <cellStyle name="Output 5 2 2 3 2 5" xfId="38109" xr:uid="{8BC2B6DE-23CA-4988-A3DA-67A6B5BC6BC0}"/>
    <cellStyle name="Output 5 2 2 3 2 6" xfId="58038" xr:uid="{E3361EA0-1150-4E3D-8583-D9DAEA2D9638}"/>
    <cellStyle name="Output 5 2 2 3 3" xfId="3606" xr:uid="{E64ED590-47F2-4417-8A3C-4526B3DD1D2E}"/>
    <cellStyle name="Output 5 2 2 3 3 2" xfId="23759" xr:uid="{FFE95DF3-E1CA-42EE-B755-40432EC790BE}"/>
    <cellStyle name="Output 5 2 2 3 4" xfId="25192" xr:uid="{003B96C9-FF75-407C-83F3-7CF0D1E750AF}"/>
    <cellStyle name="Output 5 2 2 3 5" xfId="51256" xr:uid="{C1E90AC7-7FCF-4753-988E-FA0E02C54CDF}"/>
    <cellStyle name="Output 5 2 2 4" xfId="1513" xr:uid="{0B3FAE0F-6228-47E0-9091-DEA5BC57AFA6}"/>
    <cellStyle name="Output 5 2 2 4 2" xfId="5858" xr:uid="{B27B4B29-FABA-42F2-8586-012C9DAFF8F8}"/>
    <cellStyle name="Output 5 2 2 4 2 2" xfId="8444" xr:uid="{C6902F5D-9C48-43A1-B9B6-1982545D4F97}"/>
    <cellStyle name="Output 5 2 2 4 2 2 2" xfId="17433" xr:uid="{B04D1972-93A2-400F-BE73-C74FCCA71EA2}"/>
    <cellStyle name="Output 5 2 2 4 2 2 2 2" xfId="22287" xr:uid="{916B5FB0-9782-44EF-BDAA-C4CBE2600F89}"/>
    <cellStyle name="Output 5 2 2 4 2 2 3" xfId="39227" xr:uid="{5CFEA569-5878-4F48-80D6-C97D6E8A270D}"/>
    <cellStyle name="Output 5 2 2 4 2 3" xfId="11081" xr:uid="{103A15F7-5B57-40B5-9098-930D18AFB515}"/>
    <cellStyle name="Output 5 2 2 4 2 3 2" xfId="20070" xr:uid="{B754E157-B1A0-439E-9281-D1440E768E7F}"/>
    <cellStyle name="Output 5 2 2 4 2 3 2 2" xfId="36580" xr:uid="{9705BE4C-2457-4904-9268-71BDFA4606C9}"/>
    <cellStyle name="Output 5 2 2 4 2 3 3" xfId="30908" xr:uid="{8FE429EF-38BE-49B1-8D4A-AC738ED2234F}"/>
    <cellStyle name="Output 5 2 2 4 2 4" xfId="14847" xr:uid="{CD251346-1EA9-45A7-B6D1-D89842995F88}"/>
    <cellStyle name="Output 5 2 2 4 2 4 2" xfId="42965" xr:uid="{4BB7AA8B-6CD3-40C4-AACF-9C53BDA1980C}"/>
    <cellStyle name="Output 5 2 2 4 2 5" xfId="39585" xr:uid="{91FEE36C-BE44-47CE-9ED0-7D7C35F12A6A}"/>
    <cellStyle name="Output 5 2 2 4 2 6" xfId="54402" xr:uid="{3E1CD448-5C5E-4F1A-8989-9EC496445F68}"/>
    <cellStyle name="Output 5 2 2 4 3" xfId="3950" xr:uid="{8EDA5896-7546-47D1-BDD3-9A71640FCBFC}"/>
    <cellStyle name="Output 5 2 2 4 3 2" xfId="25181" xr:uid="{5694F8FA-9741-4FD3-9D61-EBF100188413}"/>
    <cellStyle name="Output 5 2 2 4 4" xfId="27629" xr:uid="{7C56866A-3C1C-4439-B454-C7D2B3FF5A00}"/>
    <cellStyle name="Output 5 2 2 4 5" xfId="47590" xr:uid="{8B572305-5089-475D-BC68-BDFFF2780B79}"/>
    <cellStyle name="Output 5 2 2 5" xfId="1904" xr:uid="{220AA12F-D403-4184-868E-2427AC815D66}"/>
    <cellStyle name="Output 5 2 2 5 2" xfId="6220" xr:uid="{C723D079-0C2F-428F-8943-4A2CD7748C45}"/>
    <cellStyle name="Output 5 2 2 5 2 2" xfId="8806" xr:uid="{092A03B6-C430-47E5-AF59-EB9335A4C815}"/>
    <cellStyle name="Output 5 2 2 5 2 2 2" xfId="17795" xr:uid="{0E2F0E4B-353D-4802-9A26-9F2E5F39A3D6}"/>
    <cellStyle name="Output 5 2 2 5 2 2 2 2" xfId="29653" xr:uid="{45763DF5-3577-4502-BF39-FA022F77344F}"/>
    <cellStyle name="Output 5 2 2 5 2 2 3" xfId="25516" xr:uid="{44F4AF2A-25A2-46CB-A4E3-555F9E613E76}"/>
    <cellStyle name="Output 5 2 2 5 2 3" xfId="11443" xr:uid="{77F93682-C90E-48AC-B711-0EE4EBFA111E}"/>
    <cellStyle name="Output 5 2 2 5 2 3 2" xfId="20432" xr:uid="{CD675E6D-B2DF-46D1-BECA-BBB96CB6850B}"/>
    <cellStyle name="Output 5 2 2 5 2 3 2 2" xfId="29846" xr:uid="{EC7A8BDC-F769-45FE-804C-9FCF4BE9100E}"/>
    <cellStyle name="Output 5 2 2 5 2 3 3" xfId="35390" xr:uid="{5BAE04FF-3CC2-4871-A799-F7C3EFA7F4E0}"/>
    <cellStyle name="Output 5 2 2 5 2 4" xfId="15209" xr:uid="{A02DF7AD-CD09-49B1-9967-AEC36492328A}"/>
    <cellStyle name="Output 5 2 2 5 2 4 2" xfId="37673" xr:uid="{8CE09643-2149-43C5-9011-9EDC5D460EE8}"/>
    <cellStyle name="Output 5 2 2 5 2 5" xfId="27199" xr:uid="{9F592291-11AF-4459-9C74-17347292B7A8}"/>
    <cellStyle name="Output 5 2 2 5 3" xfId="4341" xr:uid="{26CCE333-7D9B-4F46-AF1E-35959093B9DE}"/>
    <cellStyle name="Output 5 2 2 5 3 2" xfId="22461" xr:uid="{7663325F-39FC-462B-A4B0-5DF8E461F586}"/>
    <cellStyle name="Output 5 2 2 5 4" xfId="37078" xr:uid="{491277B5-1DAA-46B1-BEC3-059944490185}"/>
    <cellStyle name="Output 5 2 2 6" xfId="2132" xr:uid="{5516FDA7-5322-45EF-A282-F2BFF49AAB62}"/>
    <cellStyle name="Output 5 2 2 6 2" xfId="6433" xr:uid="{0BD59474-DD9D-497C-B860-3186B2F926F0}"/>
    <cellStyle name="Output 5 2 2 6 2 2" xfId="9019" xr:uid="{3A946D0F-97C8-41B6-B3D9-14AB6B5236B9}"/>
    <cellStyle name="Output 5 2 2 6 2 2 2" xfId="18008" xr:uid="{7995E19D-8F38-4673-A4DF-361ABB1D7239}"/>
    <cellStyle name="Output 5 2 2 6 2 2 2 2" xfId="26885" xr:uid="{EC65773C-1BD1-478D-A9F6-194BED92E2CD}"/>
    <cellStyle name="Output 5 2 2 6 2 2 3" xfId="41910" xr:uid="{22C0C11F-2A2D-49CA-9158-69C9DCD2D70F}"/>
    <cellStyle name="Output 5 2 2 6 2 3" xfId="11656" xr:uid="{99304E9C-3B64-4847-9BAB-A17204DCA46A}"/>
    <cellStyle name="Output 5 2 2 6 2 3 2" xfId="20645" xr:uid="{529D8CE4-33EA-4F8D-9E43-821A3C842154}"/>
    <cellStyle name="Output 5 2 2 6 2 3 2 2" xfId="39432" xr:uid="{9B2D03D5-4E9E-4FB9-A5C4-60CAB0C7A75F}"/>
    <cellStyle name="Output 5 2 2 6 2 3 3" xfId="36615" xr:uid="{ED211DB0-A08A-474E-930B-E83D73F431B1}"/>
    <cellStyle name="Output 5 2 2 6 2 4" xfId="15422" xr:uid="{BF53C9C1-59BF-4971-8182-A21CF4AEAB63}"/>
    <cellStyle name="Output 5 2 2 6 2 4 2" xfId="25551" xr:uid="{CEA3400F-C0FB-4CC1-A973-B28C678B498E}"/>
    <cellStyle name="Output 5 2 2 6 2 5" xfId="30683" xr:uid="{3AA49271-B979-4CE7-BB0E-BC02EF87FCA2}"/>
    <cellStyle name="Output 5 2 2 6 3" xfId="4569" xr:uid="{455B1F51-3AA1-48B6-9781-2F9957E293FF}"/>
    <cellStyle name="Output 5 2 2 6 3 2" xfId="42412" xr:uid="{E3440ECA-0F97-4707-8277-CAF0CD241EC8}"/>
    <cellStyle name="Output 5 2 2 6 4" xfId="38961" xr:uid="{FFCFB014-BA6E-4D1E-89FB-96B9E1FB5AE7}"/>
    <cellStyle name="Output 5 2 2 7" xfId="2942" xr:uid="{C734D528-55EF-4619-BFE3-D161159D64AC}"/>
    <cellStyle name="Output 5 2 2 7 2" xfId="7092" xr:uid="{12B47FEA-E000-46C3-9D93-1EE77F3B87B4}"/>
    <cellStyle name="Output 5 2 2 7 2 2" xfId="12218" xr:uid="{BE2BCC1E-8A00-4800-81C6-0C5F6E768FDB}"/>
    <cellStyle name="Output 5 2 2 7 2 2 2" xfId="21207" xr:uid="{DA129D0F-E7B7-4C83-8778-406A7F13DB1D}"/>
    <cellStyle name="Output 5 2 2 7 2 2 2 2" xfId="27056" xr:uid="{CA3F3939-DF56-4A68-9A09-A2072B794FDF}"/>
    <cellStyle name="Output 5 2 2 7 2 2 3" xfId="38516" xr:uid="{1E51B41D-1F8F-4BE3-BD28-D0475C6E5EAB}"/>
    <cellStyle name="Output 5 2 2 7 2 3" xfId="13011" xr:uid="{16E9C551-ED69-40F5-89D9-A08C15973714}"/>
    <cellStyle name="Output 5 2 2 7 2 3 2" xfId="22000" xr:uid="{5D57A5A1-75FC-46B0-85E2-F100056DA09A}"/>
    <cellStyle name="Output 5 2 2 7 2 3 2 2" xfId="40014" xr:uid="{CCF0096F-A530-4BDF-B98E-C7B540C63DEE}"/>
    <cellStyle name="Output 5 2 2 7 2 3 3" xfId="27902" xr:uid="{C20C3566-ED9B-436F-B49E-3A027D3FCB28}"/>
    <cellStyle name="Output 5 2 2 7 2 4" xfId="16081" xr:uid="{C48265A1-E122-456D-8786-32A251015829}"/>
    <cellStyle name="Output 5 2 2 7 2 4 2" xfId="34010" xr:uid="{174EA173-BE1D-46FA-BD9C-5367FEA71782}"/>
    <cellStyle name="Output 5 2 2 7 2 5" xfId="27079" xr:uid="{32C9E95C-E2F0-453D-8D5D-8AC4C69D9B35}"/>
    <cellStyle name="Output 5 2 2 7 3" xfId="9655" xr:uid="{5AE2CB9C-BEBF-4B10-A57C-9EF92F4314F7}"/>
    <cellStyle name="Output 5 2 2 7 3 2" xfId="18644" xr:uid="{BA2C48DD-DC1A-4624-9090-9AE01FB1B9AD}"/>
    <cellStyle name="Output 5 2 2 7 3 2 2" xfId="24453" xr:uid="{53C5B5F7-0091-4054-9999-32437444D384}"/>
    <cellStyle name="Output 5 2 2 7 3 3" xfId="35483" xr:uid="{121110EF-2A69-4260-92D4-647A612387F4}"/>
    <cellStyle name="Output 5 2 2 7 4" xfId="22695" xr:uid="{69676C19-7F23-4B6D-9BED-A502C36032D0}"/>
    <cellStyle name="Output 5 2 2 8" xfId="4869" xr:uid="{0F0C41D2-09E9-49C5-8E23-B02A7455AED0}"/>
    <cellStyle name="Output 5 2 2 8 2" xfId="7455" xr:uid="{B83E3FBF-3E82-48ED-A4DB-55CE2D081E4A}"/>
    <cellStyle name="Output 5 2 2 8 2 2" xfId="16444" xr:uid="{9E17C9B3-655B-441F-A383-760E0997239F}"/>
    <cellStyle name="Output 5 2 2 8 2 2 2" xfId="31766" xr:uid="{E3347EF4-831A-4271-9885-124E49CB3F29}"/>
    <cellStyle name="Output 5 2 2 8 2 3" xfId="42590" xr:uid="{357926B8-ACA5-489B-929C-E5409BC0CD71}"/>
    <cellStyle name="Output 5 2 2 8 3" xfId="10092" xr:uid="{1C50D080-44FF-441A-B7EB-1AAFE823815E}"/>
    <cellStyle name="Output 5 2 2 8 3 2" xfId="19081" xr:uid="{704BDB6F-7F9D-4CB5-A849-F2C52D6D99E7}"/>
    <cellStyle name="Output 5 2 2 8 3 2 2" xfId="32320" xr:uid="{98709A63-FDEF-4C70-8A07-2D1837AB5ECB}"/>
    <cellStyle name="Output 5 2 2 8 3 3" xfId="22482" xr:uid="{9E0B2291-6BA9-4AAC-85F8-7FBBE5E91C46}"/>
    <cellStyle name="Output 5 2 2 8 4" xfId="13858" xr:uid="{D7D06E6D-DA66-4E02-B60C-9A02F856222B}"/>
    <cellStyle name="Output 5 2 2 8 4 2" xfId="26327" xr:uid="{56041D76-6A1A-45FA-8470-48881387F53B}"/>
    <cellStyle name="Output 5 2 2 8 5" xfId="33121" xr:uid="{7543F387-979A-4076-89A4-FFAA548449F0}"/>
    <cellStyle name="Output 5 2 2 9" xfId="6777" xr:uid="{4E36B730-1A2C-48FA-A04A-012ECA883938}"/>
    <cellStyle name="Output 5 2 2 9 2" xfId="11976" xr:uid="{7EC62088-DBFF-40AC-89BE-70E8708E3CFE}"/>
    <cellStyle name="Output 5 2 2 9 2 2" xfId="20965" xr:uid="{6C7F4349-84B3-4309-97B8-29616431C41A}"/>
    <cellStyle name="Output 5 2 2 9 2 2 2" xfId="36616" xr:uid="{BE5E63A1-BE41-4C3A-BD0F-BBBC2ECDB7BB}"/>
    <cellStyle name="Output 5 2 2 9 2 3" xfId="34420" xr:uid="{97047406-DBAF-4A4F-A6F5-3E94D5AEC599}"/>
    <cellStyle name="Output 5 2 2 9 3" xfId="15766" xr:uid="{6EAB79F1-ED36-4539-B259-9D60D4680416}"/>
    <cellStyle name="Output 5 2 2 9 3 2" xfId="25856" xr:uid="{173FDD34-6C99-4248-A5F4-FBC1FE1C7974}"/>
    <cellStyle name="Output 5 2 2 9 4" xfId="33341" xr:uid="{A4577473-72D0-4885-9197-7F0C52E02AD1}"/>
    <cellStyle name="Output 5 2 3" xfId="692" xr:uid="{9A9A6395-E565-4670-8434-638AC575A136}"/>
    <cellStyle name="Output 5 2 3 2" xfId="5068" xr:uid="{D6E4E849-04AC-4B08-883D-FEA19D904E83}"/>
    <cellStyle name="Output 5 2 3 2 2" xfId="7654" xr:uid="{658CDCC0-908C-442D-99F9-8C8A15E07C9B}"/>
    <cellStyle name="Output 5 2 3 2 2 2" xfId="16643" xr:uid="{CDD13414-69E9-41FA-96E1-221A05359610}"/>
    <cellStyle name="Output 5 2 3 2 2 2 2" xfId="41778" xr:uid="{DA48C154-C55C-45C2-B1D2-30459C26731A}"/>
    <cellStyle name="Output 5 2 3 2 2 3" xfId="42896" xr:uid="{08E9EC1C-E7B4-443E-AE73-27AA05A998B7}"/>
    <cellStyle name="Output 5 2 3 2 2 4" xfId="56289" xr:uid="{B3C8199D-A2CC-482F-A4EF-233420C5001C}"/>
    <cellStyle name="Output 5 2 3 2 3" xfId="10291" xr:uid="{C7CDBE54-5D9C-4897-B232-73AE81297320}"/>
    <cellStyle name="Output 5 2 3 2 3 2" xfId="19280" xr:uid="{937A0F4B-340B-4D78-9A59-B7DD714B8FEC}"/>
    <cellStyle name="Output 5 2 3 2 3 2 2" xfId="33767" xr:uid="{49E54C87-0850-4D09-A0A5-E572338B164B}"/>
    <cellStyle name="Output 5 2 3 2 3 3" xfId="24118" xr:uid="{EE523AEE-586D-47FE-88CA-C90F7F083307}"/>
    <cellStyle name="Output 5 2 3 2 4" xfId="14057" xr:uid="{81B7EA1C-34C5-4B27-B97F-2302253FAAAF}"/>
    <cellStyle name="Output 5 2 3 2 4 2" xfId="23420" xr:uid="{E4A53465-9B60-4436-A2CC-BB9D72D83F58}"/>
    <cellStyle name="Output 5 2 3 2 5" xfId="29117" xr:uid="{D399E9B3-0846-4183-88B9-494A8092FF62}"/>
    <cellStyle name="Output 5 2 3 2 6" xfId="49507" xr:uid="{472C49A3-E62C-455C-BAE3-C7DE8098149F}"/>
    <cellStyle name="Output 5 2 3 3" xfId="3129" xr:uid="{B2EE140A-B05E-41C1-A89B-C9C4F16D2918}"/>
    <cellStyle name="Output 5 2 3 3 2" xfId="25961" xr:uid="{BD9671EA-A606-47FD-B646-9DC78BBE638F}"/>
    <cellStyle name="Output 5 2 3 3 2 2" xfId="57775" xr:uid="{679FA9B2-E2D3-4DDA-9EBC-C4F86D601C34}"/>
    <cellStyle name="Output 5 2 3 3 3" xfId="50993" xr:uid="{27C86C33-0C1E-4A30-94AD-CCCF4124EC21}"/>
    <cellStyle name="Output 5 2 3 4" xfId="25493" xr:uid="{74D02D58-8C81-48FF-B1BD-962A171C1EDD}"/>
    <cellStyle name="Output 5 2 3 4 2" xfId="54434" xr:uid="{C81F0A84-0832-4E47-9E9A-796987987EFE}"/>
    <cellStyle name="Output 5 2 3 4 3" xfId="47624" xr:uid="{64BA565A-0B51-472A-A91B-6E7F8BC3F256}"/>
    <cellStyle name="Output 5 2 3 5" xfId="52896" xr:uid="{7EFDB9BA-AA14-48E8-906A-3E9A9EB46106}"/>
    <cellStyle name="Output 5 2 3 6" xfId="46016" xr:uid="{58EC5907-94D0-4C24-A7C2-0C6F028AA901}"/>
    <cellStyle name="Output 5 2 4" xfId="1037" xr:uid="{330CE304-F2C0-495D-B7A2-8D736308E9BD}"/>
    <cellStyle name="Output 5 2 4 2" xfId="5389" xr:uid="{D32655D0-AED6-4DC4-9F3B-C563462AF8E3}"/>
    <cellStyle name="Output 5 2 4 2 2" xfId="7975" xr:uid="{057799CE-41D9-411D-A361-A1DF8BF7D2F8}"/>
    <cellStyle name="Output 5 2 4 2 2 2" xfId="16964" xr:uid="{F2C7FBCF-CC34-4FB1-A042-C3B777145321}"/>
    <cellStyle name="Output 5 2 4 2 2 2 2" xfId="43268" xr:uid="{28685238-4D5A-45D5-AB5A-B58D6ED6AB5A}"/>
    <cellStyle name="Output 5 2 4 2 2 3" xfId="40796" xr:uid="{30F2346B-13F1-4862-B888-C96A48A6A125}"/>
    <cellStyle name="Output 5 2 4 2 3" xfId="10612" xr:uid="{83B0ECC6-7F34-4135-A34E-E8964565CE57}"/>
    <cellStyle name="Output 5 2 4 2 3 2" xfId="19601" xr:uid="{C2AA6FA5-1AD5-45B8-9FA3-B27C02D5AE08}"/>
    <cellStyle name="Output 5 2 4 2 3 2 2" xfId="22860" xr:uid="{155506E9-177A-40C6-9876-0455AEF55684}"/>
    <cellStyle name="Output 5 2 4 2 3 3" xfId="26844" xr:uid="{87628410-2074-4CC3-8D54-C654BEFAAC5F}"/>
    <cellStyle name="Output 5 2 4 2 4" xfId="14378" xr:uid="{80758121-F7E8-45DE-8436-230268BD1BA5}"/>
    <cellStyle name="Output 5 2 4 2 4 2" xfId="30859" xr:uid="{C6D24484-9E80-40D9-AD7F-099F2443BA14}"/>
    <cellStyle name="Output 5 2 4 2 5" xfId="30155" xr:uid="{D42C7ABE-8BB8-48AE-BBE8-9C1C2D7B9059}"/>
    <cellStyle name="Output 5 2 4 2 6" xfId="55752" xr:uid="{76D61427-E9D3-4D4A-AD6A-7296BC7BB8B7}"/>
    <cellStyle name="Output 5 2 4 3" xfId="3474" xr:uid="{689DF988-81F8-46FA-8585-9A199C34AF17}"/>
    <cellStyle name="Output 5 2 4 3 2" xfId="36601" xr:uid="{6FD634FC-031D-4673-86F2-68A5AF835221}"/>
    <cellStyle name="Output 5 2 4 4" xfId="36521" xr:uid="{A531691E-E047-4043-8848-902429DECFC8}"/>
    <cellStyle name="Output 5 2 4 5" xfId="48969" xr:uid="{C1F27CB6-D390-463E-8549-FF35B0EE60CF}"/>
    <cellStyle name="Output 5 2 5" xfId="1381" xr:uid="{1FE2360E-5C22-4AA5-A175-33DED5B43014}"/>
    <cellStyle name="Output 5 2 5 2" xfId="5726" xr:uid="{C35B550A-D13A-4A87-9F24-8B1D62FC61F0}"/>
    <cellStyle name="Output 5 2 5 2 2" xfId="8312" xr:uid="{78AD663F-3497-4312-B8D8-8C8FCC9C199B}"/>
    <cellStyle name="Output 5 2 5 2 2 2" xfId="17301" xr:uid="{3B540277-AE80-4E7A-97C7-26A5F5986DAD}"/>
    <cellStyle name="Output 5 2 5 2 2 2 2" xfId="39611" xr:uid="{3EE56D7C-11D8-4054-BBBA-6EB684716B80}"/>
    <cellStyle name="Output 5 2 5 2 2 3" xfId="24752" xr:uid="{91F94173-89CD-4C24-B23D-51E0EBD36600}"/>
    <cellStyle name="Output 5 2 5 2 3" xfId="10949" xr:uid="{69BEACCA-9513-426F-944B-825F1535DB1B}"/>
    <cellStyle name="Output 5 2 5 2 3 2" xfId="19938" xr:uid="{ADB41D04-7FB4-4FB4-9AE6-C28016B68D64}"/>
    <cellStyle name="Output 5 2 5 2 3 2 2" xfId="43521" xr:uid="{717CA73E-E32E-4C3F-BDE0-D88C0845EF47}"/>
    <cellStyle name="Output 5 2 5 2 3 3" xfId="26984" xr:uid="{2DF49AF0-DD3E-4199-B020-95A1D9DE6EF2}"/>
    <cellStyle name="Output 5 2 5 2 4" xfId="14715" xr:uid="{20D15B57-62A8-40E1-B930-B96A37BFC7EC}"/>
    <cellStyle name="Output 5 2 5 2 4 2" xfId="43053" xr:uid="{11AABB8D-442F-441A-80CB-4B96890EC55B}"/>
    <cellStyle name="Output 5 2 5 2 5" xfId="32973" xr:uid="{CD223DF0-B4E0-47BF-9281-F26FE43E0847}"/>
    <cellStyle name="Output 5 2 5 2 6" xfId="57738" xr:uid="{D558F9D0-68D3-47C5-8FE4-4AA16E230197}"/>
    <cellStyle name="Output 5 2 5 3" xfId="3818" xr:uid="{82B6AD1B-FB9D-436A-BF84-2D1005B93D7E}"/>
    <cellStyle name="Output 5 2 5 3 2" xfId="36767" xr:uid="{5ABCA9DF-DF4D-440A-A2C6-ABA7B512F730}"/>
    <cellStyle name="Output 5 2 5 4" xfId="26628" xr:uid="{9991F32D-A5D0-4EE6-A6D9-180415511C74}"/>
    <cellStyle name="Output 5 2 5 5" xfId="50956" xr:uid="{03CEB597-446E-476C-BEF0-536FD9405447}"/>
    <cellStyle name="Output 5 2 6" xfId="1582" xr:uid="{D2E264E7-3C5F-41B0-9BF2-87D01F30A6E4}"/>
    <cellStyle name="Output 5 2 6 2" xfId="5927" xr:uid="{40C2B5FF-3B79-44D5-B71C-C9A47CB965C1}"/>
    <cellStyle name="Output 5 2 6 2 2" xfId="8513" xr:uid="{28AE3F03-ABBB-4B27-840C-9DDF314C4C64}"/>
    <cellStyle name="Output 5 2 6 2 2 2" xfId="17502" xr:uid="{4538B52B-B12F-4742-B026-BD9DEB22B9A4}"/>
    <cellStyle name="Output 5 2 6 2 2 2 2" xfId="39009" xr:uid="{C11FA1C9-CC3E-4AD5-99B5-B553F0707C0F}"/>
    <cellStyle name="Output 5 2 6 2 2 3" xfId="43692" xr:uid="{B458D173-5802-48C2-9A64-5ED5626C8225}"/>
    <cellStyle name="Output 5 2 6 2 3" xfId="11150" xr:uid="{8B802275-6E4E-4336-9678-3175E96E3255}"/>
    <cellStyle name="Output 5 2 6 2 3 2" xfId="20139" xr:uid="{F30AACDB-1998-4767-9AD0-2006CCD6A2C0}"/>
    <cellStyle name="Output 5 2 6 2 3 2 2" xfId="39116" xr:uid="{21BF88F4-9731-4929-BF97-89902388BA74}"/>
    <cellStyle name="Output 5 2 6 2 3 3" xfId="33391" xr:uid="{DE755636-DFC0-4635-BF4F-2AD9A0F7F8BF}"/>
    <cellStyle name="Output 5 2 6 2 4" xfId="14916" xr:uid="{C5FD2116-BF99-43FE-8AA0-DC0E0FC2850F}"/>
    <cellStyle name="Output 5 2 6 2 4 2" xfId="23970" xr:uid="{EE3175F4-3726-4812-AF17-697279F8FBBF}"/>
    <cellStyle name="Output 5 2 6 2 5" xfId="28832" xr:uid="{EF020C6E-9106-4EA2-8E1C-8EC13B9BFE4F}"/>
    <cellStyle name="Output 5 2 6 2 6" xfId="53984" xr:uid="{DE3ADB63-2A66-4E86-989F-6424794D152E}"/>
    <cellStyle name="Output 5 2 6 3" xfId="4019" xr:uid="{DB17A5D2-EF0D-4B75-A44E-C4B4E5CD7C9A}"/>
    <cellStyle name="Output 5 2 6 3 2" xfId="35229" xr:uid="{B483F711-5AEF-45E1-9270-0DAA868649AC}"/>
    <cellStyle name="Output 5 2 6 4" xfId="40695" xr:uid="{BA7D9379-7196-4B17-9F04-52C92DB66713}"/>
    <cellStyle name="Output 5 2 6 5" xfId="47312" xr:uid="{D8B89D59-D68B-4514-A799-E3210A8046D1}"/>
    <cellStyle name="Output 5 2 7" xfId="2000" xr:uid="{0F455075-F98A-498B-B79F-54CA4F7DC167}"/>
    <cellStyle name="Output 5 2 7 2" xfId="6308" xr:uid="{11FF634D-C066-46B5-A79D-C0E7E0B160E0}"/>
    <cellStyle name="Output 5 2 7 2 2" xfId="8894" xr:uid="{86A011B3-ED85-4B0F-95D0-CDEBF59AB602}"/>
    <cellStyle name="Output 5 2 7 2 2 2" xfId="17883" xr:uid="{23EF27DE-9CB5-4891-9A0A-C44386393BC5}"/>
    <cellStyle name="Output 5 2 7 2 2 2 2" xfId="24920" xr:uid="{2344FC5C-5B3B-40B3-B270-2C38DDED1265}"/>
    <cellStyle name="Output 5 2 7 2 2 3" xfId="22964" xr:uid="{2A0362A5-520A-4A37-8BD6-1ECECEFCB4EA}"/>
    <cellStyle name="Output 5 2 7 2 3" xfId="11531" xr:uid="{00AC1787-A3FB-41DC-B4B8-A50690617D3E}"/>
    <cellStyle name="Output 5 2 7 2 3 2" xfId="20520" xr:uid="{0C95FD4F-5656-4C43-9FB3-97F586C09D79}"/>
    <cellStyle name="Output 5 2 7 2 3 2 2" xfId="37320" xr:uid="{870DBBB0-AFEB-4C4D-82A9-447BB5C96AB5}"/>
    <cellStyle name="Output 5 2 7 2 3 3" xfId="27528" xr:uid="{A50103C6-0415-4CBD-8EDB-59C35DF2BE2F}"/>
    <cellStyle name="Output 5 2 7 2 4" xfId="15297" xr:uid="{C192B4E1-68FD-4F0A-A69E-00812526F4D6}"/>
    <cellStyle name="Output 5 2 7 2 4 2" xfId="29027" xr:uid="{EEC057E4-DA7B-4715-9F4E-8991D08CBE9C}"/>
    <cellStyle name="Output 5 2 7 2 5" xfId="25447" xr:uid="{01DF5A89-A20F-4E7A-B41F-E0DBC0814490}"/>
    <cellStyle name="Output 5 2 7 3" xfId="4437" xr:uid="{5F311DCF-3BF3-47C6-B0F4-EECD88152480}"/>
    <cellStyle name="Output 5 2 7 3 2" xfId="24106" xr:uid="{E6E69399-8EC7-46E1-AD86-3C0EC7D4BF19}"/>
    <cellStyle name="Output 5 2 7 4" xfId="35857" xr:uid="{8F181CEA-7188-4744-A77F-579201F6C9B4}"/>
    <cellStyle name="Output 5 2 8" xfId="2811" xr:uid="{5F61B7D5-C12E-46B4-AD8B-09DB885A19E0}"/>
    <cellStyle name="Output 5 2 8 2" xfId="6961" xr:uid="{EA71FFD3-625B-4965-9A33-9F8E1288D5E4}"/>
    <cellStyle name="Output 5 2 8 2 2" xfId="12090" xr:uid="{37909E69-F8FE-44E0-B394-A8EB5F9341C0}"/>
    <cellStyle name="Output 5 2 8 2 2 2" xfId="21079" xr:uid="{8290D945-C3BB-41D6-BBF7-AB44D50CCEF6}"/>
    <cellStyle name="Output 5 2 8 2 2 2 2" xfId="39317" xr:uid="{5F7DC269-67FB-46CB-88DC-7A581138B51F}"/>
    <cellStyle name="Output 5 2 8 2 2 3" xfId="40425" xr:uid="{B736C43B-0754-471F-9E12-71269D800C14}"/>
    <cellStyle name="Output 5 2 8 2 3" xfId="12911" xr:uid="{03D96CDC-D9F3-46D5-9FB0-9D3A618A89B3}"/>
    <cellStyle name="Output 5 2 8 2 3 2" xfId="21900" xr:uid="{A30EAE0D-72E2-408A-BA96-0F5C52429F13}"/>
    <cellStyle name="Output 5 2 8 2 3 2 2" xfId="30926" xr:uid="{935B3B5F-DB9F-4E2F-A205-1FE8CD0F42DD}"/>
    <cellStyle name="Output 5 2 8 2 3 3" xfId="28002" xr:uid="{F96B9480-FCF2-42A6-9933-872DBF2CE84B}"/>
    <cellStyle name="Output 5 2 8 2 4" xfId="15950" xr:uid="{F7D227D2-3787-410E-8F79-9AF6E83CCA3E}"/>
    <cellStyle name="Output 5 2 8 2 4 2" xfId="30503" xr:uid="{7B35DD99-3D15-477B-B685-911C85754221}"/>
    <cellStyle name="Output 5 2 8 2 5" xfId="28014" xr:uid="{7F9B44E0-24BF-4861-B4A3-227AF8CBCBA9}"/>
    <cellStyle name="Output 5 2 8 3" xfId="9524" xr:uid="{4D0AA788-0754-4F83-94F9-271FAD21DA9D}"/>
    <cellStyle name="Output 5 2 8 3 2" xfId="18513" xr:uid="{65D58C89-9667-4AA3-B38D-F27A062DBAAC}"/>
    <cellStyle name="Output 5 2 8 3 2 2" xfId="32527" xr:uid="{9E1D3FC5-D0A7-4F11-AED4-A0D2297E247F}"/>
    <cellStyle name="Output 5 2 8 3 3" xfId="23157" xr:uid="{FF9B3AD0-0DBD-4EE2-BE02-62622DFBF1CB}"/>
    <cellStyle name="Output 5 2 8 4" xfId="25570" xr:uid="{B32C955C-05D6-41D3-BD8C-ABECF7FFC715}"/>
    <cellStyle name="Output 5 2 9" xfId="4744" xr:uid="{C6BDAFFD-C237-4BA3-BEF0-0CF05C575817}"/>
    <cellStyle name="Output 5 2 9 2" xfId="7330" xr:uid="{46D73F62-64A6-4F0E-9821-B7B0F2FB739B}"/>
    <cellStyle name="Output 5 2 9 2 2" xfId="16319" xr:uid="{CA6C54C3-AC2F-46F2-BEDC-CC9C368B03E3}"/>
    <cellStyle name="Output 5 2 9 2 2 2" xfId="30479" xr:uid="{646E66C0-4543-4515-AC76-13D787F79A72}"/>
    <cellStyle name="Output 5 2 9 2 3" xfId="35791" xr:uid="{CC77F017-EBA2-4757-97EB-47A158A0E220}"/>
    <cellStyle name="Output 5 2 9 3" xfId="9967" xr:uid="{CC62F75F-8FFF-4FD4-AB96-3CAB9F0CDAED}"/>
    <cellStyle name="Output 5 2 9 3 2" xfId="18956" xr:uid="{9CEAE877-ED07-43DB-BD56-6C34552AF00A}"/>
    <cellStyle name="Output 5 2 9 3 2 2" xfId="30608" xr:uid="{C164FC8D-2F47-430F-B7A5-AF481CC7DF0D}"/>
    <cellStyle name="Output 5 2 9 3 3" xfId="24121" xr:uid="{FDA09E0F-6197-4C4D-B1DE-D319839F0564}"/>
    <cellStyle name="Output 5 2 9 4" xfId="13733" xr:uid="{864FFF84-02EF-4191-AC53-60CC0FB9B00C}"/>
    <cellStyle name="Output 5 2 9 4 2" xfId="26902" xr:uid="{7437558F-3868-4F5D-8774-85D17C661A81}"/>
    <cellStyle name="Output 5 2 9 5" xfId="34915" xr:uid="{26F0551C-CFBF-487D-A4C6-5793DB4B7100}"/>
    <cellStyle name="Output 5 20" xfId="44998" xr:uid="{9464F103-9BA6-40F3-B98D-CBDA8C776687}"/>
    <cellStyle name="Output 5 20 2" xfId="50556" xr:uid="{5147E975-E220-4961-BED6-1A42777C02C2}"/>
    <cellStyle name="Output 5 20 2 2" xfId="57338" xr:uid="{573DDF97-7DB5-4E19-8FAA-57AE67E5015B}"/>
    <cellStyle name="Output 5 20 3" xfId="52158" xr:uid="{2FBB16A6-1EF0-49AA-B9E5-AD0D7EA2394B}"/>
    <cellStyle name="Output 5 20 3 2" xfId="58939" xr:uid="{F972A5C9-C28D-474F-AF94-C4F625D44CB0}"/>
    <cellStyle name="Output 5 20 4" xfId="48913" xr:uid="{4AA502F3-D5CD-45CF-B6F6-266628BB6407}"/>
    <cellStyle name="Output 5 20 4 2" xfId="55696" xr:uid="{25A3E027-176B-4173-9147-DC205620FFC4}"/>
    <cellStyle name="Output 5 20 5" xfId="48673" xr:uid="{8A8AECD7-DCFC-4C59-87F5-A23CDF2D24E1}"/>
    <cellStyle name="Output 5 20 5 2" xfId="55462" xr:uid="{578670FD-9D40-4905-A988-FABE5609CD6D}"/>
    <cellStyle name="Output 5 20 6" xfId="53748" xr:uid="{0F491BF8-6AA3-413F-ABDC-5B9A213C3DE3}"/>
    <cellStyle name="Output 5 20 7" xfId="47059" xr:uid="{2A628727-904B-4B78-997E-1A76D2F78E8C}"/>
    <cellStyle name="Output 5 21" xfId="45005" xr:uid="{56585FC9-8FD6-4B22-A183-5F0D3B3BD643}"/>
    <cellStyle name="Output 5 21 2" xfId="50645" xr:uid="{1DEE2897-BE4E-460F-AA65-941D3945ED6C}"/>
    <cellStyle name="Output 5 21 2 2" xfId="57427" xr:uid="{6EE0E5DF-8C59-4E09-8CC4-35A9FA9E5D80}"/>
    <cellStyle name="Output 5 21 3" xfId="52456" xr:uid="{21BE4947-053D-482F-8C03-A9006CEF828A}"/>
    <cellStyle name="Output 5 21 3 2" xfId="59237" xr:uid="{F0F777F6-D4F2-48DF-AF1A-DD7CFCA6BF54}"/>
    <cellStyle name="Output 5 21 4" xfId="48762" xr:uid="{85DD3BE5-B6E7-4E9F-BC43-5872AD61E613}"/>
    <cellStyle name="Output 5 21 4 2" xfId="55548" xr:uid="{8BAB75B6-7487-46A1-B483-5C93C1EA4C49}"/>
    <cellStyle name="Output 5 21 5" xfId="53834" xr:uid="{51579408-9BBF-44A7-AEBC-A858ED582402}"/>
    <cellStyle name="Output 5 21 6" xfId="47148" xr:uid="{9AE574BD-7F4B-44E0-8B0E-1ADA7BD037BD}"/>
    <cellStyle name="Output 5 22" xfId="45063" xr:uid="{5A63F5D3-A0E1-4820-A626-1DFBF37A2AEF}"/>
    <cellStyle name="Output 5 22 2" xfId="50662" xr:uid="{391E4390-6419-4195-9428-969F8E66251A}"/>
    <cellStyle name="Output 5 22 2 2" xfId="57444" xr:uid="{297D4AE7-7BE1-4E21-B772-44A2DA96F9A8}"/>
    <cellStyle name="Output 5 22 3" xfId="52473" xr:uid="{D231034F-E633-4B93-A8EE-CDF33479FF00}"/>
    <cellStyle name="Output 5 22 3 2" xfId="59254" xr:uid="{BB09DDD5-5FA9-4D3A-8D89-2A100031A2BF}"/>
    <cellStyle name="Output 5 22 4" xfId="48779" xr:uid="{A291DF7E-A1A7-47B3-8FD4-98B9D90C01A8}"/>
    <cellStyle name="Output 5 22 4 2" xfId="55565" xr:uid="{1485284D-1646-4AA3-A45F-5700162947DE}"/>
    <cellStyle name="Output 5 22 5" xfId="53851" xr:uid="{072FC659-FB5E-4F65-B330-5B8DF1DB0097}"/>
    <cellStyle name="Output 5 22 6" xfId="47165" xr:uid="{751D657A-6671-4465-B8C1-CBDED3DB267A}"/>
    <cellStyle name="Output 5 23" xfId="45025" xr:uid="{E41524E1-9D11-4FFA-93E3-039F75EB363A}"/>
    <cellStyle name="Output 5 23 2" xfId="50678" xr:uid="{BB8A51B9-E6FD-4D65-8245-8B61A353587A}"/>
    <cellStyle name="Output 5 23 2 2" xfId="57460" xr:uid="{94C16A07-BD1A-45F8-9767-2DFF4FA2F5C7}"/>
    <cellStyle name="Output 5 23 3" xfId="52489" xr:uid="{0935D25B-89DC-4DB5-BADE-1A629257DC02}"/>
    <cellStyle name="Output 5 23 3 2" xfId="59270" xr:uid="{00E51AE3-F469-4F34-B856-72FC4FDCE183}"/>
    <cellStyle name="Output 5 23 4" xfId="48795" xr:uid="{B754D567-A122-4D41-AC47-4DD6D45344C2}"/>
    <cellStyle name="Output 5 23 4 2" xfId="55581" xr:uid="{D21C6B1C-BE1B-414D-B08E-14FAF3008CF6}"/>
    <cellStyle name="Output 5 23 5" xfId="53867" xr:uid="{E749DDAE-3B4F-4C0C-A10C-9ACDC71AED3C}"/>
    <cellStyle name="Output 5 23 6" xfId="47181" xr:uid="{0BA64AC8-FF43-4F62-B612-924C3FC473A6}"/>
    <cellStyle name="Output 5 24" xfId="45115" xr:uid="{6E8EAD42-9FB2-4850-A161-4A7A5ADDDEFB}"/>
    <cellStyle name="Output 5 24 2" xfId="50745" xr:uid="{7241527D-8F6B-4B3D-AEE4-4FD41BC0AEB8}"/>
    <cellStyle name="Output 5 24 2 2" xfId="57527" xr:uid="{CEAF024D-8753-4BDA-B5B4-E563B3C4EEBE}"/>
    <cellStyle name="Output 5 24 3" xfId="52554" xr:uid="{79F9290A-5BBE-4222-B804-D44A69B22EEF}"/>
    <cellStyle name="Output 5 24 3 2" xfId="59335" xr:uid="{F8CA3522-799B-4BD6-A685-E2E61309AC8F}"/>
    <cellStyle name="Output 5 24 4" xfId="48852" xr:uid="{400E35F3-318D-4FEE-83C7-BCC6B8BB6636}"/>
    <cellStyle name="Output 5 24 4 2" xfId="55634" xr:uid="{C5A44873-0F2F-46E4-B032-83CCDC50319B}"/>
    <cellStyle name="Output 5 24 5" xfId="53932" xr:uid="{43ED3B88-EF58-4557-873D-BD24575349A8}"/>
    <cellStyle name="Output 5 24 6" xfId="47249" xr:uid="{5AC2CD65-3FB4-4874-AE2D-3D998F88AB0B}"/>
    <cellStyle name="Output 5 25" xfId="45170" xr:uid="{329D4787-AA32-47FF-8C39-D7D04A4A09F2}"/>
    <cellStyle name="Output 5 25 2" xfId="50775" xr:uid="{1F9D4163-0A7B-4C26-9C85-7B729C33D53C}"/>
    <cellStyle name="Output 5 25 2 2" xfId="57557" xr:uid="{F4C94617-771B-49A3-8011-503B5D2B8CDE}"/>
    <cellStyle name="Output 5 25 3" xfId="52584" xr:uid="{A89E67C0-E861-45E5-8522-4C405ADA758C}"/>
    <cellStyle name="Output 5 25 3 2" xfId="59365" xr:uid="{7A851FE7-1D42-4FA2-9E89-CEAF21B780CE}"/>
    <cellStyle name="Output 5 25 4" xfId="48872" xr:uid="{57EE8202-0894-4AEA-845E-1F5E0B729284}"/>
    <cellStyle name="Output 5 25 4 2" xfId="55653" xr:uid="{54143086-977F-49B5-B98C-A18557F8A32F}"/>
    <cellStyle name="Output 5 25 5" xfId="53962" xr:uid="{732102A6-8C19-48F3-97FA-991565A38CBA}"/>
    <cellStyle name="Output 5 25 6" xfId="47279" xr:uid="{E3EB84E5-504F-408F-8632-BE19EE9550C1}"/>
    <cellStyle name="Output 5 26" xfId="45178" xr:uid="{FE755183-932A-4060-861E-E16699F95D1C}"/>
    <cellStyle name="Output 5 26 2" xfId="50788" xr:uid="{F1C4885A-298F-443D-AFC1-3215914B81FE}"/>
    <cellStyle name="Output 5 26 2 2" xfId="57570" xr:uid="{1452DBBB-D84E-4F9A-8504-F940155B09FD}"/>
    <cellStyle name="Output 5 26 3" xfId="52597" xr:uid="{D74DF195-C780-440B-89FC-13A8730939FA}"/>
    <cellStyle name="Output 5 26 3 2" xfId="59378" xr:uid="{7BA375F5-62E0-4770-8DBB-8754E1FC86A8}"/>
    <cellStyle name="Output 5 26 4" xfId="53975" xr:uid="{69426A77-4A81-4A6E-99D4-EC60710DBBEE}"/>
    <cellStyle name="Output 5 26 5" xfId="47292" xr:uid="{FA551F6C-A865-4B95-A41F-834FA37B6B3A}"/>
    <cellStyle name="Output 5 27" xfId="45262" xr:uid="{FCF0DA24-46CA-4A41-98B4-48E42EF9AD05}"/>
    <cellStyle name="Output 5 27 2" xfId="55721" xr:uid="{E539CA5B-B127-4012-A1DA-DD1021E0AD27}"/>
    <cellStyle name="Output 5 27 3" xfId="48938" xr:uid="{FAC05F37-26AC-4BD9-B567-0069E7BD2E15}"/>
    <cellStyle name="Output 5 28" xfId="45281" xr:uid="{D5E7E8D1-D659-44D8-B439-1254AF71AC3E}"/>
    <cellStyle name="Output 5 28 2" xfId="58071" xr:uid="{B2EE3DA9-E856-4B43-9814-F6560D371589}"/>
    <cellStyle name="Output 5 28 3" xfId="51289" xr:uid="{A6CB6942-3D6A-49E3-A4BB-1DBA3FD7D5BC}"/>
    <cellStyle name="Output 5 29" xfId="45292" xr:uid="{C1853C7D-CB47-49F0-95A7-D927EC901CBD}"/>
    <cellStyle name="Output 5 29 2" xfId="52609" xr:uid="{3CEE67DD-487C-4B90-95A6-2177EAD74751}"/>
    <cellStyle name="Output 5 3" xfId="411" xr:uid="{026E889A-FE85-48F8-8548-1FA5C1C04F8E}"/>
    <cellStyle name="Output 5 3 10" xfId="9277" xr:uid="{6ECF734D-F5BD-4729-97D6-D6C2C91E1311}"/>
    <cellStyle name="Output 5 3 10 2" xfId="18266" xr:uid="{BB9AFEE4-62D5-479D-98B9-711B9F16CE00}"/>
    <cellStyle name="Output 5 3 10 2 2" xfId="43243" xr:uid="{314AF99F-9185-4BC2-81CE-81ADCA836554}"/>
    <cellStyle name="Output 5 3 10 3" xfId="41731" xr:uid="{DA448A1E-F4C8-40B1-ABCB-A525774F3039}"/>
    <cellStyle name="Output 5 3 11" xfId="9845" xr:uid="{CF4CBA38-734E-40AA-A165-F5FF157DEED9}"/>
    <cellStyle name="Output 5 3 11 2" xfId="18834" xr:uid="{95B164C4-FDB4-41C9-88C7-DA9FF2E41476}"/>
    <cellStyle name="Output 5 3 11 2 2" xfId="27924" xr:uid="{88D6422A-2AB1-461D-AEA2-216C52475990}"/>
    <cellStyle name="Output 5 3 11 3" xfId="31127" xr:uid="{74DCBDF6-8923-4D40-B54D-1093A6100225}"/>
    <cellStyle name="Output 5 3 12" xfId="2417" xr:uid="{122F41D9-BC75-48BA-8558-4AF2AFBA1FA5}"/>
    <cellStyle name="Output 5 3 12 2" xfId="36212" xr:uid="{77168596-6CAD-4FA2-85BB-61A7D72A3C47}"/>
    <cellStyle name="Output 5 3 13" xfId="13326" xr:uid="{F1112E50-462E-4287-8724-A17AE716C2F6}"/>
    <cellStyle name="Output 5 3 13 2" xfId="40752" xr:uid="{7B5613A9-11E1-493B-839C-0C23C94FF55A}"/>
    <cellStyle name="Output 5 3 14" xfId="24009" xr:uid="{E149F99D-E291-414E-A381-F4FB1908666C}"/>
    <cellStyle name="Output 5 3 15" xfId="44349" xr:uid="{EC0FAEA6-E88A-492D-8AAF-8C0A376206A4}"/>
    <cellStyle name="Output 5 3 16" xfId="45574" xr:uid="{EE98BE1E-62BA-4BEE-B722-24E077B6A566}"/>
    <cellStyle name="Output 5 3 2" xfId="760" xr:uid="{9A6B7578-0784-40E4-9ACC-3F1481E4230F}"/>
    <cellStyle name="Output 5 3 2 2" xfId="5131" xr:uid="{98692208-8B78-49A7-982E-17E973E6E2A5}"/>
    <cellStyle name="Output 5 3 2 2 2" xfId="7717" xr:uid="{75EFBE45-C252-498C-90D9-BF9832A081D9}"/>
    <cellStyle name="Output 5 3 2 2 2 2" xfId="16706" xr:uid="{B0508919-14B2-471B-8D54-4D28699D5859}"/>
    <cellStyle name="Output 5 3 2 2 2 2 2" xfId="24816" xr:uid="{1039E419-C2F4-46CD-83D2-4D78C370D8EB}"/>
    <cellStyle name="Output 5 3 2 2 2 3" xfId="33832" xr:uid="{E5B07867-7689-45A9-86DC-7D5A7ACF3FC7}"/>
    <cellStyle name="Output 5 3 2 2 2 4" xfId="56361" xr:uid="{0C75A457-B060-4A42-94AE-33106E07C333}"/>
    <cellStyle name="Output 5 3 2 2 3" xfId="10354" xr:uid="{425266F1-2BC4-47FC-BA17-4925918CF0FE}"/>
    <cellStyle name="Output 5 3 2 2 3 2" xfId="19343" xr:uid="{E2EA2392-F7EB-40B1-B8BC-4D303461448E}"/>
    <cellStyle name="Output 5 3 2 2 3 2 2" xfId="28458" xr:uid="{861F8984-6489-41ED-827D-518AD82D56C4}"/>
    <cellStyle name="Output 5 3 2 2 3 3" xfId="34452" xr:uid="{847720E3-AA13-48DC-8CB7-81E38DC2BAB6}"/>
    <cellStyle name="Output 5 3 2 2 4" xfId="14120" xr:uid="{2E435903-6AA2-41A6-8799-1ED8786F8875}"/>
    <cellStyle name="Output 5 3 2 2 4 2" xfId="26068" xr:uid="{9755FEDC-F9B3-4629-8A6D-20FEF08FC23D}"/>
    <cellStyle name="Output 5 3 2 2 5" xfId="40104" xr:uid="{F9C62CE6-DA92-48EF-A6E7-342A2FC0EA21}"/>
    <cellStyle name="Output 5 3 2 2 6" xfId="49579" xr:uid="{DB0E877C-B598-48CC-ACE4-E10E7B70040F}"/>
    <cellStyle name="Output 5 3 2 3" xfId="3197" xr:uid="{9ED3C0A1-0C1B-45C0-9186-2BE956369154}"/>
    <cellStyle name="Output 5 3 2 3 2" xfId="22126" xr:uid="{7BB6D91E-9DCF-4C29-A801-2DFA6E1BC3BF}"/>
    <cellStyle name="Output 5 3 2 3 2 2" xfId="57693" xr:uid="{78521CB8-5E27-4F57-85B4-61C00268730E}"/>
    <cellStyle name="Output 5 3 2 3 3" xfId="50911" xr:uid="{8098DBAC-839E-44C7-AE9F-00FC4D9624F5}"/>
    <cellStyle name="Output 5 3 2 4" xfId="30270" xr:uid="{71960DA4-9E9B-456E-8007-C4A3C3AA0405}"/>
    <cellStyle name="Output 5 3 2 4 2" xfId="54506" xr:uid="{349DCA80-2ABD-46C8-9247-5A409939D41A}"/>
    <cellStyle name="Output 5 3 2 4 3" xfId="47696" xr:uid="{E8D7A4DF-FFD9-4D67-9D20-AD63C929DB58}"/>
    <cellStyle name="Output 5 3 2 5" xfId="46088" xr:uid="{0B226CD6-9E97-4E1D-9C51-20AE5DA49446}"/>
    <cellStyle name="Output 5 3 3" xfId="1105" xr:uid="{8BE22C1D-86D5-49BD-B2A6-8F66EE15AB69}"/>
    <cellStyle name="Output 5 3 3 2" xfId="5452" xr:uid="{9B06D603-544A-408E-8751-82212E6BE139}"/>
    <cellStyle name="Output 5 3 3 2 2" xfId="8038" xr:uid="{B17E94B0-DC5E-4688-8E67-1C13D08F8297}"/>
    <cellStyle name="Output 5 3 3 2 2 2" xfId="17027" xr:uid="{7B55ABEA-E07B-417F-814B-9081CB40E142}"/>
    <cellStyle name="Output 5 3 3 2 2 2 2" xfId="37710" xr:uid="{3BB669D6-7452-4110-B086-8182F8BF6DFD}"/>
    <cellStyle name="Output 5 3 3 2 2 3" xfId="23153" xr:uid="{D0B8EFAB-DDFF-4632-A8B4-292717B5FA83}"/>
    <cellStyle name="Output 5 3 3 2 2 4" xfId="56769" xr:uid="{57380EEF-851A-4DA9-AC90-0D5D56B6BE46}"/>
    <cellStyle name="Output 5 3 3 2 3" xfId="10675" xr:uid="{7208B181-7E6C-4DCC-BECA-36B227FF442C}"/>
    <cellStyle name="Output 5 3 3 2 3 2" xfId="19664" xr:uid="{A257CD31-E534-45BB-8532-92F400397F69}"/>
    <cellStyle name="Output 5 3 3 2 3 2 2" xfId="39919" xr:uid="{44F34117-C5B0-48DA-8727-9AB787814B7D}"/>
    <cellStyle name="Output 5 3 3 2 3 3" xfId="40248" xr:uid="{9D25403B-E401-4603-A615-38F37DE149A2}"/>
    <cellStyle name="Output 5 3 3 2 4" xfId="14441" xr:uid="{A8D2C8EB-0090-4090-9640-940BC98F6606}"/>
    <cellStyle name="Output 5 3 3 2 4 2" xfId="25712" xr:uid="{B6A8E991-FBD3-4AF7-938D-02A10314B1F6}"/>
    <cellStyle name="Output 5 3 3 2 5" xfId="25218" xr:uid="{B001A6A3-7FFF-4612-A6EE-6B778C3CFA7D}"/>
    <cellStyle name="Output 5 3 3 2 6" xfId="49987" xr:uid="{F37AA9A7-2FA5-49B3-B49F-2EE1467B8427}"/>
    <cellStyle name="Output 5 3 3 3" xfId="3542" xr:uid="{A24BB409-537C-4ADF-8367-CE401182E873}"/>
    <cellStyle name="Output 5 3 3 3 2" xfId="40693" xr:uid="{1CEC5C3F-DD6D-42AD-B936-CBA8D0C65B1A}"/>
    <cellStyle name="Output 5 3 3 3 2 2" xfId="58206" xr:uid="{70F062EB-0F95-4345-9834-FD7A69866364}"/>
    <cellStyle name="Output 5 3 3 3 3" xfId="51424" xr:uid="{094102D0-0EF8-4E2C-A913-34203205D957}"/>
    <cellStyle name="Output 5 3 3 4" xfId="22469" xr:uid="{B6F01EEC-EDDD-4A17-BC26-DA6D6E643DB6}"/>
    <cellStyle name="Output 5 3 3 4 2" xfId="54896" xr:uid="{B1EBBE1C-6BE3-4A30-9D00-DC8B4D0DA7AD}"/>
    <cellStyle name="Output 5 3 3 4 3" xfId="48104" xr:uid="{740464F3-8121-4BD5-BA2B-6C6617B72D45}"/>
    <cellStyle name="Output 5 3 3 5" xfId="53196" xr:uid="{9856B250-407D-4353-9CC4-9231FD5F94CC}"/>
    <cellStyle name="Output 5 3 3 6" xfId="46490" xr:uid="{289A7624-EB9E-4CEE-90EA-5A2AA1CCF3E7}"/>
    <cellStyle name="Output 5 3 4" xfId="1449" xr:uid="{3C7E43CA-4DAD-47BD-894A-0EFF01BA9CD3}"/>
    <cellStyle name="Output 5 3 4 2" xfId="5794" xr:uid="{62D0F46A-1A2E-4441-B255-003600DA0C52}"/>
    <cellStyle name="Output 5 3 4 2 2" xfId="8380" xr:uid="{4ED05CCF-7DD8-4231-A8D6-E820F0C525BF}"/>
    <cellStyle name="Output 5 3 4 2 2 2" xfId="17369" xr:uid="{A20968EA-53F4-42A0-BC8C-753FEC54C6E8}"/>
    <cellStyle name="Output 5 3 4 2 2 2 2" xfId="30622" xr:uid="{A4F678AC-FE28-4486-B5F1-6E92F31F3EE2}"/>
    <cellStyle name="Output 5 3 4 2 2 3" xfId="41548" xr:uid="{56A64F5D-E57C-4F75-B286-40570EE1C5A8}"/>
    <cellStyle name="Output 5 3 4 2 3" xfId="11017" xr:uid="{09E5D4C2-18F0-4856-919C-FD7B817FF70B}"/>
    <cellStyle name="Output 5 3 4 2 3 2" xfId="20006" xr:uid="{570621E5-278E-473D-A617-80E9CCC7B624}"/>
    <cellStyle name="Output 5 3 4 2 3 2 2" xfId="29999" xr:uid="{30481B6C-C6D6-4E87-8743-59626601C29F}"/>
    <cellStyle name="Output 5 3 4 2 3 3" xfId="42718" xr:uid="{958590FC-222E-415D-88DD-E6736AC6DFC7}"/>
    <cellStyle name="Output 5 3 4 2 4" xfId="14783" xr:uid="{A13935F1-1EB3-496F-8C8E-976519D3EF05}"/>
    <cellStyle name="Output 5 3 4 2 4 2" xfId="23921" xr:uid="{ED9BFC59-BFB3-47AD-9A8E-9530B4E78783}"/>
    <cellStyle name="Output 5 3 4 2 5" xfId="41929" xr:uid="{E62AC61D-115A-4D3B-93F3-401E1529332D}"/>
    <cellStyle name="Output 5 3 4 2 6" xfId="55889" xr:uid="{4A6B9487-6DBC-4B92-A77B-7560BF40CFC0}"/>
    <cellStyle name="Output 5 3 4 3" xfId="3886" xr:uid="{24C571E8-0590-4D68-B78E-891B9C00363C}"/>
    <cellStyle name="Output 5 3 4 3 2" xfId="35351" xr:uid="{F4008535-B0C8-4409-9EEF-3AF4505189E5}"/>
    <cellStyle name="Output 5 3 4 4" xfId="43111" xr:uid="{ED0D710A-7462-4811-A2A8-5D15280268A5}"/>
    <cellStyle name="Output 5 3 4 5" xfId="49107" xr:uid="{D07D8878-9247-4305-A245-662F7547955E}"/>
    <cellStyle name="Output 5 3 5" xfId="1616" xr:uid="{6C020E5B-8E86-4AC8-A3E0-15A95BD9A4CB}"/>
    <cellStyle name="Output 5 3 5 2" xfId="5958" xr:uid="{6D18AD59-82F6-4A3D-9C12-90D6B846EE5F}"/>
    <cellStyle name="Output 5 3 5 2 2" xfId="8544" xr:uid="{63F57ED5-9FA5-4F79-84CA-1717010261D9}"/>
    <cellStyle name="Output 5 3 5 2 2 2" xfId="17533" xr:uid="{17CFC4F8-1863-4AA6-9F06-A2CAC1A2A702}"/>
    <cellStyle name="Output 5 3 5 2 2 2 2" xfId="29889" xr:uid="{8F0742D4-4C3F-43F5-BFC1-32F86E0E0B16}"/>
    <cellStyle name="Output 5 3 5 2 2 3" xfId="27718" xr:uid="{8F13C45D-33EC-4AEF-A4B8-6A9D37881362}"/>
    <cellStyle name="Output 5 3 5 2 3" xfId="11181" xr:uid="{C9D309A1-2B15-40F9-8BD2-C8028A2C6098}"/>
    <cellStyle name="Output 5 3 5 2 3 2" xfId="20170" xr:uid="{2EE91E3D-39D9-45A1-B014-6E0EE192F2C2}"/>
    <cellStyle name="Output 5 3 5 2 3 2 2" xfId="42116" xr:uid="{0251D828-E58B-4911-8168-66878FCD8464}"/>
    <cellStyle name="Output 5 3 5 2 3 3" xfId="41517" xr:uid="{23205AAE-53A0-4678-BA72-E5ADC3159EBD}"/>
    <cellStyle name="Output 5 3 5 2 4" xfId="14947" xr:uid="{A853090A-7960-4F39-AFC4-4DF78692F5A5}"/>
    <cellStyle name="Output 5 3 5 2 4 2" xfId="25354" xr:uid="{E86B6B5E-A6F4-485D-9E50-DD0D13C1DC63}"/>
    <cellStyle name="Output 5 3 5 2 5" xfId="27443" xr:uid="{CDA2700D-5A8F-45AF-96AF-7731B723EE41}"/>
    <cellStyle name="Output 5 3 5 2 6" xfId="58954" xr:uid="{DD38DC52-4A97-436C-B9F7-95BD491B62A8}"/>
    <cellStyle name="Output 5 3 5 3" xfId="4053" xr:uid="{8A70018F-C46F-421B-A907-DC77CEB0C3A0}"/>
    <cellStyle name="Output 5 3 5 3 2" xfId="28371" xr:uid="{D0CD167A-038E-49EC-A058-4349CA385543}"/>
    <cellStyle name="Output 5 3 5 4" xfId="43201" xr:uid="{4B2BBC56-8290-4783-B8A0-58FC8433368F}"/>
    <cellStyle name="Output 5 3 5 5" xfId="52173" xr:uid="{DBBDBBFC-06D2-47C8-84F2-679172397205}"/>
    <cellStyle name="Output 5 3 6" xfId="2068" xr:uid="{3372C95A-B4E7-4F09-8517-11A0CE2ACD20}"/>
    <cellStyle name="Output 5 3 6 2" xfId="6371" xr:uid="{59A51C90-BAE4-4F12-828C-83042AD2C614}"/>
    <cellStyle name="Output 5 3 6 2 2" xfId="8957" xr:uid="{899FA095-E6B7-4F7B-AEDC-3A73C91445F2}"/>
    <cellStyle name="Output 5 3 6 2 2 2" xfId="17946" xr:uid="{978D84A5-FBEC-4491-9E16-63237EB96B82}"/>
    <cellStyle name="Output 5 3 6 2 2 2 2" xfId="42573" xr:uid="{8B2ED374-A417-4B85-977C-794C831F0E40}"/>
    <cellStyle name="Output 5 3 6 2 2 3" xfId="37510" xr:uid="{610541CD-6846-4D88-AB3F-6707964A2EB7}"/>
    <cellStyle name="Output 5 3 6 2 3" xfId="11594" xr:uid="{E96B9A1E-9513-4524-90E3-9D862004E633}"/>
    <cellStyle name="Output 5 3 6 2 3 2" xfId="20583" xr:uid="{F88735F1-DE78-48D5-83E0-547E64BCE3C4}"/>
    <cellStyle name="Output 5 3 6 2 3 2 2" xfId="42539" xr:uid="{3818DAFC-10DC-452C-AF6A-1783BB89F582}"/>
    <cellStyle name="Output 5 3 6 2 3 3" xfId="32212" xr:uid="{1EE5C965-25A7-4C2D-BC0D-4119698F9E47}"/>
    <cellStyle name="Output 5 3 6 2 4" xfId="15360" xr:uid="{F4FE3178-AAF2-41AA-A8BF-F0BA231A2EC1}"/>
    <cellStyle name="Output 5 3 6 2 4 2" xfId="39658" xr:uid="{BD4B5DC9-628B-4D3E-B786-86DE66936519}"/>
    <cellStyle name="Output 5 3 6 2 5" xfId="22835" xr:uid="{9972F48E-DA0C-41E0-9479-1A6C7E2F7A65}"/>
    <cellStyle name="Output 5 3 6 2 6" xfId="54058" xr:uid="{25023DA2-9A3D-4309-8B34-2B4D48FB7C99}"/>
    <cellStyle name="Output 5 3 6 3" xfId="4505" xr:uid="{8D716178-D71A-449B-AD3F-C88D07DD50CB}"/>
    <cellStyle name="Output 5 3 6 3 2" xfId="27095" xr:uid="{32FAD8F8-A348-4FD4-9747-CF58E9503790}"/>
    <cellStyle name="Output 5 3 6 4" xfId="33973" xr:uid="{9DB6A265-EA86-499D-B897-F9029D24FE58}"/>
    <cellStyle name="Output 5 3 6 5" xfId="47382" xr:uid="{0B80FC8B-C652-4690-A203-0BA0DE4D6215}"/>
    <cellStyle name="Output 5 3 7" xfId="2878" xr:uid="{D893A9CB-72BE-42A0-BB2E-43A1EC348840}"/>
    <cellStyle name="Output 5 3 7 2" xfId="7028" xr:uid="{4B6A3DA3-2B06-4362-8A2F-D70B6858ACEE}"/>
    <cellStyle name="Output 5 3 7 2 2" xfId="12155" xr:uid="{D43B615C-D839-4C04-90A6-B21D4C35C1EE}"/>
    <cellStyle name="Output 5 3 7 2 2 2" xfId="21144" xr:uid="{B5935D1A-045C-4269-8DA4-46F8788E1D46}"/>
    <cellStyle name="Output 5 3 7 2 2 2 2" xfId="22428" xr:uid="{C502A1F9-1E1C-4F6A-9953-5638669FF89D}"/>
    <cellStyle name="Output 5 3 7 2 2 3" xfId="24958" xr:uid="{DA05FB00-824C-45DF-B5D8-88E2E8C24960}"/>
    <cellStyle name="Output 5 3 7 2 3" xfId="12964" xr:uid="{0D61BABC-FE14-47EB-B62B-B5B970E4CF3A}"/>
    <cellStyle name="Output 5 3 7 2 3 2" xfId="21953" xr:uid="{4B05B70D-5B44-490B-9492-0FD324AB2D27}"/>
    <cellStyle name="Output 5 3 7 2 3 2 2" xfId="32514" xr:uid="{28DBA3F7-B74A-4A32-A8B2-7D249321D768}"/>
    <cellStyle name="Output 5 3 7 2 3 3" xfId="28490" xr:uid="{5BE3A477-10B1-4D3D-9D66-15ACC273C07C}"/>
    <cellStyle name="Output 5 3 7 2 4" xfId="16017" xr:uid="{AE6B6E3B-D478-4800-984A-EC0742A3832E}"/>
    <cellStyle name="Output 5 3 7 2 4 2" xfId="23424" xr:uid="{9F5A3292-0780-4E40-9D63-0CA92A4E30CB}"/>
    <cellStyle name="Output 5 3 7 2 5" xfId="30657" xr:uid="{E716049E-B78D-44B5-A73B-09A022147571}"/>
    <cellStyle name="Output 5 3 7 3" xfId="9591" xr:uid="{C3A55C68-5AD2-4063-AE10-9667C1E5F424}"/>
    <cellStyle name="Output 5 3 7 3 2" xfId="18580" xr:uid="{9343205E-0FDE-4869-A463-CB3E9677960E}"/>
    <cellStyle name="Output 5 3 7 3 2 2" xfId="41195" xr:uid="{33EF28AD-FDC2-46E8-91C8-4A7B044DFD36}"/>
    <cellStyle name="Output 5 3 7 3 3" xfId="39109" xr:uid="{994FFC99-1411-437D-A87F-B7749BE4B077}"/>
    <cellStyle name="Output 5 3 7 4" xfId="36493" xr:uid="{5D1E416F-1DA5-4D7F-BEA8-57EEDED048D0}"/>
    <cellStyle name="Output 5 3 8" xfId="4807" xr:uid="{989936B0-32E1-4E79-AEAA-162CC5B09560}"/>
    <cellStyle name="Output 5 3 8 2" xfId="7393" xr:uid="{10AF301F-59FE-4FA8-8D75-AC0A3A130C15}"/>
    <cellStyle name="Output 5 3 8 2 2" xfId="16382" xr:uid="{A2700E44-2C24-4B20-8DEE-A1BDACA1226B}"/>
    <cellStyle name="Output 5 3 8 2 2 2" xfId="25578" xr:uid="{C28EFBBF-5158-432A-B301-8B79BB2CF3BE}"/>
    <cellStyle name="Output 5 3 8 2 3" xfId="42105" xr:uid="{CC9C67DC-7FCB-4846-B185-13A61B9C8FCD}"/>
    <cellStyle name="Output 5 3 8 3" xfId="10030" xr:uid="{3530C9C8-9698-4A1C-98A2-A6B0FBCCA8B3}"/>
    <cellStyle name="Output 5 3 8 3 2" xfId="19019" xr:uid="{F9EA6440-AB85-40CD-9120-FD42A5F77B85}"/>
    <cellStyle name="Output 5 3 8 3 2 2" xfId="22754" xr:uid="{7821DFF5-7B60-4D84-936E-67388023302E}"/>
    <cellStyle name="Output 5 3 8 3 3" xfId="34408" xr:uid="{C42E5BB6-70BF-4F54-AB71-8C08CC4AB7F9}"/>
    <cellStyle name="Output 5 3 8 4" xfId="13796" xr:uid="{738DF486-0152-4CC7-80BC-AFC933DB2E6A}"/>
    <cellStyle name="Output 5 3 8 4 2" xfId="27217" xr:uid="{1B772C85-2212-4412-8386-2CC76DFA4500}"/>
    <cellStyle name="Output 5 3 8 5" xfId="29133" xr:uid="{1B9F874E-2668-41FF-A446-41692A8D5266}"/>
    <cellStyle name="Output 5 3 9" xfId="6713" xr:uid="{A5FBD0A2-2582-48AD-BB0A-CFEED80F2EAA}"/>
    <cellStyle name="Output 5 3 9 2" xfId="11914" xr:uid="{269858E1-BAE7-488E-9F02-E0BE6CA22E57}"/>
    <cellStyle name="Output 5 3 9 2 2" xfId="20903" xr:uid="{15BC783C-A18E-42AF-AB9A-3CDCCB53D1C6}"/>
    <cellStyle name="Output 5 3 9 2 2 2" xfId="40848" xr:uid="{D5C70620-7FE2-4647-A0B7-8F8EEFA26FB1}"/>
    <cellStyle name="Output 5 3 9 2 3" xfId="22969" xr:uid="{9AA7116C-7CDE-45E9-B648-3280F31B29B8}"/>
    <cellStyle name="Output 5 3 9 3" xfId="15702" xr:uid="{B3011533-6B68-4615-8E05-6F07A9B969A2}"/>
    <cellStyle name="Output 5 3 9 3 2" xfId="41332" xr:uid="{091901DD-A5FD-4717-A1D3-F294FCCCDA27}"/>
    <cellStyle name="Output 5 3 9 4" xfId="29707" xr:uid="{1D82615E-170E-4863-90AC-AB9AA63082B2}"/>
    <cellStyle name="Output 5 30" xfId="45375" xr:uid="{7736F694-3F0A-4D4C-9911-2DABF0A72E4C}"/>
    <cellStyle name="Output 5 31" xfId="45399" xr:uid="{A655CD8B-6F5C-4A77-B5A3-FE1956EA6229}"/>
    <cellStyle name="Output 5 32" xfId="45423" xr:uid="{118A86A2-01AC-4931-B8D1-3B1071EE8C06}"/>
    <cellStyle name="Output 5 33" xfId="45432" xr:uid="{99BB0599-D445-4109-ACB1-1E5D5D472562}"/>
    <cellStyle name="Output 5 34" xfId="44261" xr:uid="{A0BF6D49-381E-4925-B12D-32EDD485479D}"/>
    <cellStyle name="Output 5 35" xfId="44201" xr:uid="{56E3484F-12F2-4A7D-A23A-F820F39CB5A0}"/>
    <cellStyle name="Output 5 36" xfId="45470" xr:uid="{CE380FED-D290-4476-AAFA-E3D4D194ECDF}"/>
    <cellStyle name="Output 5 4" xfId="510" xr:uid="{A8236D9F-ECFF-490A-AF09-AACF361DE232}"/>
    <cellStyle name="Output 5 4 10" xfId="44363" xr:uid="{ED86A199-A132-4961-8B9D-1B6088D2FF26}"/>
    <cellStyle name="Output 5 4 11" xfId="45633" xr:uid="{6A02B191-6772-4F96-9BFE-9598FD13773F}"/>
    <cellStyle name="Output 5 4 2" xfId="859" xr:uid="{BBBDCDDC-E679-45D7-A847-5F7A00B53F5F}"/>
    <cellStyle name="Output 5 4 2 2" xfId="5228" xr:uid="{CEB6A8F1-07FA-42BA-A5EB-5223D51D1254}"/>
    <cellStyle name="Output 5 4 2 2 2" xfId="7814" xr:uid="{BE3FD30A-D839-4A2B-BEE3-5582AFBCA33F}"/>
    <cellStyle name="Output 5 4 2 2 2 2" xfId="16803" xr:uid="{A3F87F2F-6572-48FB-978B-C33E0320DBE7}"/>
    <cellStyle name="Output 5 4 2 2 2 2 2" xfId="28870" xr:uid="{0756DBEC-ED99-480B-B97B-5742732F691D}"/>
    <cellStyle name="Output 5 4 2 2 2 3" xfId="26823" xr:uid="{3627D3E6-B78D-4481-8FD3-E21F6666E81E}"/>
    <cellStyle name="Output 5 4 2 2 2 4" xfId="56420" xr:uid="{DB52216C-E1B8-4E90-8897-F43FE6627C34}"/>
    <cellStyle name="Output 5 4 2 2 3" xfId="10451" xr:uid="{B16288D8-67BD-4A8F-878F-CED30CB03959}"/>
    <cellStyle name="Output 5 4 2 2 3 2" xfId="19440" xr:uid="{33DBB882-9E78-40E3-AC30-E22C0E26FCF2}"/>
    <cellStyle name="Output 5 4 2 2 3 2 2" xfId="36332" xr:uid="{1E872387-5DED-472A-A57A-78909CF7BE83}"/>
    <cellStyle name="Output 5 4 2 2 3 3" xfId="35118" xr:uid="{082D59C5-4453-40A6-99E0-4F749A39489C}"/>
    <cellStyle name="Output 5 4 2 2 4" xfId="14217" xr:uid="{AA58282D-2B7A-4C1A-A246-880DECDE6BFF}"/>
    <cellStyle name="Output 5 4 2 2 4 2" xfId="33080" xr:uid="{6DECCB72-124D-45A5-9BD5-B69AF031683D}"/>
    <cellStyle name="Output 5 4 2 2 5" xfId="30073" xr:uid="{D7203A48-0B62-414C-9EEB-A90C511D5039}"/>
    <cellStyle name="Output 5 4 2 2 6" xfId="49638" xr:uid="{3157B800-3EE1-4356-B165-2FDF415860A6}"/>
    <cellStyle name="Output 5 4 2 3" xfId="3296" xr:uid="{1A9FDF70-2933-43B5-AFD0-FA7D5DCD23ED}"/>
    <cellStyle name="Output 5 4 2 3 2" xfId="22796" xr:uid="{7DD24702-7E9B-4568-990E-F8F8A6EE4B08}"/>
    <cellStyle name="Output 5 4 2 3 2 2" xfId="58660" xr:uid="{24F103CF-33D4-4C1F-8091-AB86B35499CA}"/>
    <cellStyle name="Output 5 4 2 3 3" xfId="51879" xr:uid="{38670819-0B48-4EC9-94CA-624DD8D83769}"/>
    <cellStyle name="Output 5 4 2 4" xfId="36877" xr:uid="{9233CA37-20CC-42C3-ACDC-DA392BA8C05E}"/>
    <cellStyle name="Output 5 4 2 4 2" xfId="54562" xr:uid="{A6EFEFAD-77DE-43BC-9C4A-061B98C856BD}"/>
    <cellStyle name="Output 5 4 2 4 3" xfId="47755" xr:uid="{F8DA00F6-20CD-4E96-A241-040325F4D0D0}"/>
    <cellStyle name="Output 5 4 2 5" xfId="46144" xr:uid="{440927CC-197C-4B46-BDB0-503A74688DCC}"/>
    <cellStyle name="Output 5 4 3" xfId="1204" xr:uid="{7FC4FE38-6517-4651-9A64-9C4F4177FD51}"/>
    <cellStyle name="Output 5 4 3 2" xfId="5549" xr:uid="{837F4D1F-0C3E-49A0-9847-637BC754B16E}"/>
    <cellStyle name="Output 5 4 3 2 2" xfId="8135" xr:uid="{151D2DF0-F99D-44D5-B40C-1B7AA1096CAD}"/>
    <cellStyle name="Output 5 4 3 2 2 2" xfId="17124" xr:uid="{BA5515AE-C96D-4FBB-8E04-EEAE197986F4}"/>
    <cellStyle name="Output 5 4 3 2 2 2 2" xfId="33972" xr:uid="{0675077F-F501-4A35-ABAF-478098609F8A}"/>
    <cellStyle name="Output 5 4 3 2 2 3" xfId="32692" xr:uid="{41E04860-845F-422E-B928-8A142122B5A6}"/>
    <cellStyle name="Output 5 4 3 2 2 4" xfId="56825" xr:uid="{A913FF90-54BD-4FB4-8330-2E1F545E92B3}"/>
    <cellStyle name="Output 5 4 3 2 3" xfId="10772" xr:uid="{E5FB019B-2A23-4378-8122-54C49700ADB8}"/>
    <cellStyle name="Output 5 4 3 2 3 2" xfId="19761" xr:uid="{DF68F403-D555-4C8F-9923-085D183E280A}"/>
    <cellStyle name="Output 5 4 3 2 3 2 2" xfId="35287" xr:uid="{68F4D9A2-E8F0-42AA-AF38-F0D7064E9593}"/>
    <cellStyle name="Output 5 4 3 2 3 3" xfId="38879" xr:uid="{509D0EB9-6CF7-40DC-9677-8133CE470001}"/>
    <cellStyle name="Output 5 4 3 2 4" xfId="14538" xr:uid="{26F6C816-A14B-4511-8249-D8CAF23FACE3}"/>
    <cellStyle name="Output 5 4 3 2 4 2" xfId="25453" xr:uid="{DDD32062-99E7-45AF-B7A3-1EDDC42DA76A}"/>
    <cellStyle name="Output 5 4 3 2 5" xfId="32877" xr:uid="{83B0B948-998F-45C3-B186-FEB8D1A53F38}"/>
    <cellStyle name="Output 5 4 3 2 6" xfId="50043" xr:uid="{E6B6B93D-B6C2-47A2-9A39-E416618FABB5}"/>
    <cellStyle name="Output 5 4 3 3" xfId="3641" xr:uid="{7E6798BB-1FA2-47AC-ACDF-7FCAC4BEC864}"/>
    <cellStyle name="Output 5 4 3 3 2" xfId="33195" xr:uid="{3A3275A0-24BC-4F34-8714-8FA26725C24A}"/>
    <cellStyle name="Output 5 4 3 3 2 2" xfId="57612" xr:uid="{3AE6A6F2-17FF-48A4-A44A-15B529996DBA}"/>
    <cellStyle name="Output 5 4 3 3 3" xfId="50830" xr:uid="{4C82DCE4-41B4-46AC-8232-8A818F54EE09}"/>
    <cellStyle name="Output 5 4 3 4" xfId="43699" xr:uid="{2C3148CF-6807-4DA0-899E-746E37C868F9}"/>
    <cellStyle name="Output 5 4 3 4 2" xfId="54952" xr:uid="{170028D5-C557-484C-ADED-6ADEC7C9132D}"/>
    <cellStyle name="Output 5 4 3 4 3" xfId="48160" xr:uid="{12BDF80B-C8D9-434B-B8AD-A467BD23B3A4}"/>
    <cellStyle name="Output 5 4 3 5" xfId="53252" xr:uid="{34FEAAA5-CE68-4751-A7E4-0E9F3F776008}"/>
    <cellStyle name="Output 5 4 3 6" xfId="46546" xr:uid="{975981CA-38B9-45E0-B277-3718673D3F70}"/>
    <cellStyle name="Output 5 4 4" xfId="1548" xr:uid="{ACC9006D-84BB-4FCA-9491-7B876C74259B}"/>
    <cellStyle name="Output 5 4 4 2" xfId="5893" xr:uid="{DF4346A6-C5E3-48DA-8592-46FBF1025F6D}"/>
    <cellStyle name="Output 5 4 4 2 2" xfId="8479" xr:uid="{93AD77FF-CE64-4213-8C02-AB31575A9151}"/>
    <cellStyle name="Output 5 4 4 2 2 2" xfId="17468" xr:uid="{DFBCFEFE-2971-4239-A3A6-F97812E82089}"/>
    <cellStyle name="Output 5 4 4 2 2 2 2" xfId="36640" xr:uid="{562576F8-361D-49F7-9176-6FDE461F3AAD}"/>
    <cellStyle name="Output 5 4 4 2 2 3" xfId="33997" xr:uid="{5733B596-BCBF-4C1A-BBE1-3E66D1381566}"/>
    <cellStyle name="Output 5 4 4 2 3" xfId="11116" xr:uid="{6E399AF1-6B37-4BFC-BF75-BC4E48D484B6}"/>
    <cellStyle name="Output 5 4 4 2 3 2" xfId="20105" xr:uid="{0E5E3873-366E-470A-A294-697CCF31F279}"/>
    <cellStyle name="Output 5 4 4 2 3 2 2" xfId="36831" xr:uid="{BA82AE46-C9CD-48B9-B89A-B65CD039B29D}"/>
    <cellStyle name="Output 5 4 4 2 3 3" xfId="39978" xr:uid="{857E5AD2-156B-470D-B182-DDB7CAE43C95}"/>
    <cellStyle name="Output 5 4 4 2 4" xfId="14882" xr:uid="{740CB006-8DF9-40A8-AE50-380A435750AD}"/>
    <cellStyle name="Output 5 4 4 2 4 2" xfId="38271" xr:uid="{F1CF2C92-0659-4CE0-8AF5-DFDE31829067}"/>
    <cellStyle name="Output 5 4 4 2 5" xfId="42913" xr:uid="{FA4E1DC0-894C-4995-ACA0-382A8343A956}"/>
    <cellStyle name="Output 5 4 4 2 6" xfId="55948" xr:uid="{C77B1012-12F6-41FF-BF54-37853DE67110}"/>
    <cellStyle name="Output 5 4 4 3" xfId="3985" xr:uid="{8421EF0F-C2A6-4A6B-870E-22992238038D}"/>
    <cellStyle name="Output 5 4 4 3 2" xfId="32540" xr:uid="{37470349-92A2-47F9-8D78-6A797D147727}"/>
    <cellStyle name="Output 5 4 4 4" xfId="39004" xr:uid="{274ED5C7-ECE6-4079-8125-790998081B6E}"/>
    <cellStyle name="Output 5 4 4 5" xfId="49166" xr:uid="{2964405C-BFBC-435E-843A-63772AEC4525}"/>
    <cellStyle name="Output 5 4 5" xfId="1860" xr:uid="{C919B2A5-6C1B-4B7E-9B03-F9C9E3B84899}"/>
    <cellStyle name="Output 5 4 5 2" xfId="6176" xr:uid="{15982BCF-1C33-49F0-8E2D-96BD292A19B8}"/>
    <cellStyle name="Output 5 4 5 2 2" xfId="8762" xr:uid="{56241A7D-A640-4233-8E7C-04E5CE0F017C}"/>
    <cellStyle name="Output 5 4 5 2 2 2" xfId="17751" xr:uid="{AB4DAD19-63ED-4986-B4E1-7B99ADCA0E37}"/>
    <cellStyle name="Output 5 4 5 2 2 2 2" xfId="41110" xr:uid="{15974044-0059-42B2-A342-5DB82248DE03}"/>
    <cellStyle name="Output 5 4 5 2 2 3" xfId="23021" xr:uid="{1D3A7D54-BE1A-4765-8051-434A9DC280D2}"/>
    <cellStyle name="Output 5 4 5 2 3" xfId="11399" xr:uid="{82B8FE67-3D58-4226-8938-09E027BD4EEC}"/>
    <cellStyle name="Output 5 4 5 2 3 2" xfId="20388" xr:uid="{82C9957B-151E-4BA7-A862-2C592C814A68}"/>
    <cellStyle name="Output 5 4 5 2 3 2 2" xfId="38575" xr:uid="{EBBDA6C2-1118-49B5-9437-CBE614199BAA}"/>
    <cellStyle name="Output 5 4 5 2 3 3" xfId="26453" xr:uid="{84A84FC3-8687-483D-A259-2E8B86B638D0}"/>
    <cellStyle name="Output 5 4 5 2 4" xfId="15165" xr:uid="{6B8FB338-0055-40DB-BCE8-DC1BB3C63106}"/>
    <cellStyle name="Output 5 4 5 2 4 2" xfId="43409" xr:uid="{C0F23F5A-98E8-4156-B5F7-05DA36A60E3D}"/>
    <cellStyle name="Output 5 4 5 2 5" xfId="26265" xr:uid="{D79A9EFB-6CC1-4C6B-8738-D00CECD8926B}"/>
    <cellStyle name="Output 5 4 5 2 6" xfId="58197" xr:uid="{40E95470-A394-44CB-8DF2-35BAAAF4498D}"/>
    <cellStyle name="Output 5 4 5 3" xfId="4297" xr:uid="{2CB0E71B-24B4-4FAB-A9BB-09266425D7B8}"/>
    <cellStyle name="Output 5 4 5 3 2" xfId="34316" xr:uid="{70A95F21-180A-4387-8595-C895EDCFBD31}"/>
    <cellStyle name="Output 5 4 5 4" xfId="26232" xr:uid="{1DE6E275-22D4-4805-A2E4-BA77B2489BD9}"/>
    <cellStyle name="Output 5 4 5 5" xfId="51415" xr:uid="{7EFCD272-76D0-40A0-BE2E-340AB65A5AE4}"/>
    <cellStyle name="Output 5 4 6" xfId="2167" xr:uid="{872D7847-3E05-410C-BC38-BDAE04B622B5}"/>
    <cellStyle name="Output 5 4 6 2" xfId="6468" xr:uid="{68081BD7-15A6-4BD8-813D-46BD30D99D71}"/>
    <cellStyle name="Output 5 4 6 2 2" xfId="9054" xr:uid="{131D8CD0-A8C2-4D84-BE57-03BFA9329D9E}"/>
    <cellStyle name="Output 5 4 6 2 2 2" xfId="18043" xr:uid="{D0E20126-7FA2-4CEC-BD7B-59925FF34508}"/>
    <cellStyle name="Output 5 4 6 2 2 2 2" xfId="41388" xr:uid="{DB737F46-D1D9-4ED8-8917-F3FBD687DADC}"/>
    <cellStyle name="Output 5 4 6 2 2 3" xfId="23650" xr:uid="{83BA9511-D0F7-4983-BCEA-65911882F50B}"/>
    <cellStyle name="Output 5 4 6 2 3" xfId="11691" xr:uid="{09143555-060E-46DB-B6DC-0B1D140FECD2}"/>
    <cellStyle name="Output 5 4 6 2 3 2" xfId="20680" xr:uid="{9415CE43-C34C-459E-BC8C-4FEFCD2AA05D}"/>
    <cellStyle name="Output 5 4 6 2 3 2 2" xfId="34110" xr:uid="{7002B47C-704F-4A8B-960C-B424607A3C16}"/>
    <cellStyle name="Output 5 4 6 2 3 3" xfId="42725" xr:uid="{23161DE7-0987-4BFF-A278-A3238EBB64B1}"/>
    <cellStyle name="Output 5 4 6 2 4" xfId="15457" xr:uid="{99E3FD7C-16A5-4596-B796-FA246825A772}"/>
    <cellStyle name="Output 5 4 6 2 4 2" xfId="42097" xr:uid="{2B6C8863-4E64-4C9A-A817-B25A1E0E9A1F}"/>
    <cellStyle name="Output 5 4 6 2 5" xfId="43647" xr:uid="{5628849E-3730-40C4-A785-704B20E895E8}"/>
    <cellStyle name="Output 5 4 6 2 6" xfId="54114" xr:uid="{6FE43464-FBC7-40AA-980B-AB965531ECAF}"/>
    <cellStyle name="Output 5 4 6 3" xfId="4604" xr:uid="{647C46E6-2195-4007-9A76-D5C6BAAF5EEB}"/>
    <cellStyle name="Output 5 4 6 3 2" xfId="38829" xr:uid="{192A5A2E-F749-4179-8840-0CE62691DBD4}"/>
    <cellStyle name="Output 5 4 6 4" xfId="38734" xr:uid="{D125131B-D4BA-437C-8189-931C53E69BAC}"/>
    <cellStyle name="Output 5 4 6 5" xfId="47424" xr:uid="{202CEFD5-C704-436E-A1D8-4C727D3B231D}"/>
    <cellStyle name="Output 5 4 7" xfId="4904" xr:uid="{AEFA12B1-BAAE-4130-B421-9EAA792F0992}"/>
    <cellStyle name="Output 5 4 7 2" xfId="7490" xr:uid="{E5A4BF0E-92DA-48C7-A533-4D3DA32C8269}"/>
    <cellStyle name="Output 5 4 7 2 2" xfId="16479" xr:uid="{0111E287-738C-49C4-98C8-AA7589E9EA7D}"/>
    <cellStyle name="Output 5 4 7 2 2 2" xfId="43968" xr:uid="{BCBAC85D-61BB-439B-BA82-E30E6D2B02CF}"/>
    <cellStyle name="Output 5 4 7 2 3" xfId="34204" xr:uid="{BFF46874-0E21-4736-AC95-08D2E76B30C1}"/>
    <cellStyle name="Output 5 4 7 3" xfId="10127" xr:uid="{FBBFD5C3-FD38-4546-B6F0-8AA8E02B40F4}"/>
    <cellStyle name="Output 5 4 7 3 2" xfId="19116" xr:uid="{CCDDB78E-E849-4BBD-BAD8-D5E3A00C565E}"/>
    <cellStyle name="Output 5 4 7 3 2 2" xfId="38050" xr:uid="{2CA8D1D5-51CC-4D51-ADC3-6572BBDD26E4}"/>
    <cellStyle name="Output 5 4 7 3 3" xfId="35112" xr:uid="{CC325033-4518-459D-8FB8-1DBE12496E4D}"/>
    <cellStyle name="Output 5 4 7 4" xfId="13893" xr:uid="{0CE2CEFC-4ACF-4595-99C6-70120A6C7E77}"/>
    <cellStyle name="Output 5 4 7 4 2" xfId="24007" xr:uid="{7F8F9638-FBEF-4EC9-B595-645C590B032E}"/>
    <cellStyle name="Output 5 4 7 5" xfId="24626" xr:uid="{28C9501A-1D13-498A-A9C9-B7D024251A23}"/>
    <cellStyle name="Output 5 4 8" xfId="2516" xr:uid="{61CCE645-3652-4D93-AEAC-B55F3E827F06}"/>
    <cellStyle name="Output 5 4 8 2" xfId="42543" xr:uid="{284CDB32-DBF7-4F58-B37B-22EA256CA05F}"/>
    <cellStyle name="Output 5 4 9" xfId="41164" xr:uid="{BA9FBD2C-7D44-4846-A03B-0944ADFB9ECB}"/>
    <cellStyle name="Output 5 5" xfId="276" xr:uid="{57A6364F-B115-41B2-A3D1-15C293962418}"/>
    <cellStyle name="Output 5 5 2" xfId="4682" xr:uid="{EF43EFEC-5715-4D60-A432-B4147E650997}"/>
    <cellStyle name="Output 5 5 2 2" xfId="7268" xr:uid="{95F8FC6F-9954-437A-8B4F-AFFE0F5FD4BA}"/>
    <cellStyle name="Output 5 5 2 2 2" xfId="16257" xr:uid="{3743B91F-BC31-4803-9025-BBBB0B4988C2}"/>
    <cellStyle name="Output 5 5 2 2 2 2" xfId="29054" xr:uid="{D50FAE9F-9558-41EF-9BC7-E3E55A0EA396}"/>
    <cellStyle name="Output 5 5 2 2 2 3" xfId="56439" xr:uid="{632934D0-F296-4296-B782-108E7F685859}"/>
    <cellStyle name="Output 5 5 2 2 3" xfId="39463" xr:uid="{F7306C6B-10A9-4A6A-94C1-A82845363A46}"/>
    <cellStyle name="Output 5 5 2 2 4" xfId="49657" xr:uid="{02A1206A-1485-45A4-A950-11298DC61602}"/>
    <cellStyle name="Output 5 5 2 3" xfId="9905" xr:uid="{6A0CDEE0-3266-431B-B7EA-B538219F4FF4}"/>
    <cellStyle name="Output 5 5 2 3 2" xfId="18894" xr:uid="{DBBBB6E3-D331-455A-89EE-C370CEB37EEE}"/>
    <cellStyle name="Output 5 5 2 3 2 2" xfId="35841" xr:uid="{2E9F3CBA-9433-4500-B1EB-FDE8608EEC67}"/>
    <cellStyle name="Output 5 5 2 3 2 3" xfId="58412" xr:uid="{591705CB-17F3-4C1E-8879-4708358AAB68}"/>
    <cellStyle name="Output 5 5 2 3 3" xfId="40208" xr:uid="{9076BE9B-07B8-4629-82EE-38445DBD6ABA}"/>
    <cellStyle name="Output 5 5 2 3 4" xfId="51631" xr:uid="{6D3EA857-B7F9-40C9-9B6E-8254B654C49D}"/>
    <cellStyle name="Output 5 5 2 4" xfId="13671" xr:uid="{425A0639-F0BB-4E35-90AC-78FC3086F9F0}"/>
    <cellStyle name="Output 5 5 2 4 2" xfId="39540" xr:uid="{0462D7F9-C527-4E3D-BAAF-0CC1299B342C}"/>
    <cellStyle name="Output 5 5 2 4 2 2" xfId="54578" xr:uid="{1872B3B3-7CB8-4148-88F7-D310205544A0}"/>
    <cellStyle name="Output 5 5 2 4 3" xfId="47774" xr:uid="{79482BE7-FC1D-48C0-98F3-146F69BE88DF}"/>
    <cellStyle name="Output 5 5 2 5" xfId="31669" xr:uid="{DAC36EFA-C820-4B3F-AF88-6FCD39BC331E}"/>
    <cellStyle name="Output 5 5 2 6" xfId="46160" xr:uid="{A6F21ABF-C930-444D-8820-A9FDD0C119DE}"/>
    <cellStyle name="Output 5 5 3" xfId="2744" xr:uid="{665FD913-19DD-40CC-BDB6-1A9F0DD097D6}"/>
    <cellStyle name="Output 5 5 3 2" xfId="37354" xr:uid="{A57A3751-F91E-4E14-B76D-01860BEFDD68}"/>
    <cellStyle name="Output 5 5 3 2 2" xfId="56841" xr:uid="{73C606FA-837F-4C03-9C16-25D268866F73}"/>
    <cellStyle name="Output 5 5 3 2 3" xfId="50059" xr:uid="{C28F9383-E0CC-4F12-8647-3A75FAD65151}"/>
    <cellStyle name="Output 5 5 3 3" xfId="51843" xr:uid="{81127204-8F36-42FA-BA48-AF37F4BCCAA5}"/>
    <cellStyle name="Output 5 5 3 3 2" xfId="58624" xr:uid="{1252BF4A-1BBF-4EEE-8783-DA7FAF835907}"/>
    <cellStyle name="Output 5 5 3 4" xfId="48176" xr:uid="{4E93D2A8-A3D7-4144-B457-065E43D62B33}"/>
    <cellStyle name="Output 5 5 3 4 2" xfId="54968" xr:uid="{CC22B5E3-0A7A-4A98-85C5-736991863E33}"/>
    <cellStyle name="Output 5 5 3 5" xfId="53268" xr:uid="{606BED08-1B9E-43EE-944F-9E665492430E}"/>
    <cellStyle name="Output 5 5 3 6" xfId="46562" xr:uid="{451E2263-0B64-43E9-B82E-A5E271EAAE6C}"/>
    <cellStyle name="Output 5 5 4" xfId="30949" xr:uid="{6A9EB0DD-3C3F-4568-B185-87B646CDA614}"/>
    <cellStyle name="Output 5 5 4 2" xfId="55967" xr:uid="{D1C89076-F63A-4FC9-B045-27C649D19D43}"/>
    <cellStyle name="Output 5 5 4 3" xfId="49185" xr:uid="{F1C7A99B-9296-4457-8ABE-A150532475C8}"/>
    <cellStyle name="Output 5 5 5" xfId="44430" xr:uid="{131081A0-B4E5-46D9-A036-D189A18FCBCA}"/>
    <cellStyle name="Output 5 5 5 2" xfId="58342" xr:uid="{5F7A194D-C2F0-4FC6-B44D-8ABED7DF324A}"/>
    <cellStyle name="Output 5 5 5 3" xfId="51560" xr:uid="{42CC13E0-73FF-4CFC-A5BF-FBFDE59CD50B}"/>
    <cellStyle name="Output 5 5 6" xfId="45652" xr:uid="{0A847A2C-3CED-4083-ABCD-85A7AD6EC678}"/>
    <cellStyle name="Output 5 5 6 2" xfId="54130" xr:uid="{B776ED24-FB55-4057-899C-9E84AFECED1A}"/>
    <cellStyle name="Output 5 6" xfId="625" xr:uid="{8E287A89-9D43-4DDE-AD50-F78B6E3B1DF1}"/>
    <cellStyle name="Output 5 6 2" xfId="5006" xr:uid="{06846828-77FE-4A27-8090-4F7F1CFB0D94}"/>
    <cellStyle name="Output 5 6 2 2" xfId="7592" xr:uid="{BA0623DD-78A7-4D0A-9A86-DB4851CCB6D3}"/>
    <cellStyle name="Output 5 6 2 2 2" xfId="16581" xr:uid="{0FEA0A6E-47BE-421B-AD20-AA9A01ECC422}"/>
    <cellStyle name="Output 5 6 2 2 2 2" xfId="23715" xr:uid="{18CFDC09-C606-45AF-A9D4-7653AB8D9164}"/>
    <cellStyle name="Output 5 6 2 2 2 3" xfId="56475" xr:uid="{96C9E17B-7C26-40D2-8F87-6472E1F7E69A}"/>
    <cellStyle name="Output 5 6 2 2 3" xfId="38100" xr:uid="{2B8F74D7-74A4-4059-993E-432CF7F00BED}"/>
    <cellStyle name="Output 5 6 2 2 4" xfId="49693" xr:uid="{12E37BEB-866E-410D-814F-75F57259682D}"/>
    <cellStyle name="Output 5 6 2 3" xfId="10229" xr:uid="{DBA63C5A-E0E3-4544-9B97-2155E982A994}"/>
    <cellStyle name="Output 5 6 2 3 2" xfId="19218" xr:uid="{6D95742A-6B23-459B-8E1A-351D1A503BFD}"/>
    <cellStyle name="Output 5 6 2 3 2 2" xfId="41564" xr:uid="{D3A32018-280C-45A5-BC60-8E40F6E87E9C}"/>
    <cellStyle name="Output 5 6 2 3 2 3" xfId="57647" xr:uid="{B8067409-3FD5-4E32-8B13-8C32DDEC808B}"/>
    <cellStyle name="Output 5 6 2 3 3" xfId="43788" xr:uid="{37FA3935-FC99-49E0-ACFF-D2C62BF95ECF}"/>
    <cellStyle name="Output 5 6 2 3 4" xfId="50865" xr:uid="{93CBB588-EEFA-4091-9143-293F0EF5295E}"/>
    <cellStyle name="Output 5 6 2 4" xfId="13995" xr:uid="{61275CC2-B2BB-4495-8E6D-7E820581131C}"/>
    <cellStyle name="Output 5 6 2 4 2" xfId="37455" xr:uid="{61835F13-FCBE-4F4F-B801-A9BFE63D0BFE}"/>
    <cellStyle name="Output 5 6 2 4 2 2" xfId="54614" xr:uid="{102D951E-F1F6-4405-9D97-4BECCD14D161}"/>
    <cellStyle name="Output 5 6 2 4 3" xfId="47810" xr:uid="{76473FFF-FA16-4C91-8FE2-F878AEAE2457}"/>
    <cellStyle name="Output 5 6 2 5" xfId="25479" xr:uid="{4C2A7DEA-EC16-4238-A685-9725B4BCFA11}"/>
    <cellStyle name="Output 5 6 2 6" xfId="46196" xr:uid="{38E84CB1-0DF4-441D-A970-5ADDB0568653}"/>
    <cellStyle name="Output 5 6 3" xfId="3062" xr:uid="{6B1395B2-FC56-4437-AF4F-A613A4C1E223}"/>
    <cellStyle name="Output 5 6 3 2" xfId="41423" xr:uid="{C606BCCC-5CC6-4021-9F05-326ACB759DE5}"/>
    <cellStyle name="Output 5 6 3 2 2" xfId="56877" xr:uid="{E4A8B5CC-B7D2-4412-990B-497C56A07C8C}"/>
    <cellStyle name="Output 5 6 3 2 3" xfId="50095" xr:uid="{808B2932-355E-4ADF-B174-47427BFC2F67}"/>
    <cellStyle name="Output 5 6 3 3" xfId="51192" xr:uid="{54821A61-F768-4D76-AC57-07FAE4835896}"/>
    <cellStyle name="Output 5 6 3 3 2" xfId="57974" xr:uid="{758851FA-5BFE-4A2E-AD25-C95ADEB3A9EC}"/>
    <cellStyle name="Output 5 6 3 4" xfId="48212" xr:uid="{1EDDE476-4D1B-45D1-A99F-4184AE3DFE8A}"/>
    <cellStyle name="Output 5 6 3 4 2" xfId="55004" xr:uid="{CE7F7F29-745D-4D7B-9187-D027F45F71A5}"/>
    <cellStyle name="Output 5 6 3 5" xfId="53304" xr:uid="{EFD3DBDD-B6F0-4A83-9B9D-C39C3CB6493C}"/>
    <cellStyle name="Output 5 6 3 6" xfId="46598" xr:uid="{D7A5BDF5-84BF-46FE-9F01-D0BEEC20C769}"/>
    <cellStyle name="Output 5 6 4" xfId="35323" xr:uid="{8E012EBD-2FC0-4BD1-AB2D-B1EADF32C77F}"/>
    <cellStyle name="Output 5 6 4 2" xfId="56003" xr:uid="{21266797-212E-445B-9566-BC5FD7C5BE7D}"/>
    <cellStyle name="Output 5 6 4 3" xfId="49221" xr:uid="{4DDF8A6A-DA98-4C85-9C98-DCA189A72C53}"/>
    <cellStyle name="Output 5 6 5" xfId="44449" xr:uid="{493927E9-0A8D-43AB-A923-88DF5E583D0F}"/>
    <cellStyle name="Output 5 6 5 2" xfId="57967" xr:uid="{8E8448F6-0281-4123-86BE-410560937B43}"/>
    <cellStyle name="Output 5 6 5 3" xfId="51185" xr:uid="{5FEADEEC-47CB-4FDC-B562-6B1BAC24C8A2}"/>
    <cellStyle name="Output 5 6 6" xfId="45688" xr:uid="{E89708C1-0C03-42B9-971F-139CE75D90B7}"/>
    <cellStyle name="Output 5 6 6 2" xfId="54166" xr:uid="{8B9A2113-297B-4B13-8EE2-A19FD051CAF9}"/>
    <cellStyle name="Output 5 7" xfId="970" xr:uid="{84DE43AC-76D9-4810-AB16-EAE199D79A3C}"/>
    <cellStyle name="Output 5 7 2" xfId="5327" xr:uid="{9F51898F-5AC4-46D4-9C6E-A642EDDCBF92}"/>
    <cellStyle name="Output 5 7 2 2" xfId="7913" xr:uid="{33043E04-CAE6-4550-99CF-29DE12829E10}"/>
    <cellStyle name="Output 5 7 2 2 2" xfId="16902" xr:uid="{FFCA5A50-231D-4300-8BAB-12014692C557}"/>
    <cellStyle name="Output 5 7 2 2 2 2" xfId="25132" xr:uid="{FDD0E18F-4D45-4B44-BD58-F17342503357}"/>
    <cellStyle name="Output 5 7 2 2 2 3" xfId="56511" xr:uid="{A5E3EE77-03D0-49F0-BD44-B98874DECB08}"/>
    <cellStyle name="Output 5 7 2 2 3" xfId="35587" xr:uid="{92F25338-249A-4D27-99AF-E1FCD1A98615}"/>
    <cellStyle name="Output 5 7 2 2 4" xfId="49729" xr:uid="{93AA90AD-BE80-4D2C-99C4-003B8B186776}"/>
    <cellStyle name="Output 5 7 2 3" xfId="10550" xr:uid="{08CBC7D8-36CC-4180-A3D0-43FFCDA07833}"/>
    <cellStyle name="Output 5 7 2 3 2" xfId="19539" xr:uid="{96AA06A5-B729-49AC-8FBA-0D8AE79CAF89}"/>
    <cellStyle name="Output 5 7 2 3 2 2" xfId="42749" xr:uid="{322FDB0B-1E77-48A3-8271-E5F47429BF35}"/>
    <cellStyle name="Output 5 7 2 3 2 3" xfId="57573" xr:uid="{F92DE25A-2D6B-4065-ABAF-921A0DBD0BD2}"/>
    <cellStyle name="Output 5 7 2 3 3" xfId="44078" xr:uid="{9F037030-F289-441E-A200-3A1B1978A374}"/>
    <cellStyle name="Output 5 7 2 3 4" xfId="50791" xr:uid="{CE7E73F2-5EA7-40C4-8F8C-437791748327}"/>
    <cellStyle name="Output 5 7 2 4" xfId="14316" xr:uid="{0E72A1A0-2A4F-4E16-BDCB-F0E1F0A0AE82}"/>
    <cellStyle name="Output 5 7 2 4 2" xfId="29195" xr:uid="{1496B797-6967-4AF5-BBD2-A4428CE194D5}"/>
    <cellStyle name="Output 5 7 2 4 2 2" xfId="54650" xr:uid="{601D35CC-ACA7-4469-8A92-38DAFB3D63D7}"/>
    <cellStyle name="Output 5 7 2 4 3" xfId="47846" xr:uid="{63A02BEB-387F-41AA-A25D-0CBA6966BAF2}"/>
    <cellStyle name="Output 5 7 2 5" xfId="31213" xr:uid="{9F46EF9A-0BEF-431C-B0BB-819F82BF46EB}"/>
    <cellStyle name="Output 5 7 2 6" xfId="46232" xr:uid="{2204BBC9-3A80-4533-8C6A-A4DA8D591EFF}"/>
    <cellStyle name="Output 5 7 3" xfId="3407" xr:uid="{092D3E05-2BF4-457D-BD3D-CFFF39A827C3}"/>
    <cellStyle name="Output 5 7 3 2" xfId="25682" xr:uid="{0CDB1E6D-C9FC-4453-837D-F71159C13BE0}"/>
    <cellStyle name="Output 5 7 3 2 2" xfId="56913" xr:uid="{D8915C9F-9542-406B-ADAF-DC1D788ACFF2}"/>
    <cellStyle name="Output 5 7 3 2 3" xfId="50131" xr:uid="{4BCB8447-60A3-4F55-A5C4-B340C78D4FE7}"/>
    <cellStyle name="Output 5 7 3 3" xfId="48931" xr:uid="{E73B063C-CA1F-402D-BC40-36DD5B0AB03E}"/>
    <cellStyle name="Output 5 7 3 3 2" xfId="55714" xr:uid="{C210BF23-08EF-433E-A05A-82E2A83FC269}"/>
    <cellStyle name="Output 5 7 3 4" xfId="48248" xr:uid="{64828601-CE26-43A4-BFEF-347E5489C617}"/>
    <cellStyle name="Output 5 7 3 4 2" xfId="55040" xr:uid="{729C0B82-51FD-4A2B-B44E-93533591855A}"/>
    <cellStyle name="Output 5 7 3 5" xfId="53340" xr:uid="{BD09DBD4-9FF6-4F60-9E7C-F38056B76A4C}"/>
    <cellStyle name="Output 5 7 3 6" xfId="46634" xr:uid="{8B8E14E9-D186-4434-B9DE-0A02A832E281}"/>
    <cellStyle name="Output 5 7 4" xfId="25604" xr:uid="{C4C96093-2735-4370-B173-661A4D24E991}"/>
    <cellStyle name="Output 5 7 4 2" xfId="56039" xr:uid="{8645F4E4-FDEB-478D-BB95-630B4D856D2F}"/>
    <cellStyle name="Output 5 7 4 3" xfId="49257" xr:uid="{685A09F7-6067-4F96-ABC3-635FD75A5097}"/>
    <cellStyle name="Output 5 7 5" xfId="44498" xr:uid="{39908DB6-AF01-4AB8-B280-B6E2F7E1A823}"/>
    <cellStyle name="Output 5 7 5 2" xfId="59032" xr:uid="{1C7E2384-591B-4387-81FD-61EE25DA5ECA}"/>
    <cellStyle name="Output 5 7 5 3" xfId="52251" xr:uid="{5EE66D63-E603-45B7-9100-9249E07303BB}"/>
    <cellStyle name="Output 5 7 6" xfId="45724" xr:uid="{E8B554B8-9360-4B50-AAF2-125245793249}"/>
    <cellStyle name="Output 5 7 6 2" xfId="54202" xr:uid="{9CB734B9-37A7-4460-B095-3A2A3F7054BD}"/>
    <cellStyle name="Output 5 8" xfId="1314" xr:uid="{2885FB1D-E5A5-451B-95FB-98F982F79877}"/>
    <cellStyle name="Output 5 8 2" xfId="5659" xr:uid="{029F6C3A-B558-4827-AD71-DC134331FA6B}"/>
    <cellStyle name="Output 5 8 2 2" xfId="8245" xr:uid="{E230B99B-1A93-418C-B7FD-B4D813D1FAF3}"/>
    <cellStyle name="Output 5 8 2 2 2" xfId="17234" xr:uid="{CAFAB043-6A52-4EF5-8976-E09BD7C04AF8}"/>
    <cellStyle name="Output 5 8 2 2 2 2" xfId="23395" xr:uid="{28BFF31F-FC6A-4F7F-8E00-A9BCECEBE912}"/>
    <cellStyle name="Output 5 8 2 2 2 3" xfId="56560" xr:uid="{C61854B9-78DE-4BEE-B3DE-138E80BFEFE4}"/>
    <cellStyle name="Output 5 8 2 2 3" xfId="38622" xr:uid="{5A858E03-AFD0-4A78-817E-32C45A43DD3A}"/>
    <cellStyle name="Output 5 8 2 2 4" xfId="49778" xr:uid="{1ABD382F-9EA8-4A0B-8E55-EEE61D2D4DBC}"/>
    <cellStyle name="Output 5 8 2 3" xfId="10882" xr:uid="{4864DF43-D650-4F60-9288-E5B0D3708335}"/>
    <cellStyle name="Output 5 8 2 3 2" xfId="19871" xr:uid="{B0621EE4-334E-46AF-A80A-0CD4ADC0D78B}"/>
    <cellStyle name="Output 5 8 2 3 2 2" xfId="35025" xr:uid="{FE17AEE5-E9DD-4069-AEB5-EC51B429DA32}"/>
    <cellStyle name="Output 5 8 2 3 2 3" xfId="57869" xr:uid="{F6431711-273A-44B9-AD7C-8B246EDE418A}"/>
    <cellStyle name="Output 5 8 2 3 3" xfId="40555" xr:uid="{2D024184-F8AA-47D0-9182-F804DBBFAF9E}"/>
    <cellStyle name="Output 5 8 2 3 4" xfId="51087" xr:uid="{F00A5445-BB00-4931-A760-FF591058605F}"/>
    <cellStyle name="Output 5 8 2 4" xfId="14648" xr:uid="{6A5BEB41-E30E-476C-8676-CCCDFA85A020}"/>
    <cellStyle name="Output 5 8 2 4 2" xfId="43523" xr:uid="{F476B2E2-43E4-49E3-9226-F355204DB3CA}"/>
    <cellStyle name="Output 5 8 2 4 2 2" xfId="54696" xr:uid="{75A7B286-5CCE-44DF-8944-52DF2BDC5FA0}"/>
    <cellStyle name="Output 5 8 2 4 3" xfId="47895" xr:uid="{2FAC2CD8-95DA-422C-A817-FCCCB84A58B3}"/>
    <cellStyle name="Output 5 8 2 5" xfId="31335" xr:uid="{57DF2A1A-46EA-4560-A912-FFCDFF9B7FBD}"/>
    <cellStyle name="Output 5 8 2 6" xfId="46281" xr:uid="{DD609B82-E6C7-497A-BAEB-84EA8CA43C2E}"/>
    <cellStyle name="Output 5 8 3" xfId="3751" xr:uid="{7383C598-82B0-4849-97CD-2051CCA7316E}"/>
    <cellStyle name="Output 5 8 3 2" xfId="25947" xr:uid="{934BD587-42EA-4E7C-9AE0-3432A1A5FBB7}"/>
    <cellStyle name="Output 5 8 3 2 2" xfId="56959" xr:uid="{31C56A9B-8547-4B5B-8025-5D5CA1402BD6}"/>
    <cellStyle name="Output 5 8 3 2 3" xfId="50177" xr:uid="{10572F02-13EC-4B6A-837B-84135AB37D24}"/>
    <cellStyle name="Output 5 8 3 3" xfId="51304" xr:uid="{8FAF0135-CC3B-469B-81F9-328605145882}"/>
    <cellStyle name="Output 5 8 3 3 2" xfId="58086" xr:uid="{8BC7B385-D44C-430F-BECC-7A0F47EAAE65}"/>
    <cellStyle name="Output 5 8 3 4" xfId="48294" xr:uid="{87D4C079-1583-473C-ADE5-FC63E84B78B3}"/>
    <cellStyle name="Output 5 8 3 4 2" xfId="55086" xr:uid="{CDEC22FF-EBD6-4504-9CCD-8ADB8DC86820}"/>
    <cellStyle name="Output 5 8 3 5" xfId="53386" xr:uid="{83FCAAA7-AB40-4FF3-80C2-85F7780BEB9A}"/>
    <cellStyle name="Output 5 8 3 6" xfId="46680" xr:uid="{33914FED-FC5A-45A5-A8E8-A5BE90FC305B}"/>
    <cellStyle name="Output 5 8 4" xfId="27264" xr:uid="{401E0730-EC8F-40FC-9385-2115F759EFD7}"/>
    <cellStyle name="Output 5 8 4 2" xfId="56088" xr:uid="{E3011CCC-0EFF-4258-90A7-C1135B0CD831}"/>
    <cellStyle name="Output 5 8 4 3" xfId="49306" xr:uid="{F80C1F19-A2D5-452E-ABC0-BBAEDF6B890F}"/>
    <cellStyle name="Output 5 8 5" xfId="44507" xr:uid="{24FBAE48-F295-45ED-9C51-85D5ABC76A72}"/>
    <cellStyle name="Output 5 8 5 2" xfId="58308" xr:uid="{9FA53832-AB81-45CE-B293-BE4EC2FBA88B}"/>
    <cellStyle name="Output 5 8 5 3" xfId="51526" xr:uid="{B0500675-62CF-405A-86DB-42A064BC0CEA}"/>
    <cellStyle name="Output 5 8 6" xfId="45773" xr:uid="{0186A867-F0AA-4D31-B098-C434D3FC9807}"/>
    <cellStyle name="Output 5 8 6 2" xfId="54248" xr:uid="{22158D38-21A3-4537-9605-3CF6BC7E08EC}"/>
    <cellStyle name="Output 5 9" xfId="1648" xr:uid="{E579FDC4-62A5-4F25-9B1C-7973F0571E27}"/>
    <cellStyle name="Output 5 9 2" xfId="5980" xr:uid="{5CFFF2A4-A862-4BAF-9EFC-9AAE61208FB3}"/>
    <cellStyle name="Output 5 9 2 2" xfId="8566" xr:uid="{F6B8AFF9-2B59-4241-B608-DE772310363B}"/>
    <cellStyle name="Output 5 9 2 2 2" xfId="17555" xr:uid="{19C97545-65A5-4251-924F-AB7738633789}"/>
    <cellStyle name="Output 5 9 2 2 2 2" xfId="40827" xr:uid="{91CFF854-C7AA-4A7C-87B9-E48F533E671A}"/>
    <cellStyle name="Output 5 9 2 2 2 3" xfId="56600" xr:uid="{D94B1010-2633-4BD5-8889-A82602E5567C}"/>
    <cellStyle name="Output 5 9 2 2 3" xfId="41890" xr:uid="{44199082-4D84-4B74-A616-553A2237C6F2}"/>
    <cellStyle name="Output 5 9 2 2 4" xfId="49818" xr:uid="{A12E6A68-7D25-4548-B25E-2C09C8594AE0}"/>
    <cellStyle name="Output 5 9 2 3" xfId="11203" xr:uid="{D5E1C1D1-922E-455B-B00B-B8FB9C969C6F}"/>
    <cellStyle name="Output 5 9 2 3 2" xfId="20192" xr:uid="{55861B2F-2AD8-451A-90C0-78C33BE60EB4}"/>
    <cellStyle name="Output 5 9 2 3 2 2" xfId="25931" xr:uid="{EFCD9A72-C415-4653-803E-3ED347467625}"/>
    <cellStyle name="Output 5 9 2 3 2 3" xfId="57939" xr:uid="{AF70F645-19CE-430F-AA6B-41BB2E6FBA07}"/>
    <cellStyle name="Output 5 9 2 3 3" xfId="42779" xr:uid="{C4D3DC34-47A1-42E8-9531-18BAAB8BA134}"/>
    <cellStyle name="Output 5 9 2 3 4" xfId="51157" xr:uid="{70E26919-9E48-4F0C-89F5-C3DE0AAE853C}"/>
    <cellStyle name="Output 5 9 2 4" xfId="14969" xr:uid="{F5BE6C0A-BEDE-45C9-95E7-191BF9285BB1}"/>
    <cellStyle name="Output 5 9 2 4 2" xfId="31357" xr:uid="{25788A91-3F9E-4940-AFCE-2C26D78D0193}"/>
    <cellStyle name="Output 5 9 2 4 2 2" xfId="54733" xr:uid="{79766FCA-8073-4269-9C8F-42F1EE4EEA2D}"/>
    <cellStyle name="Output 5 9 2 4 3" xfId="47935" xr:uid="{FB6A3D66-CE52-4BF3-B7A6-5DB5ADFE555F}"/>
    <cellStyle name="Output 5 9 2 5" xfId="30542" xr:uid="{2CB2DC7C-EBAA-4BAF-962C-D3B11DF045BC}"/>
    <cellStyle name="Output 5 9 2 6" xfId="46321" xr:uid="{4F585457-4C76-429A-BF1F-C7047E8EC4F9}"/>
    <cellStyle name="Output 5 9 3" xfId="4085" xr:uid="{C88C817A-E230-4F21-AEF6-B4E10D8A1392}"/>
    <cellStyle name="Output 5 9 3 2" xfId="42456" xr:uid="{A7C7CF0F-5EDF-49B0-81CA-41913E12EA9B}"/>
    <cellStyle name="Output 5 9 3 2 2" xfId="56996" xr:uid="{2D251904-4C51-4A09-A686-7AE64DD5720B}"/>
    <cellStyle name="Output 5 9 3 2 3" xfId="50214" xr:uid="{8FA37E10-F1A9-4C97-9FE0-985A9A35E6A2}"/>
    <cellStyle name="Output 5 9 3 3" xfId="51751" xr:uid="{35B9C4A6-451A-42E1-8DEA-9F313ADB4B2F}"/>
    <cellStyle name="Output 5 9 3 3 2" xfId="58532" xr:uid="{583F911F-0EB4-4D8A-B198-AE25908939CA}"/>
    <cellStyle name="Output 5 9 3 4" xfId="48331" xr:uid="{554F949D-9C1C-4D4D-B1C1-BCEB28EA34C1}"/>
    <cellStyle name="Output 5 9 3 4 2" xfId="55123" xr:uid="{99B3DC53-C419-41B3-8CF7-FE9403CDBFB4}"/>
    <cellStyle name="Output 5 9 3 5" xfId="53423" xr:uid="{B5171330-88EA-45A5-B73B-640C6D42A295}"/>
    <cellStyle name="Output 5 9 3 6" xfId="46717" xr:uid="{FDE344C7-89F5-4AC6-9473-4FB4B78E0D24}"/>
    <cellStyle name="Output 5 9 4" xfId="32829" xr:uid="{FB5718DE-931A-4975-8286-DD65BDD6C676}"/>
    <cellStyle name="Output 5 9 4 2" xfId="56128" xr:uid="{7D056B91-9264-4B02-B051-47CCCF486A41}"/>
    <cellStyle name="Output 5 9 4 3" xfId="49346" xr:uid="{D6E05195-1171-4A88-9139-D6F8C6535572}"/>
    <cellStyle name="Output 5 9 5" xfId="44570" xr:uid="{A84CE6D7-62D3-4CCF-BAC3-FA1EC5DDC38B}"/>
    <cellStyle name="Output 5 9 5 2" xfId="58309" xr:uid="{7BE6BCE5-B8D5-4DE8-812A-0910C0D9E921}"/>
    <cellStyle name="Output 5 9 5 3" xfId="51527" xr:uid="{DC288D98-29E2-4C0A-97F7-C6D388598628}"/>
    <cellStyle name="Output 5 9 6" xfId="45813" xr:uid="{C89C36AD-9500-4D61-882E-1294F6BB8953}"/>
    <cellStyle name="Output 5 9 6 2" xfId="54285" xr:uid="{A802CD0F-1F2D-473C-8F76-ABFF6BE916C1}"/>
    <cellStyle name="Output 6" xfId="99" xr:uid="{36B729ED-8712-457D-BBAF-D2BEFB04ACA1}"/>
    <cellStyle name="Output 6 10" xfId="1806" xr:uid="{16D55346-DF1C-44CB-B29D-C870EA384662}"/>
    <cellStyle name="Output 6 10 2" xfId="6123" xr:uid="{2714F9C8-F493-45D5-8D99-032CB6062581}"/>
    <cellStyle name="Output 6 10 2 2" xfId="8709" xr:uid="{EE905778-EC9B-4779-9BBF-EEFF3A52EE43}"/>
    <cellStyle name="Output 6 10 2 2 2" xfId="17698" xr:uid="{22BC31C6-8F9E-4D72-B047-D49A49952CAF}"/>
    <cellStyle name="Output 6 10 2 2 2 2" xfId="36070" xr:uid="{ED920F69-0E74-4566-88D2-A22C2B35C5A5}"/>
    <cellStyle name="Output 6 10 2 2 2 3" xfId="56516" xr:uid="{88FC1AC7-6E35-4E59-AF2D-CE8F65481C5C}"/>
    <cellStyle name="Output 6 10 2 2 3" xfId="41928" xr:uid="{498E5743-8EA6-4DFF-91FD-2C959DD46328}"/>
    <cellStyle name="Output 6 10 2 2 4" xfId="49734" xr:uid="{93C4E523-6DE6-4CF5-B065-D046BA9E0E06}"/>
    <cellStyle name="Output 6 10 2 3" xfId="11346" xr:uid="{7671167C-F7E8-4358-82C2-FE80436D0DF6}"/>
    <cellStyle name="Output 6 10 2 3 2" xfId="20335" xr:uid="{460B0D90-28A0-4BBB-BC1E-418BFA1DD8A5}"/>
    <cellStyle name="Output 6 10 2 3 2 2" xfId="30105" xr:uid="{DBC0D036-69F1-4AB8-A760-98F304BC92AD}"/>
    <cellStyle name="Output 6 10 2 3 2 3" xfId="58324" xr:uid="{1D8EF340-9DAC-493A-A2D4-081DC2B8ADA7}"/>
    <cellStyle name="Output 6 10 2 3 3" xfId="37850" xr:uid="{352C590B-455F-4C28-A732-B707BC7659AC}"/>
    <cellStyle name="Output 6 10 2 3 4" xfId="51542" xr:uid="{779268F3-ACD3-4005-B2DA-04F17502DCC4}"/>
    <cellStyle name="Output 6 10 2 4" xfId="15112" xr:uid="{D440CE31-6AC6-4341-8FAE-AE933F2F33D1}"/>
    <cellStyle name="Output 6 10 2 4 2" xfId="40716" xr:uid="{73210F18-7683-4E65-A3F3-852F2FE5E82C}"/>
    <cellStyle name="Output 6 10 2 4 2 2" xfId="54652" xr:uid="{642136F2-FF50-46DF-AEE7-066E3C4107DF}"/>
    <cellStyle name="Output 6 10 2 4 3" xfId="47851" xr:uid="{697DB3F6-15C2-47E9-B1B9-ED1857D94AD7}"/>
    <cellStyle name="Output 6 10 2 5" xfId="42417" xr:uid="{806D623E-465E-483D-8B00-B36E1DE1D2B9}"/>
    <cellStyle name="Output 6 10 2 6" xfId="46237" xr:uid="{17FD2AD9-A149-4D3B-8EA1-848AD9AB987D}"/>
    <cellStyle name="Output 6 10 3" xfId="4243" xr:uid="{2672902D-12DC-482A-B50C-0DBE2120CF22}"/>
    <cellStyle name="Output 6 10 3 2" xfId="38300" xr:uid="{CA162772-826B-411F-86FB-0DEDC66A09BE}"/>
    <cellStyle name="Output 6 10 3 2 2" xfId="56915" xr:uid="{70190398-BA53-4389-92B2-6C39A10C0454}"/>
    <cellStyle name="Output 6 10 3 2 3" xfId="50133" xr:uid="{C8656C30-C718-434E-9960-DC7F8B34AA7F}"/>
    <cellStyle name="Output 6 10 3 3" xfId="48975" xr:uid="{3D6D6FC8-C9B6-4C5E-9A7E-67000115A6A1}"/>
    <cellStyle name="Output 6 10 3 3 2" xfId="55758" xr:uid="{3AB7BC9B-3EB1-40D9-8BD9-53388ACD7166}"/>
    <cellStyle name="Output 6 10 3 4" xfId="48250" xr:uid="{F99E8C39-28D5-4BD0-9125-E1FD942DF34E}"/>
    <cellStyle name="Output 6 10 3 4 2" xfId="55042" xr:uid="{3A1040A5-027A-49C4-BE09-6D5DF7F07089}"/>
    <cellStyle name="Output 6 10 3 5" xfId="53342" xr:uid="{54B4040F-1EB7-4923-9AA2-1ECDC72DDB18}"/>
    <cellStyle name="Output 6 10 3 6" xfId="46636" xr:uid="{FACF234A-132D-4B91-BEDC-BA201AED7AE1}"/>
    <cellStyle name="Output 6 10 4" xfId="32974" xr:uid="{EAF8D4E0-ABCC-4FC0-8854-B2DA67F31FDC}"/>
    <cellStyle name="Output 6 10 4 2" xfId="56044" xr:uid="{F2764D7A-0970-457E-9647-9F58AC5E6B2B}"/>
    <cellStyle name="Output 6 10 4 3" xfId="49262" xr:uid="{343BEA4D-498C-4874-A12B-9B6879123A86}"/>
    <cellStyle name="Output 6 10 5" xfId="44603" xr:uid="{89C072E6-83FE-4290-9944-025B0312FD06}"/>
    <cellStyle name="Output 6 10 5 2" xfId="58785" xr:uid="{80007B3F-B645-4631-A03C-D1BA7A729041}"/>
    <cellStyle name="Output 6 10 5 3" xfId="52004" xr:uid="{849BA031-590C-4ECA-AB9B-F53AE151118F}"/>
    <cellStyle name="Output 6 10 6" xfId="45729" xr:uid="{79B95261-F165-4388-A94A-51670A1D87E7}"/>
    <cellStyle name="Output 6 10 6 2" xfId="54204" xr:uid="{5A7B9779-329A-4849-9CC1-FDC50C5C335E}"/>
    <cellStyle name="Output 6 11" xfId="2972" xr:uid="{9A052EE5-A1F1-41D8-A56B-CD8CBE222895}"/>
    <cellStyle name="Output 6 11 2" xfId="7122" xr:uid="{D580EBC6-70A4-4710-A5F5-2325ABE7781A}"/>
    <cellStyle name="Output 6 11 2 2" xfId="16111" xr:uid="{D5420395-FE40-4112-A456-DA897CB15615}"/>
    <cellStyle name="Output 6 11 2 2 2" xfId="30519" xr:uid="{ACC49CD6-3377-4F4E-AEB1-7AAD50CAC23B}"/>
    <cellStyle name="Output 6 11 2 2 2 2" xfId="56606" xr:uid="{391D89EC-98F4-463F-BF2D-E5CB8E9E144E}"/>
    <cellStyle name="Output 6 11 2 2 3" xfId="49824" xr:uid="{86B3ACC8-1743-46F0-9E47-D16B3B75958F}"/>
    <cellStyle name="Output 6 11 2 3" xfId="33862" xr:uid="{92637CAB-0B6E-4AA9-ACD2-341236088F53}"/>
    <cellStyle name="Output 6 11 2 3 2" xfId="57865" xr:uid="{DD2FCEB3-5DAB-438D-B991-D3DF3E479D6B}"/>
    <cellStyle name="Output 6 11 2 3 3" xfId="51083" xr:uid="{ECCE3F56-C11C-416E-8D54-D0CA16E0742E}"/>
    <cellStyle name="Output 6 11 2 4" xfId="47941" xr:uid="{47615CB9-67CD-484D-986F-371F1A343CB2}"/>
    <cellStyle name="Output 6 11 2 4 2" xfId="54739" xr:uid="{A3DB42A6-817F-406F-8EED-7DDD41D602E0}"/>
    <cellStyle name="Output 6 11 2 5" xfId="46327" xr:uid="{254D4B93-5052-4E7F-BD60-7D279756AFA6}"/>
    <cellStyle name="Output 6 11 3" xfId="9685" xr:uid="{1B8F903A-000E-48B3-874E-235212B95EC0}"/>
    <cellStyle name="Output 6 11 3 2" xfId="18674" xr:uid="{F5AB1CE9-9BD1-41F0-8DC5-F274CAD4B752}"/>
    <cellStyle name="Output 6 11 3 2 2" xfId="40847" xr:uid="{F789A578-D478-464C-A8DD-DC257B83FB74}"/>
    <cellStyle name="Output 6 11 3 2 2 2" xfId="57002" xr:uid="{31DA5701-28BC-4A7A-8215-229C6F3E6D77}"/>
    <cellStyle name="Output 6 11 3 2 3" xfId="50220" xr:uid="{579C66B1-6051-4232-A5D1-645AE4DC9FE2}"/>
    <cellStyle name="Output 6 11 3 3" xfId="31049" xr:uid="{118B20DE-B422-4711-A5C2-6DBC47398DF0}"/>
    <cellStyle name="Output 6 11 3 3 2" xfId="58470" xr:uid="{A1ABE3EC-B84E-4E10-B09E-4C04BC00867B}"/>
    <cellStyle name="Output 6 11 3 3 3" xfId="51689" xr:uid="{FA786366-DBE8-40DB-A867-23398E2CF616}"/>
    <cellStyle name="Output 6 11 3 4" xfId="48337" xr:uid="{FB390866-B4F2-481F-BD26-8A510AA58482}"/>
    <cellStyle name="Output 6 11 3 4 2" xfId="55129" xr:uid="{1AF62329-5862-466A-A23B-43C54A228DFC}"/>
    <cellStyle name="Output 6 11 3 5" xfId="46723" xr:uid="{C6544F3F-2701-439C-A8CA-7FCF3C5DB470}"/>
    <cellStyle name="Output 6 11 4" xfId="13525" xr:uid="{A8734078-2A34-4E03-BEA9-D914E1AC327B}"/>
    <cellStyle name="Output 6 11 4 2" xfId="40439" xr:uid="{85E2DF84-5A3C-427B-9355-EB77142D4BC0}"/>
    <cellStyle name="Output 6 11 4 2 2" xfId="56134" xr:uid="{422A62BE-F892-4A16-BDA7-A162F693E0D8}"/>
    <cellStyle name="Output 6 11 4 3" xfId="49352" xr:uid="{8C6573CC-B5C9-4478-87E0-6C636BF02413}"/>
    <cellStyle name="Output 6 11 5" xfId="39428" xr:uid="{BFABC55D-F499-457C-96EC-90908954C926}"/>
    <cellStyle name="Output 6 11 5 2" xfId="58480" xr:uid="{CADCEF44-CFB1-4EBD-A8DC-E11CD87C5DD0}"/>
    <cellStyle name="Output 6 11 5 3" xfId="51699" xr:uid="{E62365ED-A9E3-42C3-814F-8ABBCBF57C1E}"/>
    <cellStyle name="Output 6 11 6" xfId="44678" xr:uid="{3561F428-96EA-420F-90FD-DF57DBA6AD68}"/>
    <cellStyle name="Output 6 11 6 2" xfId="54291" xr:uid="{153F184F-61B9-47DD-9F77-A83FBA90F80E}"/>
    <cellStyle name="Output 6 11 6 3" xfId="47472" xr:uid="{1E69DF34-A58E-47B2-903B-1341C5BB7248}"/>
    <cellStyle name="Output 6 11 7" xfId="45864" xr:uid="{ED6469CE-74E1-4E5C-964C-F0068A453A7C}"/>
    <cellStyle name="Output 6 12" xfId="6555" xr:uid="{FBC154A6-A9B6-445C-BEB3-A7ED3EE56E18}"/>
    <cellStyle name="Output 6 12 2" xfId="11773" xr:uid="{0AEFDC83-49CC-4B01-828E-AD25B1355040}"/>
    <cellStyle name="Output 6 12 2 2" xfId="20762" xr:uid="{3A8FF252-9AF1-45CD-8C03-79C30D02D001}"/>
    <cellStyle name="Output 6 12 2 2 2" xfId="42067" xr:uid="{E2923CFA-62DC-4D46-8BAE-28E524A6F46A}"/>
    <cellStyle name="Output 6 12 2 2 2 2" xfId="56645" xr:uid="{9FD2897F-C826-4F12-AA5E-FE0283072329}"/>
    <cellStyle name="Output 6 12 2 2 3" xfId="49863" xr:uid="{D0C92560-E1A9-47D2-820E-FC95E5ABBB4A}"/>
    <cellStyle name="Output 6 12 2 3" xfId="40107" xr:uid="{F929B955-4D3B-4A37-B271-1E448688CFB0}"/>
    <cellStyle name="Output 6 12 2 3 2" xfId="59011" xr:uid="{4E4A5D78-4A3A-4A57-9C5B-0C32F9780FDF}"/>
    <cellStyle name="Output 6 12 2 3 3" xfId="52230" xr:uid="{A16D9273-2D09-49CA-9805-9A42A9B205E7}"/>
    <cellStyle name="Output 6 12 2 4" xfId="47980" xr:uid="{7322FFA7-5C3B-4A7C-AED1-DFD8A39EFAFF}"/>
    <cellStyle name="Output 6 12 2 4 2" xfId="54775" xr:uid="{79B97D34-C259-4618-963B-2C021A47846A}"/>
    <cellStyle name="Output 6 12 2 5" xfId="46366" xr:uid="{A26DD630-350B-4957-8CFC-A7B8561510DF}"/>
    <cellStyle name="Output 6 12 3" xfId="15544" xr:uid="{2584A7E1-6D15-45D3-8929-B27D8006E626}"/>
    <cellStyle name="Output 6 12 3 2" xfId="40574" xr:uid="{889CE1EB-CECC-4CC9-AEF1-1D1A50DEB284}"/>
    <cellStyle name="Output 6 12 3 2 2" xfId="57038" xr:uid="{1D2E7DC4-2C3B-4C9F-8503-2CA2A2C43EF4}"/>
    <cellStyle name="Output 6 12 3 2 3" xfId="50256" xr:uid="{3BD39DD4-D8C7-4F79-BC34-B4828B18E420}"/>
    <cellStyle name="Output 6 12 3 3" xfId="50961" xr:uid="{22B32CEC-C6AC-41C4-A1C3-20DDE8C8240A}"/>
    <cellStyle name="Output 6 12 3 3 2" xfId="57743" xr:uid="{25AF09A3-2512-4B4B-804E-CFC2EB30396C}"/>
    <cellStyle name="Output 6 12 3 4" xfId="48373" xr:uid="{DC9F8E64-8196-4AA0-90F8-DDFAA9C760C2}"/>
    <cellStyle name="Output 6 12 3 4 2" xfId="55165" xr:uid="{D3342754-87F6-4F26-BFD3-30CD5822E893}"/>
    <cellStyle name="Output 6 12 3 5" xfId="46759" xr:uid="{537E5CD8-A41C-4E98-9849-C76DFDA783E8}"/>
    <cellStyle name="Output 6 12 4" xfId="33030" xr:uid="{66610932-33FD-4290-B180-6856870FBCED}"/>
    <cellStyle name="Output 6 12 4 2" xfId="56173" xr:uid="{4DF46546-21CB-404B-AAD7-53057C4F98F5}"/>
    <cellStyle name="Output 6 12 4 3" xfId="49391" xr:uid="{8ED80CCC-A489-4A94-8348-9E44DD384EF3}"/>
    <cellStyle name="Output 6 12 5" xfId="44689" xr:uid="{1FF09D59-7117-42E4-93B3-DE0C83D0B8A2}"/>
    <cellStyle name="Output 6 12 5 2" xfId="59043" xr:uid="{5F793E97-8B0B-4F19-B325-A53125334355}"/>
    <cellStyle name="Output 6 12 5 3" xfId="52262" xr:uid="{23135283-E3E4-47A5-B136-328246EA0529}"/>
    <cellStyle name="Output 6 12 6" xfId="47511" xr:uid="{ED3DDFC3-11E8-4A0B-A0E4-20F0529F700C}"/>
    <cellStyle name="Output 6 12 6 2" xfId="54327" xr:uid="{0A36729E-0B86-400A-BD3D-213895671765}"/>
    <cellStyle name="Output 6 12 7" xfId="45900" xr:uid="{2AE9219C-6AC8-45E5-91F8-27FF686B96D2}"/>
    <cellStyle name="Output 6 13" xfId="9136" xr:uid="{D86455AD-34C7-42F4-A10C-CFD4214BFC5A}"/>
    <cellStyle name="Output 6 13 2" xfId="18125" xr:uid="{C8B4BE7B-6BBC-47D7-9146-BFC35A7D9DD7}"/>
    <cellStyle name="Output 6 13 2 2" xfId="30240" xr:uid="{33147183-3040-483D-921B-D5D60E636E3D}"/>
    <cellStyle name="Output 6 13 2 2 2" xfId="56266" xr:uid="{8C79FF8A-A360-4D02-99B2-CA5FA35C74FD}"/>
    <cellStyle name="Output 6 13 2 3" xfId="49484" xr:uid="{8E45FBD5-B020-49BA-A489-C37D2FD4D822}"/>
    <cellStyle name="Output 6 13 3" xfId="28794" xr:uid="{62720A22-F4DF-49F5-A3E0-DC76CDC736CE}"/>
    <cellStyle name="Output 6 13 3 2" xfId="58334" xr:uid="{E9C1E2F1-8BD4-42F4-93F5-7C28CCBE5421}"/>
    <cellStyle name="Output 6 13 3 3" xfId="51552" xr:uid="{BF06FCBE-4DD4-4BD6-A17A-BD0CDA8EA1DF}"/>
    <cellStyle name="Output 6 13 4" xfId="44653" xr:uid="{967A8186-A4C7-47C9-B1A7-40985BA7A5E3}"/>
    <cellStyle name="Output 6 13 4 2" xfId="54412" xr:uid="{C8EE95CD-17D8-4810-85C9-BE285703CEDA}"/>
    <cellStyle name="Output 6 13 4 3" xfId="47601" xr:uid="{721384E3-EB3C-4758-844F-79B2B4D1A8B3}"/>
    <cellStyle name="Output 6 13 5" xfId="45993" xr:uid="{960C1C80-5E2B-45A5-B048-86AD26298BB8}"/>
    <cellStyle name="Output 6 14" xfId="12469" xr:uid="{FF7E644A-B2C7-4AFB-86E7-986D58CB8089}"/>
    <cellStyle name="Output 6 14 2" xfId="21458" xr:uid="{8BADE448-E780-475D-A3E9-8066EE15CAB7}"/>
    <cellStyle name="Output 6 14 2 2" xfId="32363" xr:uid="{03EFE0A6-CF2A-4882-96F7-05CF21816007}"/>
    <cellStyle name="Output 6 14 2 2 2" xfId="56685" xr:uid="{E242370F-4666-42A1-9070-EBD06081AE77}"/>
    <cellStyle name="Output 6 14 2 3" xfId="49903" xr:uid="{372D85DF-B21C-4B23-B630-251F98F5426C}"/>
    <cellStyle name="Output 6 14 3" xfId="27886" xr:uid="{0FA7F22B-B5A5-4E52-A8F5-1C9A9F53C33F}"/>
    <cellStyle name="Output 6 14 3 2" xfId="58190" xr:uid="{443A7000-7FE1-4D33-AC6E-F813080B00C6}"/>
    <cellStyle name="Output 6 14 3 3" xfId="51408" xr:uid="{A4645C3B-626B-40CB-B5C8-3F388F8D7374}"/>
    <cellStyle name="Output 6 14 4" xfId="44728" xr:uid="{5F216D65-3E40-4945-A0F2-485ECEA5A819}"/>
    <cellStyle name="Output 6 14 4 2" xfId="54812" xr:uid="{B56DF27E-4E26-47CE-BB3A-91B5ADC4FBFF}"/>
    <cellStyle name="Output 6 14 4 3" xfId="48020" xr:uid="{EC955380-D43D-4F81-864C-691C0224A941}"/>
    <cellStyle name="Output 6 14 5" xfId="53116" xr:uid="{1889252B-A339-46B2-95B7-FFFB7F6D7EA0}"/>
    <cellStyle name="Output 6 14 6" xfId="46406" xr:uid="{DF77D8DC-D69C-445E-8470-24556A012AA4}"/>
    <cellStyle name="Output 6 15" xfId="2259" xr:uid="{F5A1CFC7-F79B-4079-BDA9-06BE0761CD08}"/>
    <cellStyle name="Output 6 15 2" xfId="23519" xr:uid="{5F92796E-DAF5-4254-A6D9-FA3DA694D407}"/>
    <cellStyle name="Output 6 15 2 2" xfId="57114" xr:uid="{C0006591-3AB8-4FFF-B2DE-65B1A1160E26}"/>
    <cellStyle name="Output 6 15 2 3" xfId="50332" xr:uid="{5B1056B9-DB7F-4969-B11B-AC6133CFE4D3}"/>
    <cellStyle name="Output 6 15 3" xfId="44774" xr:uid="{24E0ED2E-75E0-4C49-8156-35486752A599}"/>
    <cellStyle name="Output 6 15 3 2" xfId="58083" xr:uid="{B2FD618F-689C-402D-A737-FA58D64980F2}"/>
    <cellStyle name="Output 6 15 3 3" xfId="51301" xr:uid="{B153277A-3863-44B5-B3A2-D2AA59A8A1EF}"/>
    <cellStyle name="Output 6 15 4" xfId="48449" xr:uid="{A547E00D-7324-48B4-8430-7B826CB25541}"/>
    <cellStyle name="Output 6 15 4 2" xfId="55241" xr:uid="{C2B8FBF5-3A1A-4E47-B625-F4B79A7A7E69}"/>
    <cellStyle name="Output 6 15 5" xfId="53527" xr:uid="{66B12356-9AE5-498E-A342-BFBEC48A7A4E}"/>
    <cellStyle name="Output 6 15 6" xfId="46835" xr:uid="{106D1205-9C5B-4C0C-AC27-493882B58840}"/>
    <cellStyle name="Output 6 16" xfId="13168" xr:uid="{B55E53FD-C6A4-4254-BE65-A4CA38BD3BCF}"/>
    <cellStyle name="Output 6 16 2" xfId="30027" xr:uid="{234E25FD-5948-439E-8E28-858F8FF2D6F4}"/>
    <cellStyle name="Output 6 16 2 2" xfId="57177" xr:uid="{8DECEAD7-2BB7-4B98-9F81-FF4BB29BA605}"/>
    <cellStyle name="Output 6 16 2 3" xfId="50395" xr:uid="{863E087E-BC15-4B96-8335-F2A650A10C43}"/>
    <cellStyle name="Output 6 16 3" xfId="44713" xr:uid="{218F28E1-CAF1-438E-A3F0-A1024F82F5A7}"/>
    <cellStyle name="Output 6 16 3 2" xfId="58778" xr:uid="{E8B0EA0F-2DEA-40FB-9044-7E6526FF52AA}"/>
    <cellStyle name="Output 6 16 3 3" xfId="51997" xr:uid="{49A972ED-C197-4C40-BDCD-4067A5D7D92D}"/>
    <cellStyle name="Output 6 16 4" xfId="51681" xr:uid="{6AF51753-902B-489A-B032-10D88D6647ED}"/>
    <cellStyle name="Output 6 16 4 2" xfId="58462" xr:uid="{06BF33CA-1EF1-47C1-9F56-D55051E3B53B}"/>
    <cellStyle name="Output 6 16 5" xfId="48512" xr:uid="{E5A8ED6F-D707-4214-AC78-772A5210A960}"/>
    <cellStyle name="Output 6 16 5 2" xfId="55304" xr:uid="{D71BDE02-6335-4B17-A5B2-B9514A90880D}"/>
    <cellStyle name="Output 6 16 6" xfId="53590" xr:uid="{2C667051-F5DD-4420-8F36-D7E469F63425}"/>
    <cellStyle name="Output 6 16 7" xfId="46898" xr:uid="{C934326A-AD4D-4329-94BD-662585543F71}"/>
    <cellStyle name="Output 6 17" xfId="35230" xr:uid="{DF6E9BE9-C207-4B1E-92AA-CD9B5FFA4FD5}"/>
    <cellStyle name="Output 6 17 2" xfId="44809" xr:uid="{E659A480-52C3-49B8-84AE-F10FCBCBC6B6}"/>
    <cellStyle name="Output 6 17 2 2" xfId="57165" xr:uid="{9A34C8F9-81CB-46E5-82F8-5F50165A1F62}"/>
    <cellStyle name="Output 6 17 2 3" xfId="50383" xr:uid="{28688D3D-C5DF-4D25-8CD2-72F678650485}"/>
    <cellStyle name="Output 6 17 3" xfId="51985" xr:uid="{9967A5BF-7EEE-4BAE-9706-8353A1AD5223}"/>
    <cellStyle name="Output 6 17 3 2" xfId="58766" xr:uid="{7FFF765A-7CAA-4D7C-B6FE-45E983CDD55D}"/>
    <cellStyle name="Output 6 17 4" xfId="51816" xr:uid="{6E0083E3-04D7-411E-B95D-4CE6C0FE69C5}"/>
    <cellStyle name="Output 6 17 4 2" xfId="58597" xr:uid="{02D721D6-79AD-46F9-A395-F883FB9F09A3}"/>
    <cellStyle name="Output 6 17 5" xfId="48500" xr:uid="{1749123B-97F6-425E-9525-D976E90D8292}"/>
    <cellStyle name="Output 6 17 5 2" xfId="55292" xr:uid="{F35F5242-78A2-451C-8A58-BF1D193E4A25}"/>
    <cellStyle name="Output 6 17 6" xfId="53578" xr:uid="{085282E1-BC26-4211-97C6-E2BEC0E6F668}"/>
    <cellStyle name="Output 6 17 7" xfId="46886" xr:uid="{1C086398-D9EB-40D0-8C99-8B81823E7CD0}"/>
    <cellStyle name="Output 6 18" xfId="44830" xr:uid="{479AD39C-3933-4171-90A2-3266853DE281}"/>
    <cellStyle name="Output 6 18 2" xfId="50391" xr:uid="{B6E3144C-9D8E-429F-B9EE-B2A65604C9E2}"/>
    <cellStyle name="Output 6 18 2 2" xfId="57173" xr:uid="{72058014-2D71-474A-A4C5-A6521ADDCFFF}"/>
    <cellStyle name="Output 6 18 3" xfId="51993" xr:uid="{130F2C2C-63A2-4ECE-946E-17004D9E6EFD}"/>
    <cellStyle name="Output 6 18 3 2" xfId="58774" xr:uid="{8B5F92F0-0CD7-4FBD-A65B-F0D5EBED11C6}"/>
    <cellStyle name="Output 6 18 4" xfId="50968" xr:uid="{0E48C43C-6ED2-4CDB-8552-ED3CE3EB04A2}"/>
    <cellStyle name="Output 6 18 4 2" xfId="57750" xr:uid="{43AE2F0E-D83D-43C9-B72C-C3484221B4E3}"/>
    <cellStyle name="Output 6 18 5" xfId="48508" xr:uid="{A3637A75-7A00-48E7-801A-F2DB9D9ED82D}"/>
    <cellStyle name="Output 6 18 5 2" xfId="55300" xr:uid="{910221FF-5F25-4D70-B8A2-F1F5EA6214B5}"/>
    <cellStyle name="Output 6 18 6" xfId="53586" xr:uid="{8EAC907B-01BE-46DB-B012-BF28A3621868}"/>
    <cellStyle name="Output 6 18 7" xfId="46894" xr:uid="{A2E5F373-8E25-4BD2-8BBE-0615C2632DE4}"/>
    <cellStyle name="Output 6 19" xfId="44836" xr:uid="{8332B874-51EA-47B3-94B5-B2BA1224823E}"/>
    <cellStyle name="Output 6 19 2" xfId="50410" xr:uid="{62FA82A7-0442-4608-8D91-F87BCAA584CD}"/>
    <cellStyle name="Output 6 19 2 2" xfId="57192" xr:uid="{88AD099E-6DC1-4427-8FBF-5998324A07F1}"/>
    <cellStyle name="Output 6 19 3" xfId="52012" xr:uid="{78F5285E-68CD-484B-BC98-FF75A22C196B}"/>
    <cellStyle name="Output 6 19 3 2" xfId="58793" xr:uid="{EE8D4D40-F9CF-411A-A0CD-428F890621AF}"/>
    <cellStyle name="Output 6 19 4" xfId="51576" xr:uid="{FFD38B73-CF3A-4CDE-A514-3DBE60621447}"/>
    <cellStyle name="Output 6 19 4 2" xfId="58358" xr:uid="{45B3DD6E-16A7-4C72-B54C-E89C7CCB988A}"/>
    <cellStyle name="Output 6 19 5" xfId="48527" xr:uid="{A6B585CA-F481-4F6C-9278-D78C5D45056C}"/>
    <cellStyle name="Output 6 19 5 2" xfId="55316" xr:uid="{9E48B85D-2EA5-49FF-8E53-29E3013FB8ED}"/>
    <cellStyle name="Output 6 19 6" xfId="53602" xr:uid="{57E2AB2A-08C7-4915-A946-474300A2F846}"/>
    <cellStyle name="Output 6 19 7" xfId="46913" xr:uid="{1139CF43-FB2C-4F24-90A1-9C4271EED9DF}"/>
    <cellStyle name="Output 6 2" xfId="349" xr:uid="{F53C9FE9-876F-4E85-8CE7-1B5DD5FF2116}"/>
    <cellStyle name="Output 6 2 10" xfId="6651" xr:uid="{6992720A-5C36-4FDC-B3C7-F9979F6D62D1}"/>
    <cellStyle name="Output 6 2 10 2" xfId="11857" xr:uid="{1FE8D36C-FB30-4E9D-8105-DCFBED04AC84}"/>
    <cellStyle name="Output 6 2 10 2 2" xfId="20846" xr:uid="{8F3EA4B0-60F1-4662-98AC-8F1968C2045C}"/>
    <cellStyle name="Output 6 2 10 2 2 2" xfId="40677" xr:uid="{8AF5E033-0974-4F5C-8D3E-66097CF41E45}"/>
    <cellStyle name="Output 6 2 10 2 3" xfId="35403" xr:uid="{9D553A28-2734-4684-8E8D-B30CF11D321C}"/>
    <cellStyle name="Output 6 2 10 3" xfId="15640" xr:uid="{157393DD-9192-46CC-ACF9-2ED07450DFD6}"/>
    <cellStyle name="Output 6 2 10 3 2" xfId="23723" xr:uid="{1F52341F-8AC9-419E-9677-585F1143FB8F}"/>
    <cellStyle name="Output 6 2 10 4" xfId="29120" xr:uid="{608DCA7A-80E0-4928-9D32-DA2D88F8A1AB}"/>
    <cellStyle name="Output 6 2 11" xfId="9220" xr:uid="{429A77F4-D7FA-47EE-97DE-662E23BF2533}"/>
    <cellStyle name="Output 6 2 11 2" xfId="18209" xr:uid="{8AF1F9D1-8A6D-4BBA-A01A-2925060470BE}"/>
    <cellStyle name="Output 6 2 11 2 2" xfId="24050" xr:uid="{CB7AFBC5-24D4-40C2-9E17-CB3F8E829A7A}"/>
    <cellStyle name="Output 6 2 11 3" xfId="38441" xr:uid="{80F64AE6-DF6F-41AD-9CDA-0C28905F8E78}"/>
    <cellStyle name="Output 6 2 12" xfId="9727" xr:uid="{ADBD42DE-888A-4F30-BBA7-AD333FA19976}"/>
    <cellStyle name="Output 6 2 12 2" xfId="18716" xr:uid="{0FE4AF6D-A376-48E1-980F-9DE3CFF0C464}"/>
    <cellStyle name="Output 6 2 12 2 2" xfId="36472" xr:uid="{CE56B4F4-DE96-4983-8111-8EDE07C202F9}"/>
    <cellStyle name="Output 6 2 12 3" xfId="34684" xr:uid="{08682508-41CA-4868-A680-D654EB08AAA7}"/>
    <cellStyle name="Output 6 2 13" xfId="2355" xr:uid="{61DB05A7-454D-4CD3-B3C8-B98DE63379E9}"/>
    <cellStyle name="Output 6 2 13 2" xfId="35971" xr:uid="{A33A2408-0BEC-4A84-90C5-0D915794552F}"/>
    <cellStyle name="Output 6 2 14" xfId="13264" xr:uid="{9018D895-67F7-4851-9AD2-4C921912D8F2}"/>
    <cellStyle name="Output 6 2 14 2" xfId="42820" xr:uid="{4F5A95B2-71F0-4096-A2D2-3E8DE1DF891E}"/>
    <cellStyle name="Output 6 2 15" xfId="41130" xr:uid="{24AFDE53-CE8E-4EE1-BFF2-963829BD6E6D}"/>
    <cellStyle name="Output 6 2 16" xfId="44286" xr:uid="{4E38BCBD-4519-40DB-99C8-FFBFE3A4763C}"/>
    <cellStyle name="Output 6 2 17" xfId="45535" xr:uid="{1BC89632-10B3-44F0-8ADC-08954D48ECC1}"/>
    <cellStyle name="Output 6 2 2" xfId="481" xr:uid="{918CD1AA-14A7-41EA-8FCF-462B71642BCC}"/>
    <cellStyle name="Output 6 2 2 10" xfId="9345" xr:uid="{84B804EE-5DD7-44D6-B4CB-7DE5B6ABF925}"/>
    <cellStyle name="Output 6 2 2 10 2" xfId="18334" xr:uid="{1D700410-F8D3-48DA-B2ED-AADA146AF636}"/>
    <cellStyle name="Output 6 2 2 10 2 2" xfId="38785" xr:uid="{FDD6C820-20CE-4D86-98CD-4BA9119298FF}"/>
    <cellStyle name="Output 6 2 2 10 3" xfId="24764" xr:uid="{C8914664-CB1E-4E8E-9527-2CC7D58CAAEA}"/>
    <cellStyle name="Output 6 2 2 11" xfId="12341" xr:uid="{337CCBE0-6DDF-4715-8451-7B96A84288CC}"/>
    <cellStyle name="Output 6 2 2 11 2" xfId="21330" xr:uid="{4A3D710A-F328-4788-970C-44B977DB7DB1}"/>
    <cellStyle name="Output 6 2 2 11 2 2" xfId="34414" xr:uid="{AB33498C-6CA6-44AC-B81A-28047E1C2635}"/>
    <cellStyle name="Output 6 2 2 11 3" xfId="43164" xr:uid="{D936A30C-926B-450A-B961-F9740237022B}"/>
    <cellStyle name="Output 6 2 2 12" xfId="2487" xr:uid="{D7800388-8C8F-4309-B338-D0BE6ACBC6CF}"/>
    <cellStyle name="Output 6 2 2 12 2" xfId="40126" xr:uid="{9559C337-A791-490A-B6C7-3E7846869B30}"/>
    <cellStyle name="Output 6 2 2 13" xfId="13396" xr:uid="{FB746D60-D53C-4382-82EA-9BC23D01203F}"/>
    <cellStyle name="Output 6 2 2 13 2" xfId="26107" xr:uid="{EC0C3D0C-14C4-484B-A476-D7D6B3F1480B}"/>
    <cellStyle name="Output 6 2 2 14" xfId="32808" xr:uid="{D7DE8D4A-7BD4-4516-9573-8EDFD88BF16D}"/>
    <cellStyle name="Output 6 2 2 15" xfId="46049" xr:uid="{9F45870F-C879-4735-AA8A-0811D67CF54D}"/>
    <cellStyle name="Output 6 2 2 2" xfId="830" xr:uid="{A3D4D89D-E830-44DF-B6A9-87031A4C7393}"/>
    <cellStyle name="Output 6 2 2 2 2" xfId="5199" xr:uid="{BEAC9EA4-F605-47F5-A523-53D46417A0EA}"/>
    <cellStyle name="Output 6 2 2 2 2 2" xfId="7785" xr:uid="{1AC02410-6676-4212-8059-3922FD722DF6}"/>
    <cellStyle name="Output 6 2 2 2 2 2 2" xfId="16774" xr:uid="{A845D70A-7D63-4B6E-866D-735981497141}"/>
    <cellStyle name="Output 6 2 2 2 2 2 2 2" xfId="27832" xr:uid="{C428FC86-5BA1-42E0-B7E2-08742F725CFF}"/>
    <cellStyle name="Output 6 2 2 2 2 2 3" xfId="29637" xr:uid="{A175BD03-E4F6-4264-B7A4-D2930C6ED293}"/>
    <cellStyle name="Output 6 2 2 2 2 3" xfId="10422" xr:uid="{C845FB7C-2FB6-495C-BDF4-7CD3BDAF1972}"/>
    <cellStyle name="Output 6 2 2 2 2 3 2" xfId="19411" xr:uid="{556C4C69-136D-47B0-9F5E-473C9AF47220}"/>
    <cellStyle name="Output 6 2 2 2 2 3 2 2" xfId="25693" xr:uid="{A697A23E-A017-4D6C-AAAA-391511B733DD}"/>
    <cellStyle name="Output 6 2 2 2 2 3 3" xfId="32210" xr:uid="{7BCA3D03-F4DB-4B65-9104-4B23A4AE2910}"/>
    <cellStyle name="Output 6 2 2 2 2 4" xfId="14188" xr:uid="{DF664A47-1DA2-4A68-B5E1-BE0DA425781A}"/>
    <cellStyle name="Output 6 2 2 2 2 4 2" xfId="27611" xr:uid="{AE8741E0-B97B-4904-8D37-45002E63AFF3}"/>
    <cellStyle name="Output 6 2 2 2 2 5" xfId="22526" xr:uid="{9A784738-B477-4987-AE2C-F47D7E351357}"/>
    <cellStyle name="Output 6 2 2 2 2 6" xfId="56322" xr:uid="{66A5506D-86D3-40AC-AD07-3446AA259584}"/>
    <cellStyle name="Output 6 2 2 2 3" xfId="3267" xr:uid="{93B476CC-4B6B-437F-8193-3C4C0A6B0BDB}"/>
    <cellStyle name="Output 6 2 2 2 3 2" xfId="43129" xr:uid="{29A2943A-C93E-4B42-A507-805AED0EFB34}"/>
    <cellStyle name="Output 6 2 2 2 4" xfId="28739" xr:uid="{3CC6C2B2-5E07-4749-B0CC-A35533F13B57}"/>
    <cellStyle name="Output 6 2 2 2 5" xfId="49540" xr:uid="{62FBDBAC-633E-4C60-AF48-8760126293B3}"/>
    <cellStyle name="Output 6 2 2 3" xfId="1175" xr:uid="{67C90B2B-0B8D-40D7-9D78-8896D873A550}"/>
    <cellStyle name="Output 6 2 2 3 2" xfId="5520" xr:uid="{F717B26A-CAE5-48C6-AE1F-724AB709628F}"/>
    <cellStyle name="Output 6 2 2 3 2 2" xfId="8106" xr:uid="{C200E9EA-A5C8-4911-9A7F-3B142938FE80}"/>
    <cellStyle name="Output 6 2 2 3 2 2 2" xfId="17095" xr:uid="{88CB54E2-EBAD-4959-B69A-3F0E8C430F33}"/>
    <cellStyle name="Output 6 2 2 3 2 2 2 2" xfId="36173" xr:uid="{EE8CE107-AD33-4A4B-A1A3-840EA9FEC4EC}"/>
    <cellStyle name="Output 6 2 2 3 2 2 3" xfId="31299" xr:uid="{93B5C11B-363C-4082-AB60-4BB4AE505EF5}"/>
    <cellStyle name="Output 6 2 2 3 2 3" xfId="10743" xr:uid="{C1D6B083-23CE-4D7A-B77D-EC17C223B348}"/>
    <cellStyle name="Output 6 2 2 3 2 3 2" xfId="19732" xr:uid="{B681BEBB-ECA7-47DC-BAAF-7FAB2D3D9B82}"/>
    <cellStyle name="Output 6 2 2 3 2 3 2 2" xfId="33702" xr:uid="{50646F3D-0B80-45C9-BA48-BABABF2D7433}"/>
    <cellStyle name="Output 6 2 2 3 2 3 3" xfId="24253" xr:uid="{269039EE-69F2-4506-A169-556CF6CD82EF}"/>
    <cellStyle name="Output 6 2 2 3 2 4" xfId="14509" xr:uid="{A353A9DA-37E9-4A6C-8415-9B31CE94DF60}"/>
    <cellStyle name="Output 6 2 2 3 2 4 2" xfId="35561" xr:uid="{5D66D498-DE34-4925-A785-E3ED9A693EC3}"/>
    <cellStyle name="Output 6 2 2 3 2 5" xfId="31415" xr:uid="{6A921300-F0B2-4D0F-BD46-D29968E0D32B}"/>
    <cellStyle name="Output 6 2 2 3 2 6" xfId="58021" xr:uid="{66C4D042-378E-41C0-848D-6EAC09BC6B09}"/>
    <cellStyle name="Output 6 2 2 3 3" xfId="3612" xr:uid="{436E61E2-C040-4CB9-92D7-CA92FC67EF6C}"/>
    <cellStyle name="Output 6 2 2 3 3 2" xfId="26002" xr:uid="{E5DF25A4-1D82-4985-86FC-14C2A94D0C3F}"/>
    <cellStyle name="Output 6 2 2 3 4" xfId="40430" xr:uid="{60569306-2F08-4F1B-A5CE-8696FDE8889E}"/>
    <cellStyle name="Output 6 2 2 3 5" xfId="51239" xr:uid="{CDF9DFAE-6136-4A8D-A22F-DB2C604D7F24}"/>
    <cellStyle name="Output 6 2 2 4" xfId="1519" xr:uid="{59DE3316-1BA3-437B-AE06-543EB8078CEB}"/>
    <cellStyle name="Output 6 2 2 4 2" xfId="5864" xr:uid="{45C31BE8-0ECF-4872-876F-E83F8C0E2DB2}"/>
    <cellStyle name="Output 6 2 2 4 2 2" xfId="8450" xr:uid="{C5ACF83A-7BA0-4A49-A968-E9C6D518A02F}"/>
    <cellStyle name="Output 6 2 2 4 2 2 2" xfId="17439" xr:uid="{1BD8026C-F52C-4EA0-98B1-D7AE291A48D5}"/>
    <cellStyle name="Output 6 2 2 4 2 2 2 2" xfId="25200" xr:uid="{83CACEE0-FEFA-424C-9B6A-4FD95FE0E9F5}"/>
    <cellStyle name="Output 6 2 2 4 2 2 3" xfId="36164" xr:uid="{4BD2F4B7-5683-4F33-85EB-E456A306473C}"/>
    <cellStyle name="Output 6 2 2 4 2 3" xfId="11087" xr:uid="{003C0282-0C1A-43F6-911B-D8B920E92633}"/>
    <cellStyle name="Output 6 2 2 4 2 3 2" xfId="20076" xr:uid="{22866A26-CFB0-4D11-BBB7-6DFCB5230A5D}"/>
    <cellStyle name="Output 6 2 2 4 2 3 2 2" xfId="42446" xr:uid="{FC4A6616-255F-4BB7-8A2B-19413ADBB2FD}"/>
    <cellStyle name="Output 6 2 2 4 2 3 3" xfId="24232" xr:uid="{9A78ADB9-28F4-4F5C-914E-BFD155163781}"/>
    <cellStyle name="Output 6 2 2 4 2 4" xfId="14853" xr:uid="{97FB204D-4A9D-4AE9-ACD3-B49BC1288DE1}"/>
    <cellStyle name="Output 6 2 2 4 2 4 2" xfId="36874" xr:uid="{9CD6D6EA-91E3-49AF-BCEC-FDF6474C434B}"/>
    <cellStyle name="Output 6 2 2 4 2 5" xfId="36571" xr:uid="{7AD4C949-0301-46C5-94B5-8639AC72979C}"/>
    <cellStyle name="Output 6 2 2 4 2 6" xfId="54467" xr:uid="{72903F7E-61D6-46C3-8F75-227267471594}"/>
    <cellStyle name="Output 6 2 2 4 3" xfId="3956" xr:uid="{BFE60C87-736B-4DA7-BB24-5D49C0BE5349}"/>
    <cellStyle name="Output 6 2 2 4 3 2" xfId="40419" xr:uid="{AFA9BA29-5AAB-414B-AE33-8C73210B9CB3}"/>
    <cellStyle name="Output 6 2 2 4 4" xfId="34303" xr:uid="{FDF5740C-692A-40BC-A2E8-CBBCECC0FE87}"/>
    <cellStyle name="Output 6 2 2 4 5" xfId="47657" xr:uid="{0F685D47-A339-434F-B306-785D5A6301D6}"/>
    <cellStyle name="Output 6 2 2 5" xfId="1910" xr:uid="{8C3214CD-330F-43EB-A246-055F3535644D}"/>
    <cellStyle name="Output 6 2 2 5 2" xfId="6226" xr:uid="{4E5F69F8-C6F6-4422-9A3C-A53E940B0FFE}"/>
    <cellStyle name="Output 6 2 2 5 2 2" xfId="8812" xr:uid="{ABBA788A-6703-4298-8DB9-98ECFF06C442}"/>
    <cellStyle name="Output 6 2 2 5 2 2 2" xfId="17801" xr:uid="{CBB28D7B-C554-4B4A-B9C1-F89748504D43}"/>
    <cellStyle name="Output 6 2 2 5 2 2 2 2" xfId="41749" xr:uid="{33427221-16F6-49B7-8834-2C60FAAA3CA1}"/>
    <cellStyle name="Output 6 2 2 5 2 2 3" xfId="40668" xr:uid="{24BA10AF-C2DF-4F57-B202-36EB48E114C4}"/>
    <cellStyle name="Output 6 2 2 5 2 3" xfId="11449" xr:uid="{8DED139C-F44B-4B38-8D80-299307330D01}"/>
    <cellStyle name="Output 6 2 2 5 2 3 2" xfId="20438" xr:uid="{A4E5A395-0264-4717-AE92-4BC5FCA248AE}"/>
    <cellStyle name="Output 6 2 2 5 2 3 2 2" xfId="24051" xr:uid="{6881FF28-7D06-45DD-AD32-91BE2F201D74}"/>
    <cellStyle name="Output 6 2 2 5 2 3 3" xfId="40250" xr:uid="{DAFB68B0-BFB8-4801-A46C-6E48CE0F2643}"/>
    <cellStyle name="Output 6 2 2 5 2 4" xfId="15215" xr:uid="{F225D718-10F6-4EF3-9AC3-E7470C2F45C9}"/>
    <cellStyle name="Output 6 2 2 5 2 4 2" xfId="35894" xr:uid="{014B94E8-0A1E-4733-AA3D-93DC87288651}"/>
    <cellStyle name="Output 6 2 2 5 2 5" xfId="32716" xr:uid="{2B18911A-C7F0-4B7C-8965-C8BDC04F43AA}"/>
    <cellStyle name="Output 6 2 2 5 3" xfId="4347" xr:uid="{E0C86219-56A5-45C9-96AB-F3F905D2F1F5}"/>
    <cellStyle name="Output 6 2 2 5 3 2" xfId="37984" xr:uid="{A7762CC0-6AD9-42F2-A742-C6FF17E9783F}"/>
    <cellStyle name="Output 6 2 2 5 4" xfId="24796" xr:uid="{06D3B724-095A-4842-96B9-52375E5E192E}"/>
    <cellStyle name="Output 6 2 2 6" xfId="2138" xr:uid="{BD9E090C-45C9-4977-B117-21A95BF705FE}"/>
    <cellStyle name="Output 6 2 2 6 2" xfId="6439" xr:uid="{B8B432C4-E1B9-4EE1-8471-AC5109F0BE48}"/>
    <cellStyle name="Output 6 2 2 6 2 2" xfId="9025" xr:uid="{58C5F12E-F07B-47D0-8B1B-0C681A92048C}"/>
    <cellStyle name="Output 6 2 2 6 2 2 2" xfId="18014" xr:uid="{7EAC5A6A-B8C6-4FEA-8AAC-9DA7F6D9A73F}"/>
    <cellStyle name="Output 6 2 2 6 2 2 2 2" xfId="30546" xr:uid="{73E33671-F87B-45D6-A218-35AE2D03D486}"/>
    <cellStyle name="Output 6 2 2 6 2 2 3" xfId="29971" xr:uid="{D172BDE5-BB4D-403E-9770-01A38F51C0FA}"/>
    <cellStyle name="Output 6 2 2 6 2 3" xfId="11662" xr:uid="{69DF961D-F4E7-4608-962E-E0474BB975E8}"/>
    <cellStyle name="Output 6 2 2 6 2 3 2" xfId="20651" xr:uid="{D8F51B98-5AC9-4076-BA89-EB61D687C5D1}"/>
    <cellStyle name="Output 6 2 2 6 2 3 2 2" xfId="36389" xr:uid="{50D34E02-EAAD-47B0-8962-15943605955A}"/>
    <cellStyle name="Output 6 2 2 6 2 3 3" xfId="34509" xr:uid="{AE0DAF26-D65F-4F46-A5DD-89736D4B6F22}"/>
    <cellStyle name="Output 6 2 2 6 2 4" xfId="15428" xr:uid="{66A0E667-8C2E-4592-816D-8B228F914A11}"/>
    <cellStyle name="Output 6 2 2 6 2 4 2" xfId="40703" xr:uid="{DA8E82E8-AB29-4332-B10A-D429B9181465}"/>
    <cellStyle name="Output 6 2 2 6 2 5" xfId="40154" xr:uid="{032DDE27-5022-4537-9D80-55B190452524}"/>
    <cellStyle name="Output 6 2 2 6 3" xfId="4575" xr:uid="{5330C10A-3FBC-443F-A528-1A5B1DED4AD9}"/>
    <cellStyle name="Output 6 2 2 6 3 2" xfId="30472" xr:uid="{7675C0DF-4DD9-47AE-9C33-ED9D5D2673C8}"/>
    <cellStyle name="Output 6 2 2 6 4" xfId="23069" xr:uid="{F4B543B7-1A70-4AD9-B496-3B4672D1BCB1}"/>
    <cellStyle name="Output 6 2 2 7" xfId="2948" xr:uid="{613FBB68-F3E3-469F-A2EF-433D14F61FFC}"/>
    <cellStyle name="Output 6 2 2 7 2" xfId="7098" xr:uid="{C4CA3A7E-3DD7-4632-9AB8-9808C9B3AD95}"/>
    <cellStyle name="Output 6 2 2 7 2 2" xfId="12224" xr:uid="{475D05D5-D608-4D61-B4B0-A4C3DEDDF4EE}"/>
    <cellStyle name="Output 6 2 2 7 2 2 2" xfId="21213" xr:uid="{5577173E-2643-41FC-93AC-7AE938CD7EC0}"/>
    <cellStyle name="Output 6 2 2 7 2 2 2 2" xfId="32592" xr:uid="{ADF3624C-E7DF-4AFE-9D36-621926FC3D3E}"/>
    <cellStyle name="Output 6 2 2 7 2 2 3" xfId="31823" xr:uid="{341F5B37-5C53-4DC4-A2E9-804148ADDFFE}"/>
    <cellStyle name="Output 6 2 2 7 2 3" xfId="13015" xr:uid="{EC36C73D-5D26-4E84-B98F-A219D99AB0BF}"/>
    <cellStyle name="Output 6 2 2 7 2 3 2" xfId="22004" xr:uid="{788A2F92-38E4-4B33-B865-D1FE046C93A1}"/>
    <cellStyle name="Output 6 2 2 7 2 3 2 2" xfId="38343" xr:uid="{6F83710A-8F5F-4BE0-BA80-DC862A449D47}"/>
    <cellStyle name="Output 6 2 2 7 2 3 3" xfId="35006" xr:uid="{9FDF9607-97C0-48DC-9AD7-BDFB14BA199A}"/>
    <cellStyle name="Output 6 2 2 7 2 4" xfId="16087" xr:uid="{B67DE69A-45F1-496F-8A62-119FCB4DA721}"/>
    <cellStyle name="Output 6 2 2 7 2 4 2" xfId="28323" xr:uid="{DEC21CC0-4802-4485-88A5-0758D31D4EFF}"/>
    <cellStyle name="Output 6 2 2 7 2 5" xfId="32613" xr:uid="{FFD4D7D2-4299-4B98-B8BD-764B5A8D51C5}"/>
    <cellStyle name="Output 6 2 2 7 3" xfId="9661" xr:uid="{53CDE894-1F26-4EF3-99D1-9592442B97D6}"/>
    <cellStyle name="Output 6 2 2 7 3 2" xfId="18650" xr:uid="{CA8D40D6-DCF9-4079-9435-F13EAAD0E281}"/>
    <cellStyle name="Output 6 2 2 7 3 2 2" xfId="33551" xr:uid="{139EFACD-EC0C-4A54-914E-CFCCC804EBF9}"/>
    <cellStyle name="Output 6 2 2 7 3 3" xfId="26733" xr:uid="{3569821F-4B13-45C3-8E97-D5A1888F4B36}"/>
    <cellStyle name="Output 6 2 2 7 4" xfId="38179" xr:uid="{C987D234-812A-4332-90D7-46520B73FE6C}"/>
    <cellStyle name="Output 6 2 2 8" xfId="4875" xr:uid="{5BE85585-B888-4CD7-8E5A-CDAAC8D6AADB}"/>
    <cellStyle name="Output 6 2 2 8 2" xfId="7461" xr:uid="{A99570F6-A054-43E0-B65F-2BDC041F157B}"/>
    <cellStyle name="Output 6 2 2 8 2 2" xfId="16450" xr:uid="{F3882790-9E05-40DE-B465-08C607B09331}"/>
    <cellStyle name="Output 6 2 2 8 2 2 2" xfId="35485" xr:uid="{443DB152-4EC4-48BC-B243-DD20F110226B}"/>
    <cellStyle name="Output 6 2 2 8 2 3" xfId="35829" xr:uid="{8AB1F581-1DE3-4209-A6D4-33504B857E86}"/>
    <cellStyle name="Output 6 2 2 8 3" xfId="10098" xr:uid="{260C20F8-1118-40E2-A3EC-A3F4B9AAF550}"/>
    <cellStyle name="Output 6 2 2 8 3 2" xfId="19087" xr:uid="{0977CF8A-2AC8-4116-BBC9-300E1B040221}"/>
    <cellStyle name="Output 6 2 2 8 3 2 2" xfId="42842" xr:uid="{E8EDC748-FAE2-410B-8EDE-8A4EEAFD579B}"/>
    <cellStyle name="Output 6 2 2 8 3 3" xfId="32206" xr:uid="{471F1488-6EB9-41A9-9A7C-3D85850B815E}"/>
    <cellStyle name="Output 6 2 2 8 4" xfId="13864" xr:uid="{0B998E95-1884-4FBE-9CB6-2AD9983B0D8B}"/>
    <cellStyle name="Output 6 2 2 8 4 2" xfId="34574" xr:uid="{DBE76F7C-DF83-4C84-AA1E-429D30C17E2F}"/>
    <cellStyle name="Output 6 2 2 8 5" xfId="42624" xr:uid="{7C5D1955-1341-43FE-B3F7-D8C00F91906E}"/>
    <cellStyle name="Output 6 2 2 9" xfId="6783" xr:uid="{E12949EA-C0E7-4C4D-87E0-7157B2194C23}"/>
    <cellStyle name="Output 6 2 2 9 2" xfId="11982" xr:uid="{38D37E51-8813-4E28-B754-16B42647BD5B}"/>
    <cellStyle name="Output 6 2 2 9 2 2" xfId="20971" xr:uid="{9EB91722-FE55-46B2-A184-BBF0CE3F8397}"/>
    <cellStyle name="Output 6 2 2 9 2 2 2" xfId="28709" xr:uid="{D02C0409-4EC9-467C-9D5F-FCD2A12939AC}"/>
    <cellStyle name="Output 6 2 2 9 2 3" xfId="40448" xr:uid="{A5C8BA76-5F94-4BDE-AB7B-F4DAD5BCA183}"/>
    <cellStyle name="Output 6 2 2 9 3" xfId="15772" xr:uid="{4BD25CAD-585C-453F-9D5E-EEC340CFB1C2}"/>
    <cellStyle name="Output 6 2 2 9 3 2" xfId="41009" xr:uid="{90A335A1-88AF-4583-B158-9AC18F067111}"/>
    <cellStyle name="Output 6 2 2 9 4" xfId="30995" xr:uid="{1C0B2968-B82C-41A1-9280-C107B1A96D60}"/>
    <cellStyle name="Output 6 2 3" xfId="698" xr:uid="{3B343585-2615-45B6-BFA9-A21FEE7AC048}"/>
    <cellStyle name="Output 6 2 3 2" xfId="5074" xr:uid="{E7DFA524-FAAE-48AD-B3E7-DC2A574A32BA}"/>
    <cellStyle name="Output 6 2 3 2 2" xfId="7660" xr:uid="{48C79A0B-C710-4108-B329-4A143AEE2A7E}"/>
    <cellStyle name="Output 6 2 3 2 2 2" xfId="16649" xr:uid="{07AFDA61-302E-4E98-B063-64FE627D1739}"/>
    <cellStyle name="Output 6 2 3 2 2 2 2" xfId="29839" xr:uid="{C2FE3480-AE8F-46C6-BC03-556A19B13572}"/>
    <cellStyle name="Output 6 2 3 2 2 3" xfId="36805" xr:uid="{DBC4F826-E161-4F2B-BF10-FA3203450BBF}"/>
    <cellStyle name="Output 6 2 3 2 2 4" xfId="56730" xr:uid="{A5A08A7C-3BA8-41E0-902F-CFB508610438}"/>
    <cellStyle name="Output 6 2 3 2 3" xfId="10297" xr:uid="{D3375213-C078-4F5F-BD7B-382799972B7F}"/>
    <cellStyle name="Output 6 2 3 2 3 2" xfId="19286" xr:uid="{47B51758-88E6-4F1F-8AD5-FE8A04AF3F0D}"/>
    <cellStyle name="Output 6 2 3 2 3 2 2" xfId="28080" xr:uid="{49FAB181-CA96-4953-AB40-74CF21D86F15}"/>
    <cellStyle name="Output 6 2 3 2 3 3" xfId="41513" xr:uid="{7663258F-46AD-49F1-803A-5567473A798E}"/>
    <cellStyle name="Output 6 2 3 2 4" xfId="14063" xr:uid="{F178129E-4CC5-4026-933C-DC21CB0DC6DB}"/>
    <cellStyle name="Output 6 2 3 2 4 2" xfId="25664" xr:uid="{7170FE2F-C849-43F2-AEE3-AAADADADFB94}"/>
    <cellStyle name="Output 6 2 3 2 5" xfId="39370" xr:uid="{A548B0E5-D9C8-461A-8B03-3F04A2EA35ED}"/>
    <cellStyle name="Output 6 2 3 2 6" xfId="49948" xr:uid="{7536A693-3BE1-44CD-98DE-474CAF089565}"/>
    <cellStyle name="Output 6 2 3 3" xfId="3135" xr:uid="{3201874E-2D6C-45CD-BA1D-65654AF06F62}"/>
    <cellStyle name="Output 6 2 3 3 2" xfId="41114" xr:uid="{7B9B472E-AB06-4695-B0D5-57F0672A3A10}"/>
    <cellStyle name="Output 6 2 3 3 2 2" xfId="57802" xr:uid="{129BB0EC-DD9F-4184-B2E0-B4C4B4426C9F}"/>
    <cellStyle name="Output 6 2 3 3 3" xfId="51020" xr:uid="{CBBA1362-8799-44FD-9D09-F7F48D3B495E}"/>
    <cellStyle name="Output 6 2 3 4" xfId="40645" xr:uid="{7C7B1A6E-659E-4866-9D1A-65D213936202}"/>
    <cellStyle name="Output 6 2 3 4 2" xfId="54857" xr:uid="{A4A7B819-6B0A-4050-BF98-FC7FF8F9D194}"/>
    <cellStyle name="Output 6 2 3 4 3" xfId="48065" xr:uid="{84A299D4-DFAC-4BE2-94F0-10FB7BA34A81}"/>
    <cellStyle name="Output 6 2 3 5" xfId="53157" xr:uid="{65E4FA9E-40AE-46A1-8419-393449837B45}"/>
    <cellStyle name="Output 6 2 3 6" xfId="46451" xr:uid="{1FDC0781-AD4A-4001-A600-4F3BFECCBE77}"/>
    <cellStyle name="Output 6 2 4" xfId="1043" xr:uid="{3B05227E-DC1F-4655-955E-D90B5BF6956C}"/>
    <cellStyle name="Output 6 2 4 2" xfId="5395" xr:uid="{D6E401DD-71CD-4E46-836D-006E8A590A01}"/>
    <cellStyle name="Output 6 2 4 2 2" xfId="7981" xr:uid="{9307E7DD-ED4E-4D61-8F43-D243E4756A30}"/>
    <cellStyle name="Output 6 2 4 2 2 2" xfId="16970" xr:uid="{9CBC1B21-E0C2-4DB7-9702-CD3432D38AAD}"/>
    <cellStyle name="Output 6 2 4 2 2 2 2" xfId="37178" xr:uid="{D7A940E4-2E7A-44A1-AE7A-4E531C0BB109}"/>
    <cellStyle name="Output 6 2 4 2 2 3" xfId="22732" xr:uid="{84719C9F-A598-48BF-9B4C-88C474B0DEFA}"/>
    <cellStyle name="Output 6 2 4 2 3" xfId="10618" xr:uid="{1CD667EC-B2B2-4539-A22E-68E4489976B5}"/>
    <cellStyle name="Output 6 2 4 2 3 2" xfId="19607" xr:uid="{3E9F6538-05E4-4891-99D0-753D7E8D42EE}"/>
    <cellStyle name="Output 6 2 4 2 3 2 2" xfId="38339" xr:uid="{30B5E3C9-A1F4-4B9F-A303-B5AFFDF2FF0B}"/>
    <cellStyle name="Output 6 2 4 2 3 3" xfId="26568" xr:uid="{319789BB-B642-4346-BFE7-509BA404B38F}"/>
    <cellStyle name="Output 6 2 4 2 4" xfId="14384" xr:uid="{9E66A797-2829-49EF-812B-5BE43E1DB156}"/>
    <cellStyle name="Output 6 2 4 2 4 2" xfId="25291" xr:uid="{A3C261C7-9B1E-4932-8073-0306C5E398B3}"/>
    <cellStyle name="Output 6 2 4 2 5" xfId="27312" xr:uid="{19613ACD-5456-4C07-8D7F-21E5EE064FDD}"/>
    <cellStyle name="Output 6 2 4 2 6" xfId="55850" xr:uid="{642D2292-D3A2-4D9D-ABC7-54B56E9B129A}"/>
    <cellStyle name="Output 6 2 4 3" xfId="3480" xr:uid="{26A49D35-2D57-44AC-8774-5E388B2AD76B}"/>
    <cellStyle name="Output 6 2 4 3 2" xfId="43696" xr:uid="{F4EAB9F3-54CA-4A89-9117-047D3E422E5E}"/>
    <cellStyle name="Output 6 2 4 4" xfId="42395" xr:uid="{60C25268-434B-43F7-A6C7-F4B507987B25}"/>
    <cellStyle name="Output 6 2 4 5" xfId="49068" xr:uid="{463705B8-4E4D-402D-B3A1-9F1C6282F42A}"/>
    <cellStyle name="Output 6 2 5" xfId="1387" xr:uid="{3E52B8E4-C5F5-4372-B952-5E93A4B504E6}"/>
    <cellStyle name="Output 6 2 5 2" xfId="5732" xr:uid="{6855CA4E-74A3-4533-BA7F-0C0CE4A025D8}"/>
    <cellStyle name="Output 6 2 5 2 2" xfId="8318" xr:uid="{DA7892A5-F2A7-49BE-A5C6-4656A29BFDF9}"/>
    <cellStyle name="Output 6 2 5 2 2 2" xfId="17307" xr:uid="{93F36C54-7B1B-440B-A735-EAC8F7ABBA01}"/>
    <cellStyle name="Output 6 2 5 2 2 2 2" xfId="36597" xr:uid="{007B2CFB-8EAD-487B-B8AD-1E72DC73735B}"/>
    <cellStyle name="Output 6 2 5 2 2 3" xfId="33851" xr:uid="{F55C6BF5-274D-43AB-B730-A7F8EA3F5B7A}"/>
    <cellStyle name="Output 6 2 5 2 3" xfId="10955" xr:uid="{CEFAEBE4-1F19-4EE0-A1F0-C0DF7B2DD06F}"/>
    <cellStyle name="Output 6 2 5 2 3 2" xfId="19944" xr:uid="{DEE20966-ADF3-45A3-9830-FCB0A10902A4}"/>
    <cellStyle name="Output 6 2 5 2 3 2 2" xfId="37431" xr:uid="{9C871CAF-3A17-4D13-A235-D174988352CF}"/>
    <cellStyle name="Output 6 2 5 2 3 3" xfId="24277" xr:uid="{6E81E1BC-908D-4A7C-B323-E13C65750068}"/>
    <cellStyle name="Output 6 2 5 2 4" xfId="14721" xr:uid="{F221559D-2B83-439D-9202-2A0A24BD05B3}"/>
    <cellStyle name="Output 6 2 5 2 4 2" xfId="36962" xr:uid="{4E194706-CFBE-4448-8755-4435C9B587CE}"/>
    <cellStyle name="Output 6 2 5 2 5" xfId="43496" xr:uid="{E0D1838A-3C5D-4164-AD08-4274E627D2B0}"/>
    <cellStyle name="Output 6 2 5 2 6" xfId="58497" xr:uid="{B986B5D8-6012-42AF-A884-51B368D3A3D4}"/>
    <cellStyle name="Output 6 2 5 3" xfId="3824" xr:uid="{B7B3C753-3148-4D7F-82E7-14531518222F}"/>
    <cellStyle name="Output 6 2 5 3 2" xfId="39780" xr:uid="{6371229E-7E30-436F-A630-608843618EFA}"/>
    <cellStyle name="Output 6 2 5 4" xfId="41587" xr:uid="{84ADBB22-3D71-4449-BACC-284ED7D8B638}"/>
    <cellStyle name="Output 6 2 5 5" xfId="51716" xr:uid="{1F3B6874-2903-4779-8263-0A4EA3BA880A}"/>
    <cellStyle name="Output 6 2 6" xfId="1810" xr:uid="{68816838-D145-446A-9277-B24348F2F244}"/>
    <cellStyle name="Output 6 2 6 2" xfId="6127" xr:uid="{AA3F5067-78EA-4D2A-B18D-D40463D8D78E}"/>
    <cellStyle name="Output 6 2 6 2 2" xfId="8713" xr:uid="{CD160217-84D9-4CA4-B29F-107A4738D951}"/>
    <cellStyle name="Output 6 2 6 2 2 2" xfId="17702" xr:uid="{5E611AEB-076D-4EAB-BA44-87FC0A5447CB}"/>
    <cellStyle name="Output 6 2 6 2 2 2 2" xfId="24613" xr:uid="{2D23E8E3-F019-4E00-AAF1-B1AC5AC36B2A}"/>
    <cellStyle name="Output 6 2 6 2 2 3" xfId="33631" xr:uid="{6E1AED0C-E533-44D5-A9DB-CC0708B29E4B}"/>
    <cellStyle name="Output 6 2 6 2 3" xfId="11350" xr:uid="{B3014406-91A2-495D-8884-FE6A7AA1DCC3}"/>
    <cellStyle name="Output 6 2 6 2 3 2" xfId="20339" xr:uid="{722A36CE-FBF6-4794-A5F4-F53CD29114FD}"/>
    <cellStyle name="Output 6 2 6 2 3 2 2" xfId="28060" xr:uid="{A5B36C55-F8E4-4710-A152-DFFFB8AD9D69}"/>
    <cellStyle name="Output 6 2 6 2 3 3" xfId="40021" xr:uid="{D964FA68-C07A-45F2-A0D6-08B6B2A180AD}"/>
    <cellStyle name="Output 6 2 6 2 4" xfId="15116" xr:uid="{A8D1B321-49F1-495D-818A-D0321D341895}"/>
    <cellStyle name="Output 6 2 6 2 4 2" xfId="36034" xr:uid="{F6CC809C-07EB-4AB5-888A-8A36FEC907B4}"/>
    <cellStyle name="Output 6 2 6 2 5" xfId="34120" xr:uid="{BEBA9525-EE64-4422-9E0B-E70C42635BC2}"/>
    <cellStyle name="Output 6 2 6 2 6" xfId="54019" xr:uid="{16E2E561-955F-4918-8700-FB68EAD39888}"/>
    <cellStyle name="Output 6 2 6 3" xfId="4247" xr:uid="{90204C6B-A141-4458-B434-EA2A437F761C}"/>
    <cellStyle name="Output 6 2 6 3 2" xfId="30207" xr:uid="{71EE33D8-F772-496B-A738-A365F74F4081}"/>
    <cellStyle name="Output 6 2 6 4" xfId="26100" xr:uid="{CD6BC2B1-54A6-427A-A7F0-DA521EA0AF29}"/>
    <cellStyle name="Output 6 2 6 5" xfId="47351" xr:uid="{551CCE8F-A6E5-4FBD-86D7-CF6A0786531A}"/>
    <cellStyle name="Output 6 2 7" xfId="2006" xr:uid="{F04F4881-8008-46A5-85C1-9F58A50C52E0}"/>
    <cellStyle name="Output 6 2 7 2" xfId="6314" xr:uid="{01B8B014-5ADD-49DF-866D-FD5458043065}"/>
    <cellStyle name="Output 6 2 7 2 2" xfId="8900" xr:uid="{CAAF3A84-42AA-4560-BB76-ADAE49E033B8}"/>
    <cellStyle name="Output 6 2 7 2 2 2" xfId="17889" xr:uid="{5A35FA23-D4EE-46AA-94E9-5C9A880DAE94}"/>
    <cellStyle name="Output 6 2 7 2 2 2 2" xfId="34019" xr:uid="{370205BE-D949-4385-A316-E2A517F743A4}"/>
    <cellStyle name="Output 6 2 7 2 2 3" xfId="38424" xr:uid="{D1C90712-DA14-4031-BBA0-B5ABE238773D}"/>
    <cellStyle name="Output 6 2 7 2 3" xfId="11537" xr:uid="{78C04D46-9611-4981-8FE4-957C9F9511A8}"/>
    <cellStyle name="Output 6 2 7 2 3 2" xfId="20526" xr:uid="{BB2F7965-3D19-407B-9679-A0FDF6E509C0}"/>
    <cellStyle name="Output 6 2 7 2 3 2 2" xfId="24976" xr:uid="{EF8131F1-D61A-4A6B-BEF1-4B7B5A2B8B71}"/>
    <cellStyle name="Output 6 2 7 2 3 3" xfId="24302" xr:uid="{8927D61D-A935-4819-9C64-F42E13FD9BDF}"/>
    <cellStyle name="Output 6 2 7 2 4" xfId="15303" xr:uid="{3D6FA8BA-E4EF-4781-AB63-FCAB6794408E}"/>
    <cellStyle name="Output 6 2 7 2 4 2" xfId="39280" xr:uid="{91CD48A9-E07B-4CC9-B424-9C95950482E6}"/>
    <cellStyle name="Output 6 2 7 2 5" xfId="40599" xr:uid="{9CF57C79-9907-4BF8-8016-0F31F2977FCD}"/>
    <cellStyle name="Output 6 2 7 3" xfId="4443" xr:uid="{35AB889D-9053-425C-989F-5DFEA15FFC41}"/>
    <cellStyle name="Output 6 2 7 3 2" xfId="26545" xr:uid="{75018B5D-E390-469C-A9D9-C1034E4B0E3C}"/>
    <cellStyle name="Output 6 2 7 4" xfId="41820" xr:uid="{D1D99C3E-5E07-40DB-9E6B-794283C9A156}"/>
    <cellStyle name="Output 6 2 8" xfId="2817" xr:uid="{D85EB5C2-982D-4738-9BA9-40ECB393E998}"/>
    <cellStyle name="Output 6 2 8 2" xfId="6967" xr:uid="{AA426D50-46CF-4F20-9A3C-A0DFEA3A04C2}"/>
    <cellStyle name="Output 6 2 8 2 2" xfId="12096" xr:uid="{CF48BB6D-5404-4269-9519-51DBC311A843}"/>
    <cellStyle name="Output 6 2 8 2 2 2" xfId="21085" xr:uid="{7153B55D-31EB-4299-916E-1C17B3C235CF}"/>
    <cellStyle name="Output 6 2 8 2 2 2 2" xfId="36274" xr:uid="{2EECFB96-57A8-4406-A44B-41DD911337B0}"/>
    <cellStyle name="Output 6 2 8 2 2 3" xfId="22603" xr:uid="{4B29E733-65D6-40E0-A7E0-6AECF9090395}"/>
    <cellStyle name="Output 6 2 8 2 3" xfId="12915" xr:uid="{C18C39E0-882E-414A-8FF5-A9F181794D7B}"/>
    <cellStyle name="Output 6 2 8 2 3 2" xfId="21904" xr:uid="{1FAB93DF-22AA-4C5E-8D7A-5CF4FA0DB119}"/>
    <cellStyle name="Output 6 2 8 2 3 2 2" xfId="24002" xr:uid="{E875EC1E-7D80-41C9-93DD-1854B653D431}"/>
    <cellStyle name="Output 6 2 8 2 3 3" xfId="35130" xr:uid="{A9A776A5-B844-440E-ACAC-D65C3192F739}"/>
    <cellStyle name="Output 6 2 8 2 4" xfId="15956" xr:uid="{420A6EA4-4C5B-49FB-B6E2-4438DF15B5F4}"/>
    <cellStyle name="Output 6 2 8 2 4 2" xfId="27704" xr:uid="{0254AEF1-384D-4E81-A85A-3135D04E0509}"/>
    <cellStyle name="Output 6 2 8 2 5" xfId="23608" xr:uid="{CF6B7D0F-2E22-4B8B-B617-F3695A659094}"/>
    <cellStyle name="Output 6 2 8 3" xfId="9530" xr:uid="{0A9CC802-312E-47E3-9EE5-A45C24C19CD0}"/>
    <cellStyle name="Output 6 2 8 3 2" xfId="18519" xr:uid="{4E31360D-8461-4956-8E52-16BFFA281934}"/>
    <cellStyle name="Output 6 2 8 3 2 2" xfId="43049" xr:uid="{35AF0883-A027-4E85-803E-F6EC526BBA10}"/>
    <cellStyle name="Output 6 2 8 3 3" xfId="38592" xr:uid="{263227BB-1BC5-4AB7-A993-C84D5E2AFADF}"/>
    <cellStyle name="Output 6 2 8 4" xfId="40722" xr:uid="{DFDE06DB-850F-4AD1-B536-5BCFD40EEB3B}"/>
    <cellStyle name="Output 6 2 9" xfId="4750" xr:uid="{72E9608F-D0B6-43AD-AA5D-3285C92FF186}"/>
    <cellStyle name="Output 6 2 9 2" xfId="7336" xr:uid="{656FAF75-F573-4349-B8F1-AED38F2A67A7}"/>
    <cellStyle name="Output 6 2 9 2 2" xfId="16325" xr:uid="{190D33DC-4EAD-403D-8072-0401FC296C71}"/>
    <cellStyle name="Output 6 2 9 2 2 2" xfId="27680" xr:uid="{110640F5-1D23-4B67-AAA1-09FCA464AFFB}"/>
    <cellStyle name="Output 6 2 9 2 3" xfId="41713" xr:uid="{E7038EBD-AB14-4614-B645-2E5387CBE7F8}"/>
    <cellStyle name="Output 6 2 9 3" xfId="9973" xr:uid="{DE5224A1-440E-40D9-BAB5-F78AF839E39F}"/>
    <cellStyle name="Output 6 2 9 3 2" xfId="18962" xr:uid="{C216905C-FE35-478F-8488-ADC2BD0DB1D5}"/>
    <cellStyle name="Output 6 2 9 3 2 2" xfId="22502" xr:uid="{D20CACF7-5F75-42E8-9EED-B2F0D9457D0A}"/>
    <cellStyle name="Output 6 2 9 3 3" xfId="41516" xr:uid="{48AB62E0-E77A-4FBE-AF33-2607EC499765}"/>
    <cellStyle name="Output 6 2 9 4" xfId="13739" xr:uid="{4CDF5E3B-6D46-4B6D-8AD3-DA197E1246F3}"/>
    <cellStyle name="Output 6 2 9 4 2" xfId="30525" xr:uid="{CBBB34A0-AC5D-45C9-A2B3-7D33EFB7EE09}"/>
    <cellStyle name="Output 6 2 9 5" xfId="28738" xr:uid="{C582349E-A209-473C-B0E9-52E0D457546E}"/>
    <cellStyle name="Output 6 20" xfId="44916" xr:uid="{5F7E2B6B-259E-43C0-B9FC-75AAE3EB3B1F}"/>
    <cellStyle name="Output 6 20 2" xfId="50472" xr:uid="{147C7E0F-ACC3-4201-A18D-0CC952048FD9}"/>
    <cellStyle name="Output 6 20 2 2" xfId="57254" xr:uid="{526154D2-9E10-408A-A2CD-909ABCD8DC58}"/>
    <cellStyle name="Output 6 20 3" xfId="52074" xr:uid="{FDAF7CAF-87BD-4E82-A470-B1A1C427E08C}"/>
    <cellStyle name="Output 6 20 3 2" xfId="58855" xr:uid="{BD965F7F-1D10-4247-BD72-9F9B5F7B5CFC}"/>
    <cellStyle name="Output 6 20 4" xfId="51870" xr:uid="{1AF61E06-8BB2-45FE-8579-DE0C29BD063E}"/>
    <cellStyle name="Output 6 20 4 2" xfId="58651" xr:uid="{F308A8FA-6891-42F0-886A-7D2132B3D3FA}"/>
    <cellStyle name="Output 6 20 5" xfId="48589" xr:uid="{07FD772B-5CD9-4A09-B9D1-CDE31470C2A0}"/>
    <cellStyle name="Output 6 20 5 2" xfId="55378" xr:uid="{986F9CAC-9A05-4A2E-B7C8-64155827A8E9}"/>
    <cellStyle name="Output 6 20 6" xfId="53664" xr:uid="{2AAE65F7-1D5F-4F4F-A96D-AC2F006C9FA9}"/>
    <cellStyle name="Output 6 20 7" xfId="46975" xr:uid="{035F4DCD-69AF-4B47-83DE-9E8F1FC8212D}"/>
    <cellStyle name="Output 6 21" xfId="44918" xr:uid="{FC572A0B-48C7-417D-AE32-9FBF5FCEC448}"/>
    <cellStyle name="Output 6 21 2" xfId="50541" xr:uid="{3A8CE855-9AC7-4C76-8458-709064615B99}"/>
    <cellStyle name="Output 6 21 2 2" xfId="57323" xr:uid="{FA0780D6-1CC0-4212-B6FB-E2BBEF0B7942}"/>
    <cellStyle name="Output 6 21 3" xfId="52143" xr:uid="{C254F03D-30A6-4689-BC19-257230135297}"/>
    <cellStyle name="Output 6 21 3 2" xfId="58924" xr:uid="{42342658-BA7E-4459-BB3E-D7386BC11923}"/>
    <cellStyle name="Output 6 21 4" xfId="48876" xr:uid="{3DAE916D-B6BB-4B9B-973E-62329A68FB3C}"/>
    <cellStyle name="Output 6 21 4 2" xfId="55657" xr:uid="{85F66C38-89F7-4E28-ACD6-B593C66D7FE5}"/>
    <cellStyle name="Output 6 21 5" xfId="48658" xr:uid="{BE110DA4-6E18-478D-BABF-B5EB39380EA8}"/>
    <cellStyle name="Output 6 21 5 2" xfId="55447" xr:uid="{E295E892-0B7A-4AAC-B224-54520C1C0C94}"/>
    <cellStyle name="Output 6 21 6" xfId="53733" xr:uid="{DC8771B7-7FEC-47E7-A723-9F65DD630647}"/>
    <cellStyle name="Output 6 21 7" xfId="47044" xr:uid="{F0A8D1C9-FC1A-4A5D-87F8-98489F8D28B8}"/>
    <cellStyle name="Output 6 22" xfId="44905" xr:uid="{817BD203-E130-45C8-BB60-457209546A3B}"/>
    <cellStyle name="Output 6 22 2" xfId="50501" xr:uid="{8874B1AC-B162-48E3-A44A-C2098352ED50}"/>
    <cellStyle name="Output 6 22 2 2" xfId="57283" xr:uid="{4D57CEE4-C4CC-4218-B1C4-070E0FF0A4FF}"/>
    <cellStyle name="Output 6 22 3" xfId="52103" xr:uid="{4A295226-6A8B-42C0-BAF9-8A86BC99FF90}"/>
    <cellStyle name="Output 6 22 3 2" xfId="58884" xr:uid="{A7A7D4F0-366C-4182-B771-2D009F6D6104}"/>
    <cellStyle name="Output 6 22 4" xfId="48956" xr:uid="{6745C6AE-9A45-46DF-96E6-0DFDAFA483F6}"/>
    <cellStyle name="Output 6 22 4 2" xfId="55739" xr:uid="{052D926A-4FD6-4116-A4C9-74262C6D6AE2}"/>
    <cellStyle name="Output 6 22 5" xfId="48618" xr:uid="{91CB8845-AE45-44BF-9EA8-80E3985CE4F7}"/>
    <cellStyle name="Output 6 22 5 2" xfId="55407" xr:uid="{C674B331-702E-4FCC-9B7E-978D616168F3}"/>
    <cellStyle name="Output 6 22 6" xfId="53693" xr:uid="{66E2AF86-2751-4D2A-B389-839F0E0A102E}"/>
    <cellStyle name="Output 6 22 7" xfId="47004" xr:uid="{6C830D99-D6A4-4E4F-9EA7-1BFF438F7524}"/>
    <cellStyle name="Output 6 23" xfId="44964" xr:uid="{085F9046-5D13-46AD-8042-E45D1E81CA46}"/>
    <cellStyle name="Output 6 23 2" xfId="50592" xr:uid="{7A956342-3808-449A-B3A5-D818C682C319}"/>
    <cellStyle name="Output 6 23 2 2" xfId="57374" xr:uid="{B638CD8A-967E-45AA-835B-2BA2EE100BBE}"/>
    <cellStyle name="Output 6 23 3" xfId="52406" xr:uid="{25DE28A9-A5EE-4D97-96C3-34D1E6B10CE4}"/>
    <cellStyle name="Output 6 23 3 2" xfId="59187" xr:uid="{197D7699-F9DD-4CB7-BB84-E7B0621F951E}"/>
    <cellStyle name="Output 6 23 4" xfId="48709" xr:uid="{F433D3D3-0ACC-4D90-9942-DEA698334671}"/>
    <cellStyle name="Output 6 23 4 2" xfId="55498" xr:uid="{AA5E53DF-8825-4636-AF04-BE59B17D3E57}"/>
    <cellStyle name="Output 6 23 5" xfId="53784" xr:uid="{CDDB3F50-93DF-4151-985A-7EF48200DC50}"/>
    <cellStyle name="Output 6 23 6" xfId="47095" xr:uid="{67643A38-E502-4DA8-B209-E26B9BD6D751}"/>
    <cellStyle name="Output 6 24" xfId="45011" xr:uid="{B6697994-4963-45AB-B4B8-275A991DA102}"/>
    <cellStyle name="Output 6 24 2" xfId="50638" xr:uid="{74E609F8-7755-4813-9D64-AD649B4FAB15}"/>
    <cellStyle name="Output 6 24 2 2" xfId="57420" xr:uid="{CADDBD0B-3D59-41B4-A1CF-2013E1A81622}"/>
    <cellStyle name="Output 6 24 3" xfId="52452" xr:uid="{787AED70-65DB-4238-92AD-A793BC8A2FED}"/>
    <cellStyle name="Output 6 24 3 2" xfId="59233" xr:uid="{BC016976-E4E0-4FBC-A6C4-008E027FBB9C}"/>
    <cellStyle name="Output 6 24 4" xfId="48755" xr:uid="{E75BEE4F-9487-407F-86D7-8A51D3A0CC41}"/>
    <cellStyle name="Output 6 24 4 2" xfId="55544" xr:uid="{2458324F-D6A8-4DC2-8DF3-FC2CFACFFF6D}"/>
    <cellStyle name="Output 6 24 5" xfId="53830" xr:uid="{D6FBF0C1-D44D-49A0-8DCA-D988CF8124CB}"/>
    <cellStyle name="Output 6 24 6" xfId="47141" xr:uid="{A0197BF1-B31F-4606-9C47-6F6638FF6874}"/>
    <cellStyle name="Output 6 25" xfId="45052" xr:uid="{38B298E5-E246-4FD0-BF30-C2CE4EB79BE9}"/>
    <cellStyle name="Output 6 25 2" xfId="50626" xr:uid="{D18813E9-B3E6-4F22-AF3A-165C2B59B5AE}"/>
    <cellStyle name="Output 6 25 2 2" xfId="57408" xr:uid="{5E6E160F-9BEE-4411-9C3F-F16FE096FD26}"/>
    <cellStyle name="Output 6 25 3" xfId="52440" xr:uid="{1E003EF2-A6AD-4580-9DD8-BD6C62443FAD}"/>
    <cellStyle name="Output 6 25 3 2" xfId="59221" xr:uid="{8414858F-3835-4D20-9690-9018151C31C5}"/>
    <cellStyle name="Output 6 25 4" xfId="48743" xr:uid="{29E45D04-42F3-4828-8FA0-BF0592C1E5EC}"/>
    <cellStyle name="Output 6 25 4 2" xfId="55532" xr:uid="{FF53F519-9013-4087-A709-C4DF894A32C4}"/>
    <cellStyle name="Output 6 25 5" xfId="53818" xr:uid="{E2DE5626-595B-4498-9694-FAB12534AFE2}"/>
    <cellStyle name="Output 6 25 6" xfId="47129" xr:uid="{347FDB61-541C-40EF-A55E-529036140E69}"/>
    <cellStyle name="Output 6 26" xfId="45109" xr:uid="{420A5482-048B-43DF-A012-4A7367FF7CE5}"/>
    <cellStyle name="Output 6 26 2" xfId="50587" xr:uid="{3044DFCF-9936-4BF5-92DD-1BF42AA03188}"/>
    <cellStyle name="Output 6 26 2 2" xfId="57369" xr:uid="{9837A0CC-7CB2-492C-ADF9-DF1BA62E4B6D}"/>
    <cellStyle name="Output 6 26 3" xfId="52401" xr:uid="{64A8F0E6-838F-4B28-9465-2412FF635E45}"/>
    <cellStyle name="Output 6 26 3 2" xfId="59182" xr:uid="{0E2FE372-72C5-494B-921E-F8A28AEE773D}"/>
    <cellStyle name="Output 6 26 4" xfId="48704" xr:uid="{73648D24-EABA-4FDC-BE15-49779B57046C}"/>
    <cellStyle name="Output 6 26 4 2" xfId="55493" xr:uid="{F3E56F6D-F929-4681-8157-0E5B3C592FD6}"/>
    <cellStyle name="Output 6 26 5" xfId="53779" xr:uid="{ACB0AFB8-A2FF-4A91-BD80-13294B15200A}"/>
    <cellStyle name="Output 6 26 6" xfId="47090" xr:uid="{04E63301-B68F-491C-8130-42AA17FA7EFF}"/>
    <cellStyle name="Output 6 27" xfId="45130" xr:uid="{9D267032-7F51-4B99-96D7-325DBB924436}"/>
    <cellStyle name="Output 6 27 2" xfId="50699" xr:uid="{3533AE31-C954-43A6-A0DA-0211772E463A}"/>
    <cellStyle name="Output 6 27 2 2" xfId="57481" xr:uid="{CE597971-2A9E-4023-B4D4-722A74DDC5D3}"/>
    <cellStyle name="Output 6 27 3" xfId="52510" xr:uid="{ABC068F9-F9AB-4A25-8312-E5E03AF75B6E}"/>
    <cellStyle name="Output 6 27 3 2" xfId="59291" xr:uid="{E466BAF5-C2FF-4B44-B281-EE4A3210AF6E}"/>
    <cellStyle name="Output 6 27 4" xfId="48812" xr:uid="{FB4DFD52-2FD7-4D09-B230-5D5F5687B6C6}"/>
    <cellStyle name="Output 6 27 4 2" xfId="55598" xr:uid="{8EFC9CEB-B6B7-4B00-AAAF-8E9F55B72B12}"/>
    <cellStyle name="Output 6 27 5" xfId="53888" xr:uid="{69896997-D053-4913-8E0D-CFA63F9C3F03}"/>
    <cellStyle name="Output 6 27 6" xfId="47202" xr:uid="{DDAE7A9F-7F11-4D27-8DE1-CF97CCFCF5EC}"/>
    <cellStyle name="Output 6 28" xfId="45125" xr:uid="{CBA3167A-C94C-4AAC-BE49-4F4A2A9D0FBC}"/>
    <cellStyle name="Output 6 28 2" xfId="50692" xr:uid="{4E873CC2-3EDD-4BDA-A9E1-E01FCB706640}"/>
    <cellStyle name="Output 6 28 2 2" xfId="57474" xr:uid="{08DDAE5F-38FC-470E-B397-9A565AD72829}"/>
    <cellStyle name="Output 6 28 3" xfId="52503" xr:uid="{7AF00EE0-DEB6-4D52-B201-07D30CE8B97C}"/>
    <cellStyle name="Output 6 28 3 2" xfId="59284" xr:uid="{07DDB682-23BE-4525-A390-5312C2CDA023}"/>
    <cellStyle name="Output 6 28 4" xfId="48807" xr:uid="{78D2E180-A02C-43A6-9F1B-2BEFE4ED7EA7}"/>
    <cellStyle name="Output 6 28 4 2" xfId="55593" xr:uid="{0CAD0D30-8543-4CD4-9ABD-DC2D4F63EC0A}"/>
    <cellStyle name="Output 6 28 5" xfId="53881" xr:uid="{1312CD4A-ABB3-48EC-9670-7BF569576DE6}"/>
    <cellStyle name="Output 6 28 6" xfId="47195" xr:uid="{6733FED6-C26B-47AB-BF9A-8F3DA24F81E6}"/>
    <cellStyle name="Output 6 29" xfId="45214" xr:uid="{602E9658-67F9-4211-A6BA-F36BCA06D26A}"/>
    <cellStyle name="Output 6 29 2" xfId="50723" xr:uid="{B5C3D97F-B7A3-4E4E-8AE6-C73E9E068C2B}"/>
    <cellStyle name="Output 6 29 2 2" xfId="57505" xr:uid="{DEE31AF6-419A-43E9-912E-6654F2F8B2B6}"/>
    <cellStyle name="Output 6 29 3" xfId="52534" xr:uid="{FEEE5F86-D7A2-4324-81EF-0610832EA9B7}"/>
    <cellStyle name="Output 6 29 3 2" xfId="59315" xr:uid="{24136D38-464F-47EA-A1AA-4DA8F068E2AD}"/>
    <cellStyle name="Output 6 29 4" xfId="53912" xr:uid="{9AA544AF-E5A3-4D50-AF32-AEBF8ACB8B9C}"/>
    <cellStyle name="Output 6 29 5" xfId="47226" xr:uid="{6C839D3F-EF15-4392-94CD-37A2B28F0595}"/>
    <cellStyle name="Output 6 3" xfId="391" xr:uid="{C760BBF5-53FD-42A8-9FE0-18E568CCB8BE}"/>
    <cellStyle name="Output 6 3 10" xfId="9261" xr:uid="{171FFDA7-B7F3-43A2-BA91-5527C361BDB8}"/>
    <cellStyle name="Output 6 3 10 2" xfId="18250" xr:uid="{C85F8B70-7D32-4ECB-B0AC-B03D768A2A8C}"/>
    <cellStyle name="Output 6 3 10 2 2" xfId="31453" xr:uid="{80DEE53A-5E6E-4F89-BE77-DFDC3726ED57}"/>
    <cellStyle name="Output 6 3 10 3" xfId="43967" xr:uid="{00AA8B4A-7F28-4252-8BE9-32E29430ABA4}"/>
    <cellStyle name="Output 6 3 11" xfId="12453" xr:uid="{1B2EF5AA-F4EE-4266-A57D-CD259AE0AF38}"/>
    <cellStyle name="Output 6 3 11 2" xfId="21442" xr:uid="{DAF5DB6F-43FD-4157-9D5A-8E4F183486FA}"/>
    <cellStyle name="Output 6 3 11 2 2" xfId="34598" xr:uid="{FCAFB817-4A79-40D4-97D8-257D256C02D0}"/>
    <cellStyle name="Output 6 3 11 3" xfId="28576" xr:uid="{ADF15283-0E8B-4F35-B68F-526A412594E4}"/>
    <cellStyle name="Output 6 3 12" xfId="2397" xr:uid="{517070FC-B5EC-4F9E-A8B4-55D671B763BE}"/>
    <cellStyle name="Output 6 3 12 2" xfId="27051" xr:uid="{AA831F2C-D13D-4A77-89FF-B7587CCD9F61}"/>
    <cellStyle name="Output 6 3 13" xfId="13306" xr:uid="{FE08FAB9-0AB0-44BD-AED4-B8261519CEBD}"/>
    <cellStyle name="Output 6 3 13 2" xfId="29737" xr:uid="{D19B414E-3780-4E44-A437-07999BDC0549}"/>
    <cellStyle name="Output 6 3 14" xfId="33238" xr:uid="{6524EED0-50D2-4FE5-8319-7FE71BB3AEFD}"/>
    <cellStyle name="Output 6 3 15" xfId="44338" xr:uid="{906013E8-50AD-44E9-A21F-C7DC90991CB6}"/>
    <cellStyle name="Output 6 3 16" xfId="45542" xr:uid="{9FDE14B9-EF17-4A62-A1ED-52D25B8646D6}"/>
    <cellStyle name="Output 6 3 2" xfId="740" xr:uid="{4F43EAF1-A5A5-46BE-9DA6-F6A4F9941F0A}"/>
    <cellStyle name="Output 6 3 2 2" xfId="5115" xr:uid="{5CA12D17-FC74-46D1-B48F-931B13D1B709}"/>
    <cellStyle name="Output 6 3 2 2 2" xfId="7701" xr:uid="{FF3E8FC3-3454-485A-8DB9-62F3E29A9650}"/>
    <cellStyle name="Output 6 3 2 2 2 2" xfId="16690" xr:uid="{D5D32F39-1198-488A-B79F-385DCE0EE86C}"/>
    <cellStyle name="Output 6 3 2 2 2 2 2" xfId="29088" xr:uid="{D61FFF0C-3BEB-4D48-B973-2AC1A9D70072}"/>
    <cellStyle name="Output 6 3 2 2 2 3" xfId="39258" xr:uid="{F63DD2B3-F520-469B-8E12-41DC0DA2AB63}"/>
    <cellStyle name="Output 6 3 2 2 2 4" xfId="56329" xr:uid="{645A2929-5412-45EB-9117-2E7761BE55BF}"/>
    <cellStyle name="Output 6 3 2 2 3" xfId="10338" xr:uid="{E8A50F90-C5F1-445B-B1D1-87CDFB8C948F}"/>
    <cellStyle name="Output 6 3 2 2 3 2" xfId="19327" xr:uid="{B38CD23F-38E7-4ED1-8F2F-933EBEB4C5E5}"/>
    <cellStyle name="Output 6 3 2 2 3 2 2" xfId="36576" xr:uid="{EBDCB078-ED5E-42CE-BDBF-A5453CD68897}"/>
    <cellStyle name="Output 6 3 2 2 3 3" xfId="40011" xr:uid="{14FA1480-1534-471B-B1B3-62095251467B}"/>
    <cellStyle name="Output 6 3 2 2 4" xfId="14104" xr:uid="{D7E9E595-F426-445C-8DB8-42B6C09EB3C7}"/>
    <cellStyle name="Output 6 3 2 2 4 2" xfId="30279" xr:uid="{27194D94-CDF8-4E02-9FCB-1604748ECDD7}"/>
    <cellStyle name="Output 6 3 2 2 5" xfId="28283" xr:uid="{3CC2B4B6-6643-4AC5-AB1E-D28060DC09A0}"/>
    <cellStyle name="Output 6 3 2 2 6" xfId="49547" xr:uid="{BBAD8820-BF46-42B6-8C12-163D8736A68A}"/>
    <cellStyle name="Output 6 3 2 3" xfId="3177" xr:uid="{7CF5A622-96F3-4428-BF15-8FA2CEB72AF4}"/>
    <cellStyle name="Output 6 3 2 3 2" xfId="33212" xr:uid="{45240A7B-4962-4366-9FBE-4B991B4A9E44}"/>
    <cellStyle name="Output 6 3 2 3 2 2" xfId="59008" xr:uid="{967BCAF3-FD6B-4201-8F38-B0E0A92C09E9}"/>
    <cellStyle name="Output 6 3 2 3 3" xfId="52227" xr:uid="{2903BF09-E24B-4E44-A889-D223D7C534DD}"/>
    <cellStyle name="Output 6 3 2 4" xfId="43187" xr:uid="{7F0BE6ED-F15E-4F7D-A816-D955A13C6118}"/>
    <cellStyle name="Output 6 3 2 4 2" xfId="54474" xr:uid="{9E6D1ADB-E4F0-4134-ADB6-5792194B22DE}"/>
    <cellStyle name="Output 6 3 2 4 3" xfId="47664" xr:uid="{63DAE810-6C52-4B33-98C0-7DE9E600BE1A}"/>
    <cellStyle name="Output 6 3 2 5" xfId="46056" xr:uid="{34A0E9E6-7079-42B8-9390-50DF43F884A2}"/>
    <cellStyle name="Output 6 3 3" xfId="1085" xr:uid="{418BF90D-C2BD-4BF7-A214-031E58E85712}"/>
    <cellStyle name="Output 6 3 3 2" xfId="5436" xr:uid="{9749EB8D-A7E0-42CF-A474-43DDCEE69441}"/>
    <cellStyle name="Output 6 3 3 2 2" xfId="8022" xr:uid="{3ADCCC98-70DE-4DE0-8C43-6BA3301899A2}"/>
    <cellStyle name="Output 6 3 3 2 2 2" xfId="17011" xr:uid="{96B0B4E0-35A1-4A48-94F8-47911F1A13B0}"/>
    <cellStyle name="Output 6 3 3 2 2 2 2" xfId="35586" xr:uid="{8F6ACB8E-CA9C-48AB-9363-6C84DD35C918}"/>
    <cellStyle name="Output 6 3 3 2 2 3" xfId="32907" xr:uid="{D149CFB7-81D9-48C6-80D5-876F242AF938}"/>
    <cellStyle name="Output 6 3 3 2 2 4" xfId="56737" xr:uid="{98F17937-921B-4F43-BF9C-FE18D00C17D5}"/>
    <cellStyle name="Output 6 3 3 2 3" xfId="10659" xr:uid="{3CBB2ABE-7D76-4643-9F8A-F1ABD8279E3C}"/>
    <cellStyle name="Output 6 3 3 2 3 2" xfId="19648" xr:uid="{9F5DF1E8-4F70-4020-AF0D-9F84F1AE8B93}"/>
    <cellStyle name="Output 6 3 3 2 3 2 2" xfId="43540" xr:uid="{99CBE842-B70B-46B6-B856-AE396BBA4186}"/>
    <cellStyle name="Output 6 3 3 2 3 3" xfId="41647" xr:uid="{5F24E9A5-18CE-42CC-BB57-2EFF2E06CEF6}"/>
    <cellStyle name="Output 6 3 3 2 4" xfId="14425" xr:uid="{59B661E3-F897-4F26-A3EC-78DE536C6CA6}"/>
    <cellStyle name="Output 6 3 3 2 4 2" xfId="29926" xr:uid="{9337DD82-07BE-48D6-8AF9-55344D27F830}"/>
    <cellStyle name="Output 6 3 3 2 5" xfId="22324" xr:uid="{D630EB29-F25B-4B9F-B265-4A73961FEBA4}"/>
    <cellStyle name="Output 6 3 3 2 6" xfId="49955" xr:uid="{7E463431-EE50-4989-AC6B-ED396E4FFB99}"/>
    <cellStyle name="Output 6 3 3 3" xfId="3522" xr:uid="{6FBFD443-B610-4BBB-9FE0-9FE4471A0DFB}"/>
    <cellStyle name="Output 6 3 3 3 2" xfId="29722" xr:uid="{50501EA2-5E28-437C-8766-59FF0B5BFCCC}"/>
    <cellStyle name="Output 6 3 3 3 2 2" xfId="58471" xr:uid="{04832541-1177-465B-BE35-5778C90C5EA4}"/>
    <cellStyle name="Output 6 3 3 3 3" xfId="51690" xr:uid="{FBE6A073-EEF5-4374-BD98-D575FFC66CBA}"/>
    <cellStyle name="Output 6 3 3 4" xfId="37912" xr:uid="{703EA75C-37DF-4D52-A99A-CF5FCC45EC37}"/>
    <cellStyle name="Output 6 3 3 4 2" xfId="54864" xr:uid="{3395DD41-729E-47FE-9022-6DEA0F016028}"/>
    <cellStyle name="Output 6 3 3 4 3" xfId="48072" xr:uid="{8B62DF79-3325-498D-8E46-0A3CE62F9FCD}"/>
    <cellStyle name="Output 6 3 3 5" xfId="53164" xr:uid="{CFA6FA26-8D83-409F-AD6B-EF96D892BAEE}"/>
    <cellStyle name="Output 6 3 3 6" xfId="46458" xr:uid="{7A50751E-924A-4C68-AE2C-F4A3F0646438}"/>
    <cellStyle name="Output 6 3 4" xfId="1429" xr:uid="{CF57CC1B-B15F-4258-80C3-AE4C5D512CEC}"/>
    <cellStyle name="Output 6 3 4 2" xfId="5774" xr:uid="{BADDCF8B-5B5E-4823-9C66-C27DEEE319D9}"/>
    <cellStyle name="Output 6 3 4 2 2" xfId="8360" xr:uid="{941F9E25-A276-4CCE-956B-F98502374410}"/>
    <cellStyle name="Output 6 3 4 2 2 2" xfId="17349" xr:uid="{AE08CCD5-86E9-4746-BAB3-3BCE89260388}"/>
    <cellStyle name="Output 6 3 4 2 2 2 2" xfId="35977" xr:uid="{D29250D7-C598-4BBA-BB5D-E7C073B2F06B}"/>
    <cellStyle name="Output 6 3 4 2 2 3" xfId="31849" xr:uid="{F017C591-6305-4930-9EC1-1E74498E483F}"/>
    <cellStyle name="Output 6 3 4 2 3" xfId="10997" xr:uid="{83532060-1165-4DA9-B35A-4D6D6CDCD55B}"/>
    <cellStyle name="Output 6 3 4 2 3 2" xfId="19986" xr:uid="{3E375A65-C517-4D2E-962D-E2B9856EB9FD}"/>
    <cellStyle name="Output 6 3 4 2 3 2 2" xfId="26256" xr:uid="{D596DF82-7A3C-42BE-97D0-6BE286019677}"/>
    <cellStyle name="Output 6 3 4 2 3 3" xfId="25406" xr:uid="{585D2B4F-660A-4EC7-B6C0-DAA0C5683D61}"/>
    <cellStyle name="Output 6 3 4 2 4" xfId="14763" xr:uid="{8A3CC4AB-5E51-4A2D-97AC-39B14AF54984}"/>
    <cellStyle name="Output 6 3 4 2 4 2" xfId="23033" xr:uid="{205747CF-24F9-4529-AF14-DE713F3ABA30}"/>
    <cellStyle name="Output 6 3 4 2 5" xfId="39012" xr:uid="{9A4A4D12-8AE8-42E3-97FB-22EFB29A9CA5}"/>
    <cellStyle name="Output 6 3 4 2 6" xfId="55857" xr:uid="{D0BA5043-28C9-4B47-9396-7E30437B27CD}"/>
    <cellStyle name="Output 6 3 4 3" xfId="3866" xr:uid="{86FEC141-9405-49B7-845E-0B7E9C813216}"/>
    <cellStyle name="Output 6 3 4 3 2" xfId="36286" xr:uid="{AE0572C7-C257-4258-B743-7B84B2359ABC}"/>
    <cellStyle name="Output 6 3 4 4" xfId="33570" xr:uid="{F3BA786B-0BEC-4A7F-B085-D5AA37682D44}"/>
    <cellStyle name="Output 6 3 4 5" xfId="49075" xr:uid="{232BD6C0-053C-44F8-80CE-EB15BACF7969}"/>
    <cellStyle name="Output 6 3 5" xfId="1729" xr:uid="{7850E4C6-D63A-4DAD-9081-FBDD3F5C4EB3}"/>
    <cellStyle name="Output 6 3 5 2" xfId="6055" xr:uid="{09623201-B615-483C-8D5F-84B89F66A3A0}"/>
    <cellStyle name="Output 6 3 5 2 2" xfId="8641" xr:uid="{C142A262-B684-4095-A9F3-0DCE1BCD3F57}"/>
    <cellStyle name="Output 6 3 5 2 2 2" xfId="17630" xr:uid="{4F09B193-E59D-428B-8400-26966D4DEB9B}"/>
    <cellStyle name="Output 6 3 5 2 2 2 2" xfId="32090" xr:uid="{40DD396C-E8B1-4C72-86BA-0DC347D4BDE9}"/>
    <cellStyle name="Output 6 3 5 2 2 3" xfId="32988" xr:uid="{126E1AA9-D07C-430E-BA23-6C2C0E856D22}"/>
    <cellStyle name="Output 6 3 5 2 3" xfId="11278" xr:uid="{BCC80FB3-AAB0-4848-841F-AF48F5DFCEFB}"/>
    <cellStyle name="Output 6 3 5 2 3 2" xfId="20267" xr:uid="{5AADF009-70A2-476B-BCE2-79628909F68E}"/>
    <cellStyle name="Output 6 3 5 2 3 2 2" xfId="34206" xr:uid="{EBA9E846-2C0D-4268-837C-8526480188EB}"/>
    <cellStyle name="Output 6 3 5 2 3 3" xfId="35693" xr:uid="{86418DB8-57D3-4AA6-9901-E39C5F2EE357}"/>
    <cellStyle name="Output 6 3 5 2 4" xfId="15044" xr:uid="{870763D1-4825-4828-B5D4-07BBBB0D3105}"/>
    <cellStyle name="Output 6 3 5 2 4 2" xfId="39671" xr:uid="{DEB579D5-D968-4C88-B8FA-8F2E61A43933}"/>
    <cellStyle name="Output 6 3 5 2 5" xfId="31369" xr:uid="{C26A9381-7587-49D8-B83B-1B29603431BE}"/>
    <cellStyle name="Output 6 3 5 2 6" xfId="58094" xr:uid="{99623A23-E346-4A7D-A07E-7A1409D91FEB}"/>
    <cellStyle name="Output 6 3 5 3" xfId="4166" xr:uid="{D584A392-717B-4877-A6D7-62CCCE841BB7}"/>
    <cellStyle name="Output 6 3 5 3 2" xfId="28484" xr:uid="{9AD1635A-4FF2-4D15-B96F-136BB89E8858}"/>
    <cellStyle name="Output 6 3 5 4" xfId="24481" xr:uid="{FCDEFB51-7A14-4E97-8832-E89445421BA6}"/>
    <cellStyle name="Output 6 3 5 5" xfId="51312" xr:uid="{F5B753B3-ADAC-468B-B35E-2EE5F5EBE667}"/>
    <cellStyle name="Output 6 3 6" xfId="2048" xr:uid="{6B79E115-08F1-43C1-9AC3-27DBFE8CEF79}"/>
    <cellStyle name="Output 6 3 6 2" xfId="6355" xr:uid="{08992B59-6F3F-4480-AF92-C99D886236AC}"/>
    <cellStyle name="Output 6 3 6 2 2" xfId="8941" xr:uid="{8DF4E1D0-490D-4AB0-9B34-F539F135F94B}"/>
    <cellStyle name="Output 6 3 6 2 2 2" xfId="17930" xr:uid="{739E8716-7099-4621-B5ED-CAFCA7D44764}"/>
    <cellStyle name="Output 6 3 6 2 2 2 2" xfId="31257" xr:uid="{8F4D9E32-85E5-4AA7-8AC1-3D288AFFF242}"/>
    <cellStyle name="Output 6 3 6 2 2 3" xfId="42707" xr:uid="{7EB28EA1-67C5-4C36-8927-FE2132A75E4E}"/>
    <cellStyle name="Output 6 3 6 2 3" xfId="11578" xr:uid="{FFE1B34B-C8A0-4000-8A37-016CBBF4D474}"/>
    <cellStyle name="Output 6 3 6 2 3 2" xfId="20567" xr:uid="{5BA01782-A3FD-462C-901E-C536C583D823}"/>
    <cellStyle name="Output 6 3 6 2 3 2 2" xfId="32326" xr:uid="{7DD4A04A-5338-4508-95C5-2E3D20D7AC5A}"/>
    <cellStyle name="Output 6 3 6 2 3 3" xfId="37676" xr:uid="{F93A76DD-4FD0-4C60-8F58-260D60375BCA}"/>
    <cellStyle name="Output 6 3 6 2 4" xfId="15344" xr:uid="{ADDC70AE-ED75-4102-9782-6666E9C7E4D9}"/>
    <cellStyle name="Output 6 3 6 2 4 2" xfId="28097" xr:uid="{C2E61F4E-6B87-4590-86F6-E70A2FC2D0D6}"/>
    <cellStyle name="Output 6 3 6 2 5" xfId="32615" xr:uid="{FC341D75-354E-4C0F-94D0-B1E61FE39D27}"/>
    <cellStyle name="Output 6 3 6 2 6" xfId="54026" xr:uid="{D127C59F-CBDE-4F0A-B528-880C485F8D81}"/>
    <cellStyle name="Output 6 3 6 3" xfId="4485" xr:uid="{E099FFE0-F906-4FAB-9620-58F43540F73D}"/>
    <cellStyle name="Output 6 3 6 3 2" xfId="35764" xr:uid="{52131589-ABF9-4D89-9C2A-C8F255B5C02C}"/>
    <cellStyle name="Output 6 3 6 4" xfId="25794" xr:uid="{148E0A1E-CA67-4F49-A68A-E5B79C67D0EB}"/>
    <cellStyle name="Output 6 3 6 5" xfId="47358" xr:uid="{3DD51619-846D-41DA-B3B1-1AA087F0A553}"/>
    <cellStyle name="Output 6 3 7" xfId="2859" xr:uid="{E0E26FB5-E89C-4AA9-9C7F-1253FEB38B72}"/>
    <cellStyle name="Output 6 3 7 2" xfId="7009" xr:uid="{531EE538-11BA-4417-A9C9-883557D66352}"/>
    <cellStyle name="Output 6 3 7 2 2" xfId="12138" xr:uid="{4B64ED2A-1492-48EF-B841-67FAB5D3DAA8}"/>
    <cellStyle name="Output 6 3 7 2 2 2" xfId="21127" xr:uid="{51CAE9F8-27B0-4515-A817-E0D563E3B2B6}"/>
    <cellStyle name="Output 6 3 7 2 2 2 2" xfId="25033" xr:uid="{6DC38FAD-0460-4EBC-BCC5-742141A154ED}"/>
    <cellStyle name="Output 6 3 7 2 2 3" xfId="42246" xr:uid="{036DBB5B-4C45-40AF-BCBA-FC657218C674}"/>
    <cellStyle name="Output 6 3 7 2 3" xfId="12950" xr:uid="{F45282B9-3550-485E-9E3D-12ED5039F28E}"/>
    <cellStyle name="Output 6 3 7 2 3 2" xfId="21939" xr:uid="{DF70F371-5228-4DD7-8E26-23CF7AA75001}"/>
    <cellStyle name="Output 6 3 7 2 3 2 2" xfId="38939" xr:uid="{8274E18C-806D-459E-8268-A31EEB4C15F4}"/>
    <cellStyle name="Output 6 3 7 2 3 3" xfId="37281" xr:uid="{92B1701A-7DBC-4950-B3DE-0D2A29B754B1}"/>
    <cellStyle name="Output 6 3 7 2 4" xfId="15998" xr:uid="{E4814CB6-8832-4578-8198-3E936B5277FF}"/>
    <cellStyle name="Output 6 3 7 2 4 2" xfId="24422" xr:uid="{11CEE56D-885F-4ED7-891F-9EF0988BCD9A}"/>
    <cellStyle name="Output 6 3 7 2 5" xfId="29389" xr:uid="{FC9216F9-8C72-4E92-B58C-EE2ABC58EB61}"/>
    <cellStyle name="Output 6 3 7 3" xfId="9572" xr:uid="{B1F6314A-4790-4061-A6C7-7CAE45C862AC}"/>
    <cellStyle name="Output 6 3 7 3 2" xfId="18561" xr:uid="{6E3BB7ED-4B62-48F9-AFA6-0A6086DBB081}"/>
    <cellStyle name="Output 6 3 7 3 2 2" xfId="41072" xr:uid="{2DE6261C-5D28-49CE-B988-11AE7D06BE5F}"/>
    <cellStyle name="Output 6 3 7 3 3" xfId="38980" xr:uid="{6E7AAB19-58A1-4038-AFBA-42DB2A86E340}"/>
    <cellStyle name="Output 6 3 7 4" xfId="36342" xr:uid="{46339732-8B1F-4429-8DEA-802D33D9C3A0}"/>
    <cellStyle name="Output 6 3 8" xfId="4791" xr:uid="{C1ED21FC-633C-4D10-85F3-CDB0EEA554DF}"/>
    <cellStyle name="Output 6 3 8 2" xfId="7377" xr:uid="{0C348614-6B37-4CE7-BC6E-82F012614832}"/>
    <cellStyle name="Output 6 3 8 2 2" xfId="16366" xr:uid="{1F2854ED-AA5E-4525-A1BB-BC323BCAD05F}"/>
    <cellStyle name="Output 6 3 8 2 2 2" xfId="26267" xr:uid="{0BC8ECCA-7F38-4BC4-B545-5AB7DDD3CAA5}"/>
    <cellStyle name="Output 6 3 8 2 3" xfId="25689" xr:uid="{324879C8-4920-4ED0-B1E8-037914BE27EB}"/>
    <cellStyle name="Output 6 3 8 3" xfId="10014" xr:uid="{786F14F1-F0BB-468C-B304-2372F07EF00E}"/>
    <cellStyle name="Output 6 3 8 3 2" xfId="19003" xr:uid="{85D3BA81-DD5C-4B6A-B45A-9246056AA919}"/>
    <cellStyle name="Output 6 3 8 3 2 2" xfId="32715" xr:uid="{FEFD2197-FEF7-4CA7-BE1C-AE58A79350D1}"/>
    <cellStyle name="Output 6 3 8 3 3" xfId="39967" xr:uid="{E1CBC12D-E9CB-4004-8E7F-CE569B2A9930}"/>
    <cellStyle name="Output 6 3 8 4" xfId="13780" xr:uid="{9B001F8B-DD50-4E6B-A5E8-E710E1AEBA2F}"/>
    <cellStyle name="Output 6 3 8 4 2" xfId="22675" xr:uid="{2E607884-DFB8-42BF-B1F1-A1C02455C282}"/>
    <cellStyle name="Output 6 3 8 5" xfId="33687" xr:uid="{57DFCE40-E21E-4C27-9C6A-7242A5B2F272}"/>
    <cellStyle name="Output 6 3 9" xfId="6693" xr:uid="{D3482A66-C4ED-4469-911D-DB8F21E57B7A}"/>
    <cellStyle name="Output 6 3 9 2" xfId="11898" xr:uid="{664D369C-4B00-4C43-AD66-5A6777727A5A}"/>
    <cellStyle name="Output 6 3 9 2 2" xfId="20887" xr:uid="{B74FE344-2000-4955-8AC1-A3D5C96AF9A0}"/>
    <cellStyle name="Output 6 3 9 2 2 2" xfId="27031" xr:uid="{CA4E4598-2488-405F-B565-139670ECAF3D}"/>
    <cellStyle name="Output 6 3 9 2 3" xfId="26677" xr:uid="{DC2C100B-F4B8-4E16-A20A-B32F569FD329}"/>
    <cellStyle name="Output 6 3 9 3" xfId="15682" xr:uid="{B6155F6C-B775-4617-9C72-5BC54D102667}"/>
    <cellStyle name="Output 6 3 9 3 2" xfId="32051" xr:uid="{96BE071A-649A-4079-863A-36D15ABC5C0B}"/>
    <cellStyle name="Output 6 3 9 4" xfId="33987" xr:uid="{E3A49C28-5626-4AFE-AE5D-74E4E863D455}"/>
    <cellStyle name="Output 6 30" xfId="45208" xr:uid="{976F2B23-7639-47B9-9713-F2ED4673FBA3}"/>
    <cellStyle name="Output 6 30 2" xfId="55769" xr:uid="{7B28E6C3-6BD5-44B1-9FD0-B0DBDFC1F2C2}"/>
    <cellStyle name="Output 6 30 3" xfId="48986" xr:uid="{F0657C7C-54C5-4801-89D8-DD711D338BCE}"/>
    <cellStyle name="Output 6 31" xfId="45283" xr:uid="{B20A8C55-941B-4D63-BCAA-6F6A6092761C}"/>
    <cellStyle name="Output 6 31 2" xfId="58955" xr:uid="{7DC6766E-1EF3-45A3-9DA3-7078F997AB42}"/>
    <cellStyle name="Output 6 31 3" xfId="52174" xr:uid="{1A8DE63C-4263-4DE7-9E9B-BCC9407F0143}"/>
    <cellStyle name="Output 6 32" xfId="45282" xr:uid="{38D2B7FE-7B6D-4F6C-B77B-9158B0D65E06}"/>
    <cellStyle name="Output 6 33" xfId="45318" xr:uid="{84E23843-CDF6-4B14-B03A-5D095184D9F1}"/>
    <cellStyle name="Output 6 34" xfId="45308" xr:uid="{EA319B36-6010-4869-9625-9F7D6634F99F}"/>
    <cellStyle name="Output 6 35" xfId="45424" xr:uid="{817672B0-7ED0-457D-BA0E-4BD14EBD8F8C}"/>
    <cellStyle name="Output 6 36" xfId="45437" xr:uid="{9BEF4422-6DE9-4E0B-A49C-A6DF7B977D77}"/>
    <cellStyle name="Output 6 37" xfId="44134" xr:uid="{F5D568C1-CCC1-4D1D-898F-2E978B87D3D6}"/>
    <cellStyle name="Output 6 38" xfId="45445" xr:uid="{A8D3AAD4-1576-4982-83AB-02D288A47F41}"/>
    <cellStyle name="Output 6 39" xfId="45488" xr:uid="{448BB07D-7766-4EA0-85DE-361F0D94818A}"/>
    <cellStyle name="Output 6 4" xfId="494" xr:uid="{AF7E49F5-7609-4320-9960-F4EE5EE1DF22}"/>
    <cellStyle name="Output 6 4 10" xfId="44391" xr:uid="{37B12777-61C7-489C-8816-304741D26C0C}"/>
    <cellStyle name="Output 6 4 11" xfId="45593" xr:uid="{1786E49C-DA0E-4B78-AE61-385EEF34876D}"/>
    <cellStyle name="Output 6 4 2" xfId="843" xr:uid="{E38751BC-0CB6-44E4-A0D5-FDB978FEDB31}"/>
    <cellStyle name="Output 6 4 2 2" xfId="5212" xr:uid="{E477CFB5-2110-4D06-B0B9-9809758E7C91}"/>
    <cellStyle name="Output 6 4 2 2 2" xfId="7798" xr:uid="{9E216588-D20E-4642-A40E-48BB32330C1F}"/>
    <cellStyle name="Output 6 4 2 2 2 2" xfId="16787" xr:uid="{43749250-62AF-4496-AC16-28049F906961}"/>
    <cellStyle name="Output 6 4 2 2 2 2 2" xfId="33431" xr:uid="{FBD711F3-7E96-4DA4-A0C7-0E10E30FBAD6}"/>
    <cellStyle name="Output 6 4 2 2 2 3" xfId="38999" xr:uid="{50DD713A-4759-4808-B5C0-5A0CBAD3C851}"/>
    <cellStyle name="Output 6 4 2 2 2 4" xfId="56380" xr:uid="{9C36B682-E913-4574-B953-B7C5E5C95C3F}"/>
    <cellStyle name="Output 6 4 2 2 3" xfId="10435" xr:uid="{97DAC14B-61B0-4C60-8550-2E8295EC7B32}"/>
    <cellStyle name="Output 6 4 2 2 3 2" xfId="19424" xr:uid="{BFCCB3D8-57C3-4AA3-826C-CE33FE1EA45F}"/>
    <cellStyle name="Output 6 4 2 2 3 2 2" xfId="23582" xr:uid="{C9312251-5FDA-43BF-A35D-47D6337482F4}"/>
    <cellStyle name="Output 6 4 2 2 3 3" xfId="24248" xr:uid="{307B3357-B62F-46E5-8578-BF9481502390}"/>
    <cellStyle name="Output 6 4 2 2 4" xfId="14201" xr:uid="{F1D768DF-14C8-4EFE-9E98-2B75538AE0B1}"/>
    <cellStyle name="Output 6 4 2 2 4 2" xfId="38735" xr:uid="{E36F17A2-D654-44B9-9449-2C3F8CE5FD37}"/>
    <cellStyle name="Output 6 4 2 2 5" xfId="40751" xr:uid="{2CFC7303-6691-43F7-AAA5-C472D31C2C16}"/>
    <cellStyle name="Output 6 4 2 2 6" xfId="49598" xr:uid="{BCD4073C-2656-4E3F-81F4-DD1C6F05390E}"/>
    <cellStyle name="Output 6 4 2 3" xfId="3280" xr:uid="{BF7E5226-2BA1-428B-85F8-380A3767F94D}"/>
    <cellStyle name="Output 6 4 2 3 2" xfId="32742" xr:uid="{600B17BE-F37D-4E23-9588-2C20B92E0FEC}"/>
    <cellStyle name="Output 6 4 2 3 2 2" xfId="58675" xr:uid="{658247C0-99BE-4B00-A6A4-590FD81D1BEA}"/>
    <cellStyle name="Output 6 4 2 3 3" xfId="51894" xr:uid="{A7862C48-FB01-47A2-8E42-6D474958AF7E}"/>
    <cellStyle name="Output 6 4 2 4" xfId="34818" xr:uid="{A3AFFD65-C811-4CE0-8CB9-33A5868AD738}"/>
    <cellStyle name="Output 6 4 2 4 2" xfId="54522" xr:uid="{78388631-434A-4F70-AE61-339D13F79B4A}"/>
    <cellStyle name="Output 6 4 2 4 3" xfId="47715" xr:uid="{036466EF-2568-40B1-B583-BCEB981CBFE2}"/>
    <cellStyle name="Output 6 4 2 5" xfId="46104" xr:uid="{9FE5030B-2A91-4B6A-B3B6-A9766EB05974}"/>
    <cellStyle name="Output 6 4 3" xfId="1188" xr:uid="{D9FC0934-81EB-4CC7-BFA8-651B6E3CBFF8}"/>
    <cellStyle name="Output 6 4 3 2" xfId="5533" xr:uid="{5AB03A2B-F8C9-4E98-8608-75CF7FE81EAD}"/>
    <cellStyle name="Output 6 4 3 2 2" xfId="8119" xr:uid="{CE4A1110-3E49-45EB-91C0-7D5DD6468CBE}"/>
    <cellStyle name="Output 6 4 3 2 2 2" xfId="17108" xr:uid="{1E0B44A5-4E8F-41C2-B7B9-2E6757316F56}"/>
    <cellStyle name="Output 6 4 3 2 2 2 2" xfId="39367" xr:uid="{7EBD9600-AD7E-4896-9CB4-5B783E0D9774}"/>
    <cellStyle name="Output 6 4 3 2 2 3" xfId="38123" xr:uid="{248E21C0-4E37-48FB-A3A0-35CB376693D6}"/>
    <cellStyle name="Output 6 4 3 2 2 4" xfId="56785" xr:uid="{56DCC19C-4929-4630-98AC-058D126A51D2}"/>
    <cellStyle name="Output 6 4 3 2 3" xfId="10756" xr:uid="{19F601B8-DE2F-4E37-9E0B-3F2F3297F678}"/>
    <cellStyle name="Output 6 4 3 2 3 2" xfId="19745" xr:uid="{3A5F54CC-9BE0-4C9E-A88B-C52504AB9A2C}"/>
    <cellStyle name="Output 6 4 3 2 3 2 2" xfId="24740" xr:uid="{8E973CC9-5008-48EE-BA04-EFD4F024C8F4}"/>
    <cellStyle name="Output 6 4 3 2 3 3" xfId="36233" xr:uid="{71DCE606-C9B3-45FF-8DD9-EADA18F520D0}"/>
    <cellStyle name="Output 6 4 3 2 4" xfId="14522" xr:uid="{FA0A68A8-2449-4D2C-AD17-82EC1378B99F}"/>
    <cellStyle name="Output 6 4 3 2 4 2" xfId="32123" xr:uid="{3D2426F4-72B5-4398-9104-252DCF2C9BB4}"/>
    <cellStyle name="Output 6 4 3 2 5" xfId="38240" xr:uid="{D2AD6275-4068-42A1-B6DF-5B42410E7620}"/>
    <cellStyle name="Output 6 4 3 2 6" xfId="50003" xr:uid="{B5F22C71-7FF3-435A-BF47-B1C9404AF101}"/>
    <cellStyle name="Output 6 4 3 3" xfId="3625" xr:uid="{5473098A-A336-49BE-9416-10C23F18EC71}"/>
    <cellStyle name="Output 6 4 3 3 2" xfId="24099" xr:uid="{CCFDDC3D-0186-40B1-8427-61A1EB50A54B}"/>
    <cellStyle name="Output 6 4 3 3 2 2" xfId="57615" xr:uid="{4E6C292D-260E-43A4-9494-2D85FD1A5050}"/>
    <cellStyle name="Output 6 4 3 3 3" xfId="50833" xr:uid="{4460858F-449F-4DA0-ADC0-FAF11DB2A3D8}"/>
    <cellStyle name="Output 6 4 3 4" xfId="26069" xr:uid="{E19C9400-C579-487A-A50A-15CBE503CEE2}"/>
    <cellStyle name="Output 6 4 3 4 2" xfId="54912" xr:uid="{5D83FDF1-6064-4390-89D6-7C77AA301DB8}"/>
    <cellStyle name="Output 6 4 3 4 3" xfId="48120" xr:uid="{F6D15F6C-80EA-48B0-BE40-1C600F54F130}"/>
    <cellStyle name="Output 6 4 3 5" xfId="53212" xr:uid="{AF142B27-8255-47BB-B262-95A61BC8CBB0}"/>
    <cellStyle name="Output 6 4 3 6" xfId="46506" xr:uid="{7262DCAB-3667-47E4-AD53-AE107B923C88}"/>
    <cellStyle name="Output 6 4 4" xfId="1532" xr:uid="{B2B343C6-A844-4922-97C3-8872DB0193B3}"/>
    <cellStyle name="Output 6 4 4 2" xfId="5877" xr:uid="{7D2B5803-0DA3-44EC-9EF4-77C616A55EEC}"/>
    <cellStyle name="Output 6 4 4 2 2" xfId="8463" xr:uid="{4F37BAF6-B187-49BA-8F0D-8CFD5982BD40}"/>
    <cellStyle name="Output 6 4 4 2 2 2" xfId="17452" xr:uid="{A0A6435C-A3A1-4E21-82B4-F732DD75050F}"/>
    <cellStyle name="Output 6 4 4 2 2 2 2" xfId="23853" xr:uid="{CCF0DA53-9D58-44FF-924A-E93600E34144}"/>
    <cellStyle name="Output 6 4 4 2 2 3" xfId="39360" xr:uid="{7192144C-5616-475C-9ABE-0DE504DD0BEB}"/>
    <cellStyle name="Output 6 4 4 2 3" xfId="11100" xr:uid="{096134AF-FC4E-4E70-B288-2B3EEE19220B}"/>
    <cellStyle name="Output 6 4 4 2 3 2" xfId="20089" xr:uid="{132E4AC4-D8C8-4E68-909C-1A6EDE2F534B}"/>
    <cellStyle name="Output 6 4 4 2 3 2 2" xfId="36713" xr:uid="{40A3CFB8-3823-4FAA-A06C-119C9304A167}"/>
    <cellStyle name="Output 6 4 4 2 3 3" xfId="36092" xr:uid="{BA510372-46C6-4E6B-942A-8B06E8CB20C1}"/>
    <cellStyle name="Output 6 4 4 2 4" xfId="14866" xr:uid="{288B374C-9581-46A8-8A9E-24C3C3BF7FAF}"/>
    <cellStyle name="Output 6 4 4 2 4 2" xfId="43096" xr:uid="{185C8149-AE19-4FD7-B49B-6571578A3898}"/>
    <cellStyle name="Output 6 4 4 2 5" xfId="39703" xr:uid="{61C04AD9-1044-4501-8704-70ADE8D4B9FB}"/>
    <cellStyle name="Output 6 4 4 2 6" xfId="55908" xr:uid="{C8D5E087-7406-4AA6-854F-3FB135CA2AC6}"/>
    <cellStyle name="Output 6 4 4 3" xfId="3969" xr:uid="{29BA2D74-F1AB-45A5-8501-ADE920982426}"/>
    <cellStyle name="Output 6 4 4 3 2" xfId="25535" xr:uid="{160CF485-A8D3-4CF6-90A7-06D7179D299D}"/>
    <cellStyle name="Output 6 4 4 4" xfId="25240" xr:uid="{2A54F1BF-F397-48F1-AB34-B60B596CA3DB}"/>
    <cellStyle name="Output 6 4 4 5" xfId="49126" xr:uid="{C9326F5E-130C-49BA-BE21-4ADF8B7BAF94}"/>
    <cellStyle name="Output 6 4 5" xfId="1844" xr:uid="{E85B1B60-8FEC-487B-A657-6C1FF5A5BA5B}"/>
    <cellStyle name="Output 6 4 5 2" xfId="6160" xr:uid="{57675EBD-6A61-497B-AF7C-6C96931B4E66}"/>
    <cellStyle name="Output 6 4 5 2 2" xfId="8746" xr:uid="{86C3301B-E21C-4CEE-BB39-3BDF5DE1DCB1}"/>
    <cellStyle name="Output 6 4 5 2 2 2" xfId="17735" xr:uid="{A411FB8C-F572-4AA5-A9F5-FE5BDC9B9C96}"/>
    <cellStyle name="Output 6 4 5 2 2 2 2" xfId="27362" xr:uid="{F077E124-733C-4399-B19A-1E4888DD1B3D}"/>
    <cellStyle name="Output 6 4 5 2 2 3" xfId="32785" xr:uid="{14FE1ABA-2486-45E5-8627-14825168EFAF}"/>
    <cellStyle name="Output 6 4 5 2 3" xfId="11383" xr:uid="{127C75C0-9620-44A7-A931-3ABE06EBD582}"/>
    <cellStyle name="Output 6 4 5 2 3 2" xfId="20372" xr:uid="{22A8065F-EF08-4226-B716-AAF1896A2370}"/>
    <cellStyle name="Output 6 4 5 2 3 2 2" xfId="43450" xr:uid="{56005584-70E0-41AC-8C2B-92A11F850805}"/>
    <cellStyle name="Output 6 4 5 2 3 3" xfId="43698" xr:uid="{7AF7239E-9CE6-4D04-BE12-6427FB0CDF47}"/>
    <cellStyle name="Output 6 4 5 2 4" xfId="15149" xr:uid="{87AA13CF-2A50-4448-A061-AEC94B81B5EB}"/>
    <cellStyle name="Output 6 4 5 2 4 2" xfId="31571" xr:uid="{5CA5F7B7-CC06-420F-A59D-061F26B74274}"/>
    <cellStyle name="Output 6 4 5 2 5" xfId="23253" xr:uid="{C47E80C1-B72B-4AD4-B43A-D9B72ED64AE3}"/>
    <cellStyle name="Output 6 4 5 2 6" xfId="57669" xr:uid="{6EA3E0DA-D0D7-4101-A234-FB6A82ECF625}"/>
    <cellStyle name="Output 6 4 5 3" xfId="4281" xr:uid="{B117A75A-9B2E-45AF-AC88-DF02F9FC6D1A}"/>
    <cellStyle name="Output 6 4 5 3 2" xfId="38541" xr:uid="{9801CE51-5AEC-431E-A4A1-C25604A61C70}"/>
    <cellStyle name="Output 6 4 5 4" xfId="23220" xr:uid="{4A4E6D12-A140-4F71-81A3-2E0F553B977F}"/>
    <cellStyle name="Output 6 4 5 5" xfId="50887" xr:uid="{8D2FBF2C-FBE8-45B1-A44E-4AEB2878EEDD}"/>
    <cellStyle name="Output 6 4 6" xfId="2151" xr:uid="{5158FB2C-F07B-4989-99E0-9F6293FB85F5}"/>
    <cellStyle name="Output 6 4 6 2" xfId="6452" xr:uid="{A12406C3-A52F-491D-A0FA-FE81891E450C}"/>
    <cellStyle name="Output 6 4 6 2 2" xfId="9038" xr:uid="{C75C4A32-1128-4227-992F-A2FDAEC3D2E8}"/>
    <cellStyle name="Output 6 4 6 2 2 2" xfId="18027" xr:uid="{B4AC0873-D29C-4F32-B73B-D7597561B1D2}"/>
    <cellStyle name="Output 6 4 6 2 2 2 2" xfId="42784" xr:uid="{43645AD2-637B-44BA-9A5A-689E7558E881}"/>
    <cellStyle name="Output 6 4 6 2 2 3" xfId="42040" xr:uid="{83ED8C1C-DB85-4B06-9431-7343ACEC2798}"/>
    <cellStyle name="Output 6 4 6 2 3" xfId="11675" xr:uid="{09351FB7-AC7C-439C-ADDA-DF2B01E945C4}"/>
    <cellStyle name="Output 6 4 6 2 3 2" xfId="20664" xr:uid="{4588A058-A558-4572-8C83-F1B2121DEAA3}"/>
    <cellStyle name="Output 6 4 6 2 3 2 2" xfId="39483" xr:uid="{B3D588E5-754F-48BD-83B1-C804C6D24C62}"/>
    <cellStyle name="Output 6 4 6 2 3 3" xfId="30904" xr:uid="{B9A6CB00-B594-4B6E-B322-E3562FC87819}"/>
    <cellStyle name="Output 6 4 6 2 4" xfId="15441" xr:uid="{60D56190-E094-461E-9FB2-B13A46BEAA5B}"/>
    <cellStyle name="Output 6 4 6 2 4 2" xfId="25681" xr:uid="{17E53843-96A0-454D-B23A-1918EB38FED4}"/>
    <cellStyle name="Output 6 4 6 2 5" xfId="32356" xr:uid="{7F9D38CA-0B8E-4B94-A089-0928C09A3B34}"/>
    <cellStyle name="Output 6 4 6 2 6" xfId="54074" xr:uid="{D0035651-0BE8-405C-A6B9-5824CA079E9F}"/>
    <cellStyle name="Output 6 4 6 3" xfId="4588" xr:uid="{ADBD9972-CDE4-4572-9160-45379A2E6876}"/>
    <cellStyle name="Output 6 4 6 3 2" xfId="43751" xr:uid="{16C510DE-9F91-4091-9E08-DD1D903F31EB}"/>
    <cellStyle name="Output 6 4 6 4" xfId="41229" xr:uid="{C820BC3E-FF3F-41B3-94EB-7424E7C1C24E}"/>
    <cellStyle name="Output 6 4 6 5" xfId="47397" xr:uid="{DE523CE0-F286-40BF-8622-BE31CB9D9AB2}"/>
    <cellStyle name="Output 6 4 7" xfId="4888" xr:uid="{900EF198-7F84-4F4E-9D92-898BCCD82204}"/>
    <cellStyle name="Output 6 4 7 2" xfId="7474" xr:uid="{8B6D9357-8D0E-4C31-9C17-61E085E5500F}"/>
    <cellStyle name="Output 6 4 7 2 2" xfId="16463" xr:uid="{6017BA20-3436-4E07-A254-19AA350BA67A}"/>
    <cellStyle name="Output 6 4 7 2 2 2" xfId="31829" xr:uid="{ED764D96-CE44-4E75-94A5-38B58DE552C2}"/>
    <cellStyle name="Output 6 4 7 2 3" xfId="42477" xr:uid="{BCD3D14B-FAFE-4492-A413-C4FF0110622A}"/>
    <cellStyle name="Output 6 4 7 3" xfId="10111" xr:uid="{AB429B2B-5CE6-4438-9ABB-4591BEEF2ED3}"/>
    <cellStyle name="Output 6 4 7 3 2" xfId="19100" xr:uid="{FEC16F32-B411-4F9C-9759-377E386DD03B}"/>
    <cellStyle name="Output 6 4 7 3 2 2" xfId="26468" xr:uid="{8D6B2E5B-95E9-4891-9E3A-3A8BBBB87723}"/>
    <cellStyle name="Output 6 4 7 3 3" xfId="24244" xr:uid="{12408034-69C5-465D-AA9A-9041A1BFCA49}"/>
    <cellStyle name="Output 6 4 7 4" xfId="13877" xr:uid="{B5740DF5-7106-423A-9642-C3197437F872}"/>
    <cellStyle name="Output 6 4 7 4 2" xfId="35929" xr:uid="{312D2C3E-7163-45EB-8F04-842FDC18507C}"/>
    <cellStyle name="Output 6 4 7 5" xfId="28904" xr:uid="{13D979D2-2603-4119-894F-DEEF365A1101}"/>
    <cellStyle name="Output 6 4 8" xfId="2500" xr:uid="{CF836CBA-CAAF-422F-991D-51E8141E772A}"/>
    <cellStyle name="Output 6 4 8 2" xfId="32328" xr:uid="{B90ADC1C-E7FD-4D9F-8AAB-9C8D12852BDE}"/>
    <cellStyle name="Output 6 4 9" xfId="27436" xr:uid="{1883BF72-84F9-4E1A-A2D5-FA0EF335E922}"/>
    <cellStyle name="Output 6 5" xfId="253" xr:uid="{D4A17F07-E769-4B01-89E0-00D240B9095E}"/>
    <cellStyle name="Output 6 5 2" xfId="4666" xr:uid="{09A5A91D-46D4-4396-8C66-DD8BB6490A1D}"/>
    <cellStyle name="Output 6 5 2 2" xfId="7252" xr:uid="{458D5234-C73A-429A-BAE0-5E0C92639ACF}"/>
    <cellStyle name="Output 6 5 2 2 2" xfId="16241" xr:uid="{B39D8EAB-B372-474A-BF0B-FA94CEC1AA52}"/>
    <cellStyle name="Output 6 5 2 2 2 2" xfId="33614" xr:uid="{602924A7-677C-4041-AFB2-989BC1A1A00D}"/>
    <cellStyle name="Output 6 5 2 2 2 3" xfId="56403" xr:uid="{E51591D7-3CC0-4F57-A808-E6476E0BE943}"/>
    <cellStyle name="Output 6 5 2 2 3" xfId="28076" xr:uid="{F229D79F-2CC3-4B92-BE18-E7373607120B}"/>
    <cellStyle name="Output 6 5 2 2 4" xfId="49621" xr:uid="{F2D1A1F9-36E0-4CAA-B898-0FDC5C8C63D2}"/>
    <cellStyle name="Output 6 5 2 3" xfId="9889" xr:uid="{12313CA5-95C6-4713-A6B2-E4453F5B5EF2}"/>
    <cellStyle name="Output 6 5 2 3 2" xfId="18878" xr:uid="{2DBC02A5-7FE2-448B-B471-996C29216601}"/>
    <cellStyle name="Output 6 5 2 3 2 2" xfId="22318" xr:uid="{FAEDD8FB-595A-4D75-8ABA-AA128B097340}"/>
    <cellStyle name="Output 6 5 2 3 2 3" xfId="58079" xr:uid="{0C6BBA26-5F4C-419D-A4ED-688AA0CEA6D6}"/>
    <cellStyle name="Output 6 5 2 3 3" xfId="41607" xr:uid="{BD1F279E-D459-4452-8594-17AD58381ABF}"/>
    <cellStyle name="Output 6 5 2 3 4" xfId="51297" xr:uid="{C0885662-F299-4F8C-9098-0C4451B62904}"/>
    <cellStyle name="Output 6 5 2 4" xfId="13655" xr:uid="{9F588951-6A39-40B3-9DE3-0455E43E62FF}"/>
    <cellStyle name="Output 6 5 2 4 2" xfId="28106" xr:uid="{C31163E4-6C9F-4817-BE0D-4B5085C93975}"/>
    <cellStyle name="Output 6 5 2 4 2 2" xfId="54545" xr:uid="{06AEAC1D-802E-4C13-9751-AAF6FD678F74}"/>
    <cellStyle name="Output 6 5 2 4 3" xfId="47738" xr:uid="{7FCB5D9E-4214-4947-8B1E-75ED2033023D}"/>
    <cellStyle name="Output 6 5 2 5" xfId="37095" xr:uid="{61C62FFD-FAF5-4241-B5EF-D3ACD96C9E97}"/>
    <cellStyle name="Output 6 5 2 6" xfId="46127" xr:uid="{A5F2FFD2-FAB7-41C1-A538-C51996666C80}"/>
    <cellStyle name="Output 6 5 3" xfId="2721" xr:uid="{00076997-4958-46D8-82D9-BC7C3926C1BF}"/>
    <cellStyle name="Output 6 5 3 2" xfId="39474" xr:uid="{1DD1C83A-375E-4266-A893-FACC282CA052}"/>
    <cellStyle name="Output 6 5 3 2 2" xfId="56808" xr:uid="{A4050F57-2F3F-4B2D-B214-59A2E3F49F3A}"/>
    <cellStyle name="Output 6 5 3 2 3" xfId="50026" xr:uid="{9164AC5B-A40D-4FDB-B77A-732A835BEF5D}"/>
    <cellStyle name="Output 6 5 3 3" xfId="51773" xr:uid="{70276DDF-8E41-4E66-9A48-595484F08C93}"/>
    <cellStyle name="Output 6 5 3 3 2" xfId="58554" xr:uid="{89420516-8EB4-4023-875B-A599B2CD5D67}"/>
    <cellStyle name="Output 6 5 3 4" xfId="48143" xr:uid="{8153E563-759E-446F-9695-89A37D0B0051}"/>
    <cellStyle name="Output 6 5 3 4 2" xfId="54935" xr:uid="{D4E481FE-0532-4D78-8344-F09FA025BE52}"/>
    <cellStyle name="Output 6 5 3 5" xfId="53235" xr:uid="{CFCAC7C8-25EA-4BF9-A5E6-8399065DF091}"/>
    <cellStyle name="Output 6 5 3 6" xfId="46529" xr:uid="{5589E17A-43FA-4811-BAA7-BD284FDDD360}"/>
    <cellStyle name="Output 6 5 4" xfId="25171" xr:uid="{D9EE2A1E-CB01-48C3-B76C-E5AD26988155}"/>
    <cellStyle name="Output 6 5 4 2" xfId="55931" xr:uid="{C1A99356-8373-4E00-96A1-644F0DFA1C50}"/>
    <cellStyle name="Output 6 5 4 3" xfId="49149" xr:uid="{35DC38D6-A396-406C-A30E-39DE81FB8A54}"/>
    <cellStyle name="Output 6 5 5" xfId="44432" xr:uid="{C5BDBAF0-41B1-4D40-B1E6-6F6F1AA24E1A}"/>
    <cellStyle name="Output 6 5 5 2" xfId="58593" xr:uid="{295BB23C-A911-4B01-924D-40AAC7E4C195}"/>
    <cellStyle name="Output 6 5 5 3" xfId="51812" xr:uid="{AB003271-4F46-47E2-AF54-D967C59029F2}"/>
    <cellStyle name="Output 6 5 6" xfId="45616" xr:uid="{EA6D3EC4-F482-4C4B-847C-6FF5EDDDE4F2}"/>
    <cellStyle name="Output 6 5 6 2" xfId="54097" xr:uid="{0D51FC54-5367-4E47-A19F-23013AD56082}"/>
    <cellStyle name="Output 6 6" xfId="602" xr:uid="{AE2C18A2-719E-49F0-B298-C9FC16C44DAE}"/>
    <cellStyle name="Output 6 6 2" xfId="4990" xr:uid="{34FBA8A7-9BB2-4A25-994D-A93850727F05}"/>
    <cellStyle name="Output 6 6 2 2" xfId="7576" xr:uid="{66343B7A-7713-4ECE-8340-FD4BA045B894}"/>
    <cellStyle name="Output 6 6 2 2 2" xfId="16565" xr:uid="{8FF4AD29-FC7C-4BD2-A1E9-7B65406984D9}"/>
    <cellStyle name="Output 6 6 2 2 2 2" xfId="42174" xr:uid="{24062B2A-3094-4510-A339-A0D44466DA2F}"/>
    <cellStyle name="Output 6 6 2 2 2 3" xfId="56443" xr:uid="{2734FA80-F8C9-47FE-A6B3-1B90F33925F9}"/>
    <cellStyle name="Output 6 6 2 2 3" xfId="43292" xr:uid="{8BBB47D2-3664-41F3-9D2A-07746A835F3E}"/>
    <cellStyle name="Output 6 6 2 2 4" xfId="49661" xr:uid="{B075A30E-5B78-477E-921D-64E793702019}"/>
    <cellStyle name="Output 6 6 2 3" xfId="10213" xr:uid="{8808BD67-07A0-4DD2-9DC6-65F660E5DB47}"/>
    <cellStyle name="Output 6 6 2 3 2" xfId="19202" xr:uid="{A8FA71F1-C74E-4A3F-BACA-06F70B366EFF}"/>
    <cellStyle name="Output 6 6 2 3 2 2" xfId="27661" xr:uid="{663DB22D-12E9-48CA-B354-08B8E8433F6D}"/>
    <cellStyle name="Output 6 6 2 3 2 3" xfId="58074" xr:uid="{333CFAD2-64EE-4C17-B380-82B66A4D9B10}"/>
    <cellStyle name="Output 6 6 2 3 3" xfId="27030" xr:uid="{EC576592-DFB1-45E6-9339-EAC31A720504}"/>
    <cellStyle name="Output 6 6 2 3 4" xfId="51292" xr:uid="{E48EA9E2-B5F1-44B6-9731-8635D421A0B2}"/>
    <cellStyle name="Output 6 6 2 4" xfId="13979" xr:uid="{860E9CFD-32A5-496D-9E21-2DD3BB90235E}"/>
    <cellStyle name="Output 6 6 2 4 2" xfId="35494" xr:uid="{C61A3ADB-813E-4678-A588-391BBB6ADD56}"/>
    <cellStyle name="Output 6 6 2 4 2 2" xfId="54582" xr:uid="{2E318263-B751-4EAD-AA0D-59860BC7460D}"/>
    <cellStyle name="Output 6 6 2 4 3" xfId="47778" xr:uid="{7E90AEFF-C539-4F67-A332-8CAE54DBBB88}"/>
    <cellStyle name="Output 6 6 2 5" xfId="32150" xr:uid="{B3473875-AA6F-4A70-99FC-1844FA2C04DB}"/>
    <cellStyle name="Output 6 6 2 6" xfId="46164" xr:uid="{EC2B88DD-A5F1-4DDB-ADCA-FF6BF57DEF35}"/>
    <cellStyle name="Output 6 6 3" xfId="3039" xr:uid="{C9195621-D5B9-4E98-834E-289FDB1E70C2}"/>
    <cellStyle name="Output 6 6 3 2" xfId="35948" xr:uid="{D8526DB1-3D41-4A4E-A5C5-CA0BB0546571}"/>
    <cellStyle name="Output 6 6 3 2 2" xfId="56845" xr:uid="{1578D86A-4184-49E5-AC3C-4C90BA770A31}"/>
    <cellStyle name="Output 6 6 3 2 3" xfId="50063" xr:uid="{02E33FAE-4542-4DCF-91E3-DC856D466F4C}"/>
    <cellStyle name="Output 6 6 3 3" xfId="51800" xr:uid="{14E5B1A3-C6E6-463D-A826-F17B97FB9CF0}"/>
    <cellStyle name="Output 6 6 3 3 2" xfId="58581" xr:uid="{DBD91E15-A8D7-4DF3-970B-E25AA6BDC584}"/>
    <cellStyle name="Output 6 6 3 4" xfId="48180" xr:uid="{8C3E1BC8-0B52-41B8-B602-44E7C9DD5A3E}"/>
    <cellStyle name="Output 6 6 3 4 2" xfId="54972" xr:uid="{5B81FC0C-3567-426E-B2C3-E7FC0B462C18}"/>
    <cellStyle name="Output 6 6 3 5" xfId="53272" xr:uid="{75BACE8A-B867-46E6-8BF7-229152756AFC}"/>
    <cellStyle name="Output 6 6 3 6" xfId="46566" xr:uid="{4A197F29-7E6C-45E5-8C57-354B8847BCDC}"/>
    <cellStyle name="Output 6 6 4" xfId="28051" xr:uid="{8A02D422-7729-4260-9E8F-94D7E155340B}"/>
    <cellStyle name="Output 6 6 4 2" xfId="55971" xr:uid="{C25EE910-77F4-4D9D-BCF1-911E8455CC08}"/>
    <cellStyle name="Output 6 6 4 3" xfId="49189" xr:uid="{08121C9C-1098-4884-A3E2-493F810C2928}"/>
    <cellStyle name="Output 6 6 5" xfId="44455" xr:uid="{98B8FC51-DDC0-4CB0-9433-30F9806BFA2E}"/>
    <cellStyle name="Output 6 6 5 2" xfId="58231" xr:uid="{BF68928D-549D-4AAC-9614-C4AF78C201F6}"/>
    <cellStyle name="Output 6 6 5 3" xfId="51449" xr:uid="{2F0CB48C-21FC-41F5-BA1C-2F8991986652}"/>
    <cellStyle name="Output 6 6 6" xfId="45656" xr:uid="{C2EE79D7-BBB8-42A8-9D7F-834D150CFD1B}"/>
    <cellStyle name="Output 6 6 6 2" xfId="54134" xr:uid="{82B63F39-C8E3-455E-BD7F-83AA97079484}"/>
    <cellStyle name="Output 6 7" xfId="947" xr:uid="{B38400B8-EFE9-43B3-8132-B5ED0636F190}"/>
    <cellStyle name="Output 6 7 2" xfId="5311" xr:uid="{8492F0CB-677C-4E8F-A347-F472950DD000}"/>
    <cellStyle name="Output 6 7 2 2" xfId="7897" xr:uid="{9F11E708-D767-48B4-8C5D-1ABBEE10D83A}"/>
    <cellStyle name="Output 6 7 2 2 2" xfId="16886" xr:uid="{072DA593-064E-4058-A70D-BAE3EA3ABB68}"/>
    <cellStyle name="Output 6 7 2 2 2 2" xfId="25080" xr:uid="{E37F8F28-C1AC-464C-8781-8C789F3BACFE}"/>
    <cellStyle name="Output 6 7 2 2 2 3" xfId="56479" xr:uid="{6C2059B0-EF0B-41BF-A830-BFB9C314EF72}"/>
    <cellStyle name="Output 6 7 2 2 3" xfId="25001" xr:uid="{F498E66B-CE90-477A-B3D8-E754E1D33EAF}"/>
    <cellStyle name="Output 6 7 2 2 4" xfId="49697" xr:uid="{ED5702BB-F39B-44D9-A01E-EDCDEE08C626}"/>
    <cellStyle name="Output 6 7 2 3" xfId="10534" xr:uid="{1FE31A78-F290-45F2-8615-37274DD5B6DD}"/>
    <cellStyle name="Output 6 7 2 3 2" xfId="19523" xr:uid="{25850539-D67C-45F8-82FE-361A887FA2B0}"/>
    <cellStyle name="Output 6 7 2 3 2 2" xfId="26224" xr:uid="{6D64865C-E423-474B-B1D8-015F95B1A1BE}"/>
    <cellStyle name="Output 6 7 2 3 2 3" xfId="58374" xr:uid="{7694E205-C73B-4ED1-94BB-3AE24458AE15}"/>
    <cellStyle name="Output 6 7 2 3 3" xfId="32221" xr:uid="{07EB9B40-98CA-47FB-8ADD-A95B8229EF57}"/>
    <cellStyle name="Output 6 7 2 3 4" xfId="51592" xr:uid="{DD677A5D-EB99-49DD-BFA7-DDC6767919C1}"/>
    <cellStyle name="Output 6 7 2 4" xfId="14300" xr:uid="{0C8B5203-E922-482F-A4F7-290B9B382275}"/>
    <cellStyle name="Output 6 7 2 4 2" xfId="33748" xr:uid="{626D5A32-63DD-40E0-88CE-6235680F6D59}"/>
    <cellStyle name="Output 6 7 2 4 2 2" xfId="54618" xr:uid="{E5644321-318D-4FD5-B943-172A22C833F2}"/>
    <cellStyle name="Output 6 7 2 4 3" xfId="47814" xr:uid="{6F2F9038-21A1-45F4-B390-FD299A777CB7}"/>
    <cellStyle name="Output 6 7 2 5" xfId="33241" xr:uid="{541D7EF6-55A2-40BE-9F95-AA8DFFD50F23}"/>
    <cellStyle name="Output 6 7 2 6" xfId="46200" xr:uid="{D346E159-9A66-45CF-A23F-62A91C8F5181}"/>
    <cellStyle name="Output 6 7 3" xfId="3384" xr:uid="{3F7D9113-413F-4084-9610-7617259E9ACC}"/>
    <cellStyle name="Output 6 7 3 2" xfId="32426" xr:uid="{A9FCF40B-F7E4-430B-9F15-D30F24EBE9B9}"/>
    <cellStyle name="Output 6 7 3 2 2" xfId="56881" xr:uid="{E63AF4E8-3CE2-46B0-BA9A-C7FE37C524FF}"/>
    <cellStyle name="Output 6 7 3 2 3" xfId="50099" xr:uid="{428B2B07-8CEE-408F-AF74-A5618AEBB917}"/>
    <cellStyle name="Output 6 7 3 3" xfId="51836" xr:uid="{C198E9D9-FBFE-4CFF-BB33-A9BBFBE1C8C2}"/>
    <cellStyle name="Output 6 7 3 3 2" xfId="58617" xr:uid="{12AE1F44-F4BF-4FE1-80AE-864711C52073}"/>
    <cellStyle name="Output 6 7 3 4" xfId="48216" xr:uid="{CB5FEEEB-0FB4-4952-AEFD-D907E4CAB938}"/>
    <cellStyle name="Output 6 7 3 4 2" xfId="55008" xr:uid="{85446076-8CEA-4CF1-88B9-517648E87863}"/>
    <cellStyle name="Output 6 7 3 5" xfId="53308" xr:uid="{24560AC7-FB19-416A-AF00-5B5D5612AD1B}"/>
    <cellStyle name="Output 6 7 3 6" xfId="46602" xr:uid="{568DB5B6-9F59-4E79-BFB8-B8AC0333C973}"/>
    <cellStyle name="Output 6 7 4" xfId="22194" xr:uid="{0C7EA010-F03E-4F8F-A6D0-1043DAC4E7FE}"/>
    <cellStyle name="Output 6 7 4 2" xfId="56007" xr:uid="{F9F3DAEE-DE86-43DD-A84C-D2494C5028B3}"/>
    <cellStyle name="Output 6 7 4 3" xfId="49225" xr:uid="{935BFC33-6EFD-4A7E-AFFE-A2AC9CD0D97E}"/>
    <cellStyle name="Output 6 7 5" xfId="44499" xr:uid="{75B93D02-6CAB-4C11-82C4-1054A4797C0E}"/>
    <cellStyle name="Output 6 7 5 2" xfId="58614" xr:uid="{3400433B-51F3-4B93-BA98-BD99DD633E40}"/>
    <cellStyle name="Output 6 7 5 3" xfId="51833" xr:uid="{97E8518B-2F77-44CD-B340-0D86B699B93C}"/>
    <cellStyle name="Output 6 7 6" xfId="45692" xr:uid="{A6A6823B-F405-413F-A0FA-040CC5ED16EA}"/>
    <cellStyle name="Output 6 7 6 2" xfId="54170" xr:uid="{13FD83D5-915F-433B-8AE6-CA6A8F0A26C0}"/>
    <cellStyle name="Output 6 8" xfId="1291" xr:uid="{03A38817-0973-402D-8B5F-32B47732DF41}"/>
    <cellStyle name="Output 6 8 2" xfId="5636" xr:uid="{CACBE5CA-F3D1-45F7-A169-A445990259D5}"/>
    <cellStyle name="Output 6 8 2 2" xfId="8222" xr:uid="{9CE4DFDF-DF6C-4DB6-A327-BFEF57DD1B39}"/>
    <cellStyle name="Output 6 8 2 2 2" xfId="17211" xr:uid="{FB5FB44B-50B5-4738-B7B9-76F3292BD871}"/>
    <cellStyle name="Output 6 8 2 2 2 2" xfId="39834" xr:uid="{6A77211A-6B2D-45A6-A7F8-E4418B493F6A}"/>
    <cellStyle name="Output 6 8 2 2 2 3" xfId="56526" xr:uid="{E03F22F2-A98E-4D02-9EE1-80A9663B0B3E}"/>
    <cellStyle name="Output 6 8 2 2 3" xfId="43791" xr:uid="{30DE838E-8E96-427F-B6DE-DCE7BFA4DD23}"/>
    <cellStyle name="Output 6 8 2 2 4" xfId="49744" xr:uid="{54C99CF4-2E6A-4FDD-953D-CC788AF1A3D6}"/>
    <cellStyle name="Output 6 8 2 3" xfId="10859" xr:uid="{4212A23A-B67D-4D81-BCBD-F73ED08D9D39}"/>
    <cellStyle name="Output 6 8 2 3 2" xfId="19848" xr:uid="{6ED8ABC0-C37D-4421-8142-0D43C91BF1FE}"/>
    <cellStyle name="Output 6 8 2 3 2 2" xfId="26837" xr:uid="{EA8D24E7-517A-4443-9CF4-1C2C9197FE25}"/>
    <cellStyle name="Output 6 8 2 3 2 3" xfId="58215" xr:uid="{91FD93CB-FA95-485F-9AA5-2B8588BF6444}"/>
    <cellStyle name="Output 6 8 2 3 3" xfId="43847" xr:uid="{8F3EB900-64EA-4684-9EB2-C295FBF821B7}"/>
    <cellStyle name="Output 6 8 2 3 4" xfId="51433" xr:uid="{3D81ED1A-901E-4A9B-B5E2-3CF91F5CDB8B}"/>
    <cellStyle name="Output 6 8 2 4" xfId="14625" xr:uid="{4D9B5469-FBDD-4F2D-B71E-74E8BB564753}"/>
    <cellStyle name="Output 6 8 2 4 2" xfId="29272" xr:uid="{13CA43EB-8DE4-4BE7-873D-F9ED8FAFBBC3}"/>
    <cellStyle name="Output 6 8 2 4 2 2" xfId="54662" xr:uid="{69293084-2E88-416B-A430-2F3E9A73EB11}"/>
    <cellStyle name="Output 6 8 2 4 3" xfId="47861" xr:uid="{8D2C265F-91CA-42B6-9137-3D1F543781B2}"/>
    <cellStyle name="Output 6 8 2 5" xfId="38668" xr:uid="{79076F3B-41E3-4BFB-ABA0-81E336B415B4}"/>
    <cellStyle name="Output 6 8 2 6" xfId="46247" xr:uid="{47D25932-089B-4EC3-8653-514CD2605C68}"/>
    <cellStyle name="Output 6 8 3" xfId="3728" xr:uid="{0F41D1F1-2D4B-4A43-B733-246D3CA5452F}"/>
    <cellStyle name="Output 6 8 3 2" xfId="32731" xr:uid="{EED7EF5B-50F0-49B2-85EB-6455ACD8A75C}"/>
    <cellStyle name="Output 6 8 3 2 2" xfId="56925" xr:uid="{332273A8-DCB8-44A7-A7C6-C5964B50097B}"/>
    <cellStyle name="Output 6 8 3 2 3" xfId="50143" xr:uid="{F76F3960-901A-428E-ACC5-3B4C09F44BB7}"/>
    <cellStyle name="Output 6 8 3 3" xfId="51399" xr:uid="{34F95CB0-96B0-4D22-B86A-ECBEE836FD8B}"/>
    <cellStyle name="Output 6 8 3 3 2" xfId="58181" xr:uid="{BC4A507C-704B-4A63-95F4-3B758DB458DD}"/>
    <cellStyle name="Output 6 8 3 4" xfId="48260" xr:uid="{995D82B8-B87C-4BCA-A898-A8459C6059CA}"/>
    <cellStyle name="Output 6 8 3 4 2" xfId="55052" xr:uid="{D0CF2D12-F9C4-4887-B937-0049743B664F}"/>
    <cellStyle name="Output 6 8 3 5" xfId="53352" xr:uid="{EEEA5879-6262-4815-A631-6C36F6D0D5C5}"/>
    <cellStyle name="Output 6 8 3 6" xfId="46646" xr:uid="{16997770-F724-4CDF-90D2-6347A52EBF65}"/>
    <cellStyle name="Output 6 8 4" xfId="31377" xr:uid="{2ED164E5-5D28-4859-AAF4-862DDD601790}"/>
    <cellStyle name="Output 6 8 4 2" xfId="56054" xr:uid="{4313C787-29EB-420D-9B5C-3CB146B340DF}"/>
    <cellStyle name="Output 6 8 4 3" xfId="49272" xr:uid="{047D3282-06F5-4AA4-BEFA-78B55BE92294}"/>
    <cellStyle name="Output 6 8 5" xfId="44533" xr:uid="{4EB8E82E-A3BE-4850-8B46-B59AA95591C2}"/>
    <cellStyle name="Output 6 8 5 2" xfId="58585" xr:uid="{F3A2D549-3BA8-4B47-9283-CD0277D09E2E}"/>
    <cellStyle name="Output 6 8 5 3" xfId="51804" xr:uid="{20429D78-7F3C-491D-86B5-DCDF4339C278}"/>
    <cellStyle name="Output 6 8 6" xfId="45739" xr:uid="{A879DFE2-CCB5-4C7E-BFEA-D8B3768195CC}"/>
    <cellStyle name="Output 6 8 6 2" xfId="54214" xr:uid="{97766C82-9A35-4239-BB8C-820A7D27DE5D}"/>
    <cellStyle name="Output 6 9" xfId="1718" xr:uid="{C4F533C6-81AE-4297-A7AF-6E475E082990}"/>
    <cellStyle name="Output 6 9 2" xfId="6044" xr:uid="{6BAD16CC-943D-403F-A715-F02281A75BA0}"/>
    <cellStyle name="Output 6 9 2 2" xfId="8630" xr:uid="{1FA54CCA-971F-4B93-80AE-1331A15145CF}"/>
    <cellStyle name="Output 6 9 2 2 2" xfId="17619" xr:uid="{C4A681E4-9332-4B85-B4D1-0A1BA6122496}"/>
    <cellStyle name="Output 6 9 2 2 2 2" xfId="24104" xr:uid="{4CCA8365-F746-4CE5-8A7A-161750BE1B88}"/>
    <cellStyle name="Output 6 9 2 2 2 3" xfId="56567" xr:uid="{4990D6D6-5D1C-4C6E-B5EF-E2B830A6DFFD}"/>
    <cellStyle name="Output 6 9 2 2 3" xfId="39569" xr:uid="{4237AC6C-0227-4A11-807E-09B8344687A4}"/>
    <cellStyle name="Output 6 9 2 2 4" xfId="49785" xr:uid="{C41718C8-6B9E-4C99-8AAA-6670BC5E120A}"/>
    <cellStyle name="Output 6 9 2 3" xfId="11267" xr:uid="{C41C3781-972F-4C4B-B4EC-52C9E03D6FEA}"/>
    <cellStyle name="Output 6 9 2 3 2" xfId="20256" xr:uid="{0544FFEC-5CFC-4E9F-82EE-460E066D638A}"/>
    <cellStyle name="Output 6 9 2 3 2 2" xfId="43795" xr:uid="{A753BA65-8FE4-45F6-BFF2-0ECF5F993754}"/>
    <cellStyle name="Output 6 9 2 3 2 3" xfId="58974" xr:uid="{66646A49-A767-46E9-9A27-3549C678C7AE}"/>
    <cellStyle name="Output 6 9 2 3 3" xfId="43915" xr:uid="{C9BBE667-5440-4F4D-9A2C-4B9699C32DF8}"/>
    <cellStyle name="Output 6 9 2 3 4" xfId="52193" xr:uid="{1D9A841B-0E38-4A82-A66A-0477BF3B10B5}"/>
    <cellStyle name="Output 6 9 2 4" xfId="15033" xr:uid="{44C2152D-F3F3-46BB-BA4E-496BE884BCD5}"/>
    <cellStyle name="Output 6 9 2 4 2" xfId="23121" xr:uid="{77051D14-E07E-4731-BC5D-4B3F2F4DB5D0}"/>
    <cellStyle name="Output 6 9 2 4 2 2" xfId="54700" xr:uid="{C688A608-53F0-4ECD-A4CE-A2179EBA1944}"/>
    <cellStyle name="Output 6 9 2 4 3" xfId="47902" xr:uid="{A62A036E-7B68-4684-932A-145066B09427}"/>
    <cellStyle name="Output 6 9 2 5" xfId="23382" xr:uid="{60F5BA61-8934-4F88-9910-26630F4F46DE}"/>
    <cellStyle name="Output 6 9 2 6" xfId="46288" xr:uid="{DB717964-BF98-4C25-B1BA-798B6FF45569}"/>
    <cellStyle name="Output 6 9 3" xfId="4155" xr:uid="{5DE20486-8970-4C80-853A-190D6BC29663}"/>
    <cellStyle name="Output 6 9 3 2" xfId="40329" xr:uid="{F36E9424-9FC2-4FC6-8BB7-B858B9BF9645}"/>
    <cellStyle name="Output 6 9 3 2 2" xfId="56963" xr:uid="{3F6A3526-9400-4D5C-881F-340ED7782FDF}"/>
    <cellStyle name="Output 6 9 3 2 3" xfId="50181" xr:uid="{A01392B0-EC83-45E2-B434-92A1BE360BD5}"/>
    <cellStyle name="Output 6 9 3 3" xfId="50861" xr:uid="{0A3BA333-160C-4B33-BFF9-53AD794CB301}"/>
    <cellStyle name="Output 6 9 3 3 2" xfId="57643" xr:uid="{1640C4F8-2117-4BBB-AB14-C9DD6C3F0261}"/>
    <cellStyle name="Output 6 9 3 4" xfId="48298" xr:uid="{6F487FC9-4A82-48CF-9885-2B9B9DB43A6C}"/>
    <cellStyle name="Output 6 9 3 4 2" xfId="55090" xr:uid="{6468D9B2-5922-4E89-8F4B-CF19BDD75A67}"/>
    <cellStyle name="Output 6 9 3 5" xfId="53390" xr:uid="{7FE0D93D-912A-4ED8-BDF9-9A455EA24EA7}"/>
    <cellStyle name="Output 6 9 3 6" xfId="46684" xr:uid="{A3B12363-B7C0-4034-A3F4-2270EB21853B}"/>
    <cellStyle name="Output 6 9 4" xfId="34397" xr:uid="{B029031D-4750-4F3E-A338-40EC49648E0D}"/>
    <cellStyle name="Output 6 9 4 2" xfId="56095" xr:uid="{ED3E6F95-0B35-49FC-A24C-C5AF89E8311F}"/>
    <cellStyle name="Output 6 9 4 3" xfId="49313" xr:uid="{280480FA-B4BB-4563-92F2-252EF6568BBB}"/>
    <cellStyle name="Output 6 9 5" xfId="44568" xr:uid="{0F73E920-24D8-45AB-B82D-955501B6BF14}"/>
    <cellStyle name="Output 6 9 5 2" xfId="58239" xr:uid="{3EBF3C07-4862-4A77-9993-70AE8EC47AA1}"/>
    <cellStyle name="Output 6 9 5 3" xfId="51457" xr:uid="{C60EE42A-A078-4BB1-B556-A4041A78B627}"/>
    <cellStyle name="Output 6 9 6" xfId="45780" xr:uid="{669F8004-BC4E-480D-88DE-37DF1FA1BCEA}"/>
    <cellStyle name="Output 6 9 6 2" xfId="54252" xr:uid="{78A2CA3D-1E34-4CCF-BFEA-0CE25A93D401}"/>
    <cellStyle name="Output 7" xfId="136" xr:uid="{97E12A7E-C8F4-4B3F-8596-C82826073594}"/>
    <cellStyle name="Output 7 10" xfId="1947" xr:uid="{F69FE082-9BBB-4F98-9A65-76BED9450FBF}"/>
    <cellStyle name="Output 7 10 2" xfId="6257" xr:uid="{1D043612-6C2D-43DB-B30D-AE8F72B2D0FC}"/>
    <cellStyle name="Output 7 10 2 2" xfId="8843" xr:uid="{5456365C-881E-463C-8081-79F60ED343FB}"/>
    <cellStyle name="Output 7 10 2 2 2" xfId="17832" xr:uid="{575B369F-0C5D-4ED6-A710-D4504C2D8E0A}"/>
    <cellStyle name="Output 7 10 2 2 2 2" xfId="33629" xr:uid="{B7698919-0A0B-45F3-B380-44D3A756ACC1}"/>
    <cellStyle name="Output 7 10 2 2 3" xfId="37994" xr:uid="{8BC9C385-06F0-43B5-819D-514EE88F9CF4}"/>
    <cellStyle name="Output 7 10 2 3" xfId="11480" xr:uid="{B04A5089-AF5B-42DF-8DBA-AD13CAB1B32A}"/>
    <cellStyle name="Output 7 10 2 3 2" xfId="20469" xr:uid="{2B41040C-F7FB-4B51-9B90-A369BEECA32A}"/>
    <cellStyle name="Output 7 10 2 3 2 2" xfId="24599" xr:uid="{3DD07326-3577-4CCD-A616-0590F4BDD55D}"/>
    <cellStyle name="Output 7 10 2 3 3" xfId="22212" xr:uid="{58953D33-579B-419F-861F-690EB1371C19}"/>
    <cellStyle name="Output 7 10 2 4" xfId="15246" xr:uid="{46FE6168-D6C6-436F-BD3F-1B19A41E69AE}"/>
    <cellStyle name="Output 7 10 2 4 2" xfId="38625" xr:uid="{25C1C831-01D1-4C46-AA86-5F4EA2450C79}"/>
    <cellStyle name="Output 7 10 2 5" xfId="37112" xr:uid="{115A43F8-2174-48D1-B190-0901A179CB26}"/>
    <cellStyle name="Output 7 10 3" xfId="4384" xr:uid="{98838DE1-46FC-4040-8CDE-B8AEA35E2B88}"/>
    <cellStyle name="Output 7 10 3 2" xfId="29106" xr:uid="{E64CD621-A070-478D-863D-6C90F9D94CD0}"/>
    <cellStyle name="Output 7 10 4" xfId="23906" xr:uid="{9FC17FB3-A81E-41FA-B2B7-4403A7DDEF59}"/>
    <cellStyle name="Output 7 11" xfId="2975" xr:uid="{28958C5C-C795-4943-B3C4-9B44DEEE0F84}"/>
    <cellStyle name="Output 7 11 2" xfId="7125" xr:uid="{1BA0F4C3-78F0-4A6F-B9AD-9788D30E7283}"/>
    <cellStyle name="Output 7 11 2 2" xfId="16114" xr:uid="{CD90CF59-8A43-433B-9CED-D8B5225245DB}"/>
    <cellStyle name="Output 7 11 2 2 2" xfId="41330" xr:uid="{77FA85CB-AB89-4DE4-8962-4688B7A24E99}"/>
    <cellStyle name="Output 7 11 2 3" xfId="39425" xr:uid="{EFDC9C18-DE29-4198-9BEE-528BA149A81E}"/>
    <cellStyle name="Output 7 11 3" xfId="9688" xr:uid="{F8F56ED1-2C39-4867-8BA0-0FF4142EF1BC}"/>
    <cellStyle name="Output 7 11 3 2" xfId="18677" xr:uid="{DA71A5BE-F52A-41AB-B1D7-7E74B23B58F3}"/>
    <cellStyle name="Output 7 11 3 2 2" xfId="27183" xr:uid="{F4045680-47C0-476C-83A2-5706F87B98B1}"/>
    <cellStyle name="Output 7 11 3 3" xfId="22498" xr:uid="{B1C6CAE1-E40D-4D27-9F09-67ED5CCF3A56}"/>
    <cellStyle name="Output 7 11 4" xfId="13528" xr:uid="{EF9F7776-9342-44B6-B6EC-335150D45F7A}"/>
    <cellStyle name="Output 7 11 4 2" xfId="26926" xr:uid="{D55C3794-8040-4687-8EB8-ABFF3D9005F6}"/>
    <cellStyle name="Output 7 11 5" xfId="28178" xr:uid="{CC3A8BFA-9A45-4228-B08A-37CBE9937D9C}"/>
    <cellStyle name="Output 7 12" xfId="6592" xr:uid="{4064AEFF-4ADA-4695-8784-84A9E080068F}"/>
    <cellStyle name="Output 7 12 2" xfId="11800" xr:uid="{19529EE5-F771-43A1-9748-1AFAF71C2CB5}"/>
    <cellStyle name="Output 7 12 2 2" xfId="20789" xr:uid="{354A6189-65E6-4B9E-9005-2B02FF0052A2}"/>
    <cellStyle name="Output 7 12 2 2 2" xfId="31664" xr:uid="{2E47DCCF-0C0C-4B0E-9FCC-932E3218DF68}"/>
    <cellStyle name="Output 7 12 2 3" xfId="36028" xr:uid="{E27E664E-8341-48E9-B99A-7A3DA5A04DBB}"/>
    <cellStyle name="Output 7 12 3" xfId="15581" xr:uid="{00F19AFD-4E0C-4BD6-BCC7-85F1E4390DFF}"/>
    <cellStyle name="Output 7 12 3 2" xfId="34928" xr:uid="{AE3FD7A0-355D-4C57-B5F4-152D4C897757}"/>
    <cellStyle name="Output 7 12 4" xfId="32306" xr:uid="{70F3E3A8-12C3-4B0C-86D1-775D50DC3E23}"/>
    <cellStyle name="Output 7 13" xfId="9163" xr:uid="{66709E6B-080D-4E68-8E07-A8222EF99079}"/>
    <cellStyle name="Output 7 13 2" xfId="18152" xr:uid="{1F69F69A-6B91-4039-A49A-653ABAAF2A3D}"/>
    <cellStyle name="Output 7 13 2 2" xfId="35516" xr:uid="{41A7888E-1027-44C3-A7A0-F6A16652142D}"/>
    <cellStyle name="Output 7 13 3" xfId="38014" xr:uid="{BAD7CF88-2179-4AFB-8F61-EF4316CAFC1A}"/>
    <cellStyle name="Output 7 14" xfId="12428" xr:uid="{83839358-DC5A-4BBF-B974-8CA5A6021A0A}"/>
    <cellStyle name="Output 7 14 2" xfId="21417" xr:uid="{AEA4EEFE-F4A5-4666-8FA1-1B48D0B6263F}"/>
    <cellStyle name="Output 7 14 2 2" xfId="25013" xr:uid="{29134A77-DD78-4F3B-BACD-554544E91ADA}"/>
    <cellStyle name="Output 7 14 3" xfId="38845" xr:uid="{08A2ACC0-9A27-4ACD-B31E-DEF2D7718D64}"/>
    <cellStyle name="Output 7 15" xfId="2296" xr:uid="{1DF73B0A-3DE3-4C1F-AAD8-FAF7B729AE3F}"/>
    <cellStyle name="Output 7 15 2" xfId="23042" xr:uid="{C550DBDB-206D-4573-B101-2CD3645AE401}"/>
    <cellStyle name="Output 7 16" xfId="13205" xr:uid="{327BBCDD-E73F-4523-BC2E-F806B7F3E968}"/>
    <cellStyle name="Output 7 16 2" xfId="43418" xr:uid="{208DEF5A-BAA4-45DB-A20B-B14AC1B33794}"/>
    <cellStyle name="Output 7 17" xfId="36604" xr:uid="{3A843E4E-C1E2-4DCA-9DCC-069E3261A190}"/>
    <cellStyle name="Output 7 18" xfId="44235" xr:uid="{D298BE6A-2B08-44E2-A518-2A3EE036F844}"/>
    <cellStyle name="Output 7 19" xfId="45493" xr:uid="{66BB9CD1-0A46-4EAB-80DF-4FC48B43E9CD}"/>
    <cellStyle name="Output 7 2" xfId="350" xr:uid="{4007C5F6-B87D-4C17-A691-B66DF6DD2479}"/>
    <cellStyle name="Output 7 2 10" xfId="6652" xr:uid="{36046260-195A-4B50-940E-45ACDF4041E5}"/>
    <cellStyle name="Output 7 2 10 2" xfId="11858" xr:uid="{1DCE4AF4-00D6-4129-B133-694A9D2A0125}"/>
    <cellStyle name="Output 7 2 10 2 2" xfId="20847" xr:uid="{A2FDBFBD-C2C3-4CBC-AFBB-881092AC6D08}"/>
    <cellStyle name="Output 7 2 10 2 2 2" xfId="27824" xr:uid="{CFE97873-D04C-45AB-9360-929023562D0F}"/>
    <cellStyle name="Output 7 2 10 2 3" xfId="23964" xr:uid="{482A9BAE-B7C9-41FD-92CA-F08156A8D210}"/>
    <cellStyle name="Output 7 2 10 3" xfId="15641" xr:uid="{437CDAA2-2B66-470C-B662-FFD924E1D9FF}"/>
    <cellStyle name="Output 7 2 10 3 2" xfId="24854" xr:uid="{D4E4F8AF-3F06-4530-8012-2C7B73D07DE9}"/>
    <cellStyle name="Output 7 2 10 4" xfId="38260" xr:uid="{A0AA74C5-3CF0-44C4-B754-4AB43B60213B}"/>
    <cellStyle name="Output 7 2 11" xfId="9221" xr:uid="{C0876E7A-44A2-42C0-9706-186F2F4D3EA0}"/>
    <cellStyle name="Output 7 2 11 2" xfId="18210" xr:uid="{D3E2A08C-991C-4CAC-AE61-2F39C2DC5E59}"/>
    <cellStyle name="Output 7 2 11 2 2" xfId="26269" xr:uid="{9881AC49-0A5F-4740-A7A8-F2BBC6937576}"/>
    <cellStyle name="Output 7 2 11 3" xfId="26004" xr:uid="{420691A0-3C7E-401B-B7AB-64C4AF5B19F3}"/>
    <cellStyle name="Output 7 2 12" xfId="9356" xr:uid="{8959DDEC-7A04-4A52-96EE-80FD8A94A742}"/>
    <cellStyle name="Output 7 2 12 2" xfId="18345" xr:uid="{1DE62622-2F1C-4DB1-97C7-EB98958DC744}"/>
    <cellStyle name="Output 7 2 12 2 2" xfId="29795" xr:uid="{134D921A-68C0-47CA-A31A-869D6DE1D87E}"/>
    <cellStyle name="Output 7 2 12 3" xfId="41029" xr:uid="{3F4EF506-C2B0-4D3D-BFC2-F0378C6DBD20}"/>
    <cellStyle name="Output 7 2 13" xfId="2356" xr:uid="{FA894BAC-4789-416B-B407-75D237235E9C}"/>
    <cellStyle name="Output 7 2 13 2" xfId="23260" xr:uid="{8E13D484-CA4E-4312-B733-B8F227A8A0D9}"/>
    <cellStyle name="Output 7 2 14" xfId="13265" xr:uid="{298B6FFE-9918-4342-A5ED-E841501B4A97}"/>
    <cellStyle name="Output 7 2 14 2" xfId="29768" xr:uid="{FA5C5108-61D8-44D6-90F3-BB92D740232E}"/>
    <cellStyle name="Output 7 2 15" xfId="28277" xr:uid="{947B8342-D1F9-4F8F-994C-F10185E64D17}"/>
    <cellStyle name="Output 7 2 16" xfId="46002" xr:uid="{51BFFBE8-B95B-4666-B415-B906F83C55A0}"/>
    <cellStyle name="Output 7 2 2" xfId="482" xr:uid="{F853AA8E-E822-437E-861B-E90B57E9B112}"/>
    <cellStyle name="Output 7 2 2 10" xfId="9346" xr:uid="{DDCD21AE-207F-4479-9FDD-C05F35D5FFD4}"/>
    <cellStyle name="Output 7 2 2 10 2" xfId="18335" xr:uid="{1B108BBC-B2BA-4A7B-9AF1-8D7E4CA6810F}"/>
    <cellStyle name="Output 7 2 2 10 2 2" xfId="35915" xr:uid="{A70C413C-8961-4297-9EB6-121398882ED4}"/>
    <cellStyle name="Output 7 2 2 10 3" xfId="32750" xr:uid="{856CD5AF-E18C-4091-ADFD-5B750A462D14}"/>
    <cellStyle name="Output 7 2 2 11" xfId="9695" xr:uid="{9BB15C72-FF63-45F2-B423-FE27B3E00299}"/>
    <cellStyle name="Output 7 2 2 11 2" xfId="18684" xr:uid="{13B2CC5A-2928-4E1E-8346-CCF3C7848D80}"/>
    <cellStyle name="Output 7 2 2 11 2 2" xfId="42112" xr:uid="{BC8D3946-50C0-4A57-8B99-1B924943944A}"/>
    <cellStyle name="Output 7 2 2 11 3" xfId="41622" xr:uid="{887842D5-8DE8-4649-901F-A8A9AB8EF763}"/>
    <cellStyle name="Output 7 2 2 12" xfId="2488" xr:uid="{790AD16D-E332-4E1C-AE3E-8380E558BDA4}"/>
    <cellStyle name="Output 7 2 2 12 2" xfId="32124" xr:uid="{92FB4BCC-815F-4B0E-B5B7-3A14723D457C}"/>
    <cellStyle name="Output 7 2 2 13" xfId="13397" xr:uid="{69295D61-36F8-4898-8EFA-2C8382388DA6}"/>
    <cellStyle name="Output 7 2 2 13 2" xfId="34094" xr:uid="{295E2854-7069-40D5-9DB2-9A7040ECCA90}"/>
    <cellStyle name="Output 7 2 2 14" xfId="42218" xr:uid="{F49E5EEB-A613-44C6-B089-BE7B1624C478}"/>
    <cellStyle name="Output 7 2 2 15" xfId="49493" xr:uid="{4DDAB3F0-9894-4171-8753-591F9A0D8669}"/>
    <cellStyle name="Output 7 2 2 2" xfId="831" xr:uid="{6DF36AE2-D9B5-4796-8200-4467B1194FED}"/>
    <cellStyle name="Output 7 2 2 2 2" xfId="5200" xr:uid="{A8DA0F87-968C-4AF9-89EB-62316B0B0393}"/>
    <cellStyle name="Output 7 2 2 2 2 2" xfId="7786" xr:uid="{5AFDBA4A-0618-4E0E-8A4B-A13EB4A5B3D4}"/>
    <cellStyle name="Output 7 2 2 2 2 2 2" xfId="16775" xr:uid="{9159F2AF-625E-43E5-AF35-11E0D7EEBEEA}"/>
    <cellStyle name="Output 7 2 2 2 2 2 2 2" xfId="36838" xr:uid="{92E141B6-F2AE-41AA-9E35-97DCEF52E19D}"/>
    <cellStyle name="Output 7 2 2 2 2 2 3" xfId="38784" xr:uid="{861D6712-6412-43C8-ABAA-50CC53B73D5A}"/>
    <cellStyle name="Output 7 2 2 2 2 3" xfId="10423" xr:uid="{7ABFEC9C-0C53-46A9-84DF-DF0C1CF74ED0}"/>
    <cellStyle name="Output 7 2 2 2 2 3 2" xfId="19412" xr:uid="{20264098-E549-4548-96F9-012E503939AB}"/>
    <cellStyle name="Output 7 2 2 2 2 3 2 2" xfId="33679" xr:uid="{BA4715F1-7E65-477C-B178-FD64F60262EE}"/>
    <cellStyle name="Output 7 2 2 2 2 3 3" xfId="41619" xr:uid="{07710A0A-96B5-43C7-8971-BE9BAA5402DE}"/>
    <cellStyle name="Output 7 2 2 2 2 4" xfId="14189" xr:uid="{70BEBE80-642C-4D12-BD9A-FC44226F5F33}"/>
    <cellStyle name="Output 7 2 2 2 2 4 2" xfId="36617" xr:uid="{FD5664E5-3697-44FA-8DFB-A59BF0559BDE}"/>
    <cellStyle name="Output 7 2 2 2 2 5" xfId="23355" xr:uid="{3193A978-B95F-47BB-94CD-79E41CD6290F}"/>
    <cellStyle name="Output 7 2 2 2 3" xfId="3268" xr:uid="{F79D1EB9-B0E2-432E-B36B-51F465A4FF59}"/>
    <cellStyle name="Output 7 2 2 2 3 2" xfId="30076" xr:uid="{4501707D-B99E-4756-A6FA-D333E08A3BC4}"/>
    <cellStyle name="Output 7 2 2 2 4" xfId="37880" xr:uid="{932237DA-C7D9-471B-BBDF-0F5F6D05ADFD}"/>
    <cellStyle name="Output 7 2 2 2 5" xfId="56275" xr:uid="{6FF63635-31E4-4C76-B6A3-63A02432F0CF}"/>
    <cellStyle name="Output 7 2 2 3" xfId="1176" xr:uid="{5CBD4E10-E01E-44F0-9164-30BF063E2AA0}"/>
    <cellStyle name="Output 7 2 2 3 2" xfId="5521" xr:uid="{ECFC9756-DBA0-4EE9-A714-BF3CAD75D375}"/>
    <cellStyle name="Output 7 2 2 3 2 2" xfId="8107" xr:uid="{1D771A28-8F68-414D-98FC-080DD62DE500}"/>
    <cellStyle name="Output 7 2 2 3 2 2 2" xfId="17096" xr:uid="{BA1AA71D-9B37-4C00-BFBC-56DFC48B730F}"/>
    <cellStyle name="Output 7 2 2 3 2 2 2 2" xfId="35101" xr:uid="{85A30042-26FD-46B9-BA1E-C868C110320A}"/>
    <cellStyle name="Output 7 2 2 3 2 2 3" xfId="40708" xr:uid="{859D060F-CD25-4FF0-9CB2-C3F5C91B794A}"/>
    <cellStyle name="Output 7 2 2 3 2 3" xfId="10744" xr:uid="{F7D4E80E-CC82-4804-ADCC-3205F4CAE3C4}"/>
    <cellStyle name="Output 7 2 2 3 2 3 2" xfId="19733" xr:uid="{F00E538D-3FCF-45B0-8B1E-088D63F1AD85}"/>
    <cellStyle name="Output 7 2 2 3 2 3 2 2" xfId="43113" xr:uid="{AF2A374C-235E-43B2-AFE0-047BF2EA66FC}"/>
    <cellStyle name="Output 7 2 2 3 2 3 3" xfId="26676" xr:uid="{52C4910A-68EF-42FD-B2DB-3EDD96287867}"/>
    <cellStyle name="Output 7 2 2 3 2 4" xfId="14510" xr:uid="{232FF394-BF63-4049-94C0-956FCC0D4188}"/>
    <cellStyle name="Output 7 2 2 3 2 4 2" xfId="22369" xr:uid="{6B3125DA-368D-4C08-816A-A05BB026EC76}"/>
    <cellStyle name="Output 7 2 2 3 2 5" xfId="40824" xr:uid="{7E868BF9-7A32-42B9-9023-496911BE0C55}"/>
    <cellStyle name="Output 7 2 2 3 3" xfId="3613" xr:uid="{35321554-F89A-4721-AC17-D79764A28AA4}"/>
    <cellStyle name="Output 7 2 2 3 3 2" xfId="33989" xr:uid="{EAB231A0-2BE3-41EC-91C5-B93016EB6675}"/>
    <cellStyle name="Output 7 2 2 3 4" xfId="26905" xr:uid="{8CEF032B-5952-4D6B-93D3-E4D0C8E55BEC}"/>
    <cellStyle name="Output 7 2 2 4" xfId="1520" xr:uid="{DC3770F3-A4AE-4A81-BEB8-0375098D8A13}"/>
    <cellStyle name="Output 7 2 2 4 2" xfId="5865" xr:uid="{7FFAC947-22BF-4106-A392-FACC25D61AD5}"/>
    <cellStyle name="Output 7 2 2 4 2 2" xfId="8451" xr:uid="{38C25B23-97F2-4537-A71D-27D75730FA04}"/>
    <cellStyle name="Output 7 2 2 4 2 2 2" xfId="17440" xr:uid="{811FEA93-1DC8-4C78-9FFB-3C6281559A04}"/>
    <cellStyle name="Output 7 2 2 4 2 2 2 2" xfId="33186" xr:uid="{D6628EE1-4A07-4F08-949D-213216769A27}"/>
    <cellStyle name="Output 7 2 2 4 2 2 3" xfId="35092" xr:uid="{B7B0339B-4F7D-4E6A-B3DD-11D4D0D6FC5F}"/>
    <cellStyle name="Output 7 2 2 4 2 3" xfId="11088" xr:uid="{C0909A4F-B7FF-4877-B091-B7D580B6FE30}"/>
    <cellStyle name="Output 7 2 2 4 2 3 2" xfId="20077" xr:uid="{F334657D-02EC-4BD0-AEF6-D4FA5064FBFE}"/>
    <cellStyle name="Output 7 2 2 4 2 3 2 2" xfId="29459" xr:uid="{04013533-4D75-4791-BACD-BBCB1CEB2848}"/>
    <cellStyle name="Output 7 2 2 4 2 3 3" xfId="26655" xr:uid="{7F6E88D9-C34D-451C-8F4B-80766ACF0E92}"/>
    <cellStyle name="Output 7 2 2 4 2 4" xfId="14854" xr:uid="{86532FD2-9FFD-4F48-A8E5-BB91BB43DC15}"/>
    <cellStyle name="Output 7 2 2 4 2 4 2" xfId="27035" xr:uid="{D233FBAD-E8AD-4A5E-8759-E1EADC6A798B}"/>
    <cellStyle name="Output 7 2 2 4 2 5" xfId="35499" xr:uid="{305BC69D-EB1F-44FC-89E4-379F174BE742}"/>
    <cellStyle name="Output 7 2 2 4 3" xfId="3957" xr:uid="{E092741D-0081-4E8F-A47A-044AF92BA6D2}"/>
    <cellStyle name="Output 7 2 2 4 3 2" xfId="26894" xr:uid="{433790D6-527D-45CF-8357-1F405D79006E}"/>
    <cellStyle name="Output 7 2 2 4 4" xfId="43713" xr:uid="{C139DC0F-EFB1-469F-99C2-24B0BD2F4409}"/>
    <cellStyle name="Output 7 2 2 5" xfId="1911" xr:uid="{890729BC-44D9-4E5F-9724-9F1C7350317B}"/>
    <cellStyle name="Output 7 2 2 5 2" xfId="6227" xr:uid="{21F1AE57-0C8A-4511-BD12-FF776F300394}"/>
    <cellStyle name="Output 7 2 2 5 2 2" xfId="8813" xr:uid="{4A8D888F-A5EA-4738-A513-AC90F2644F41}"/>
    <cellStyle name="Output 7 2 2 5 2 2 2" xfId="17802" xr:uid="{499F06D3-58E3-4C1F-A639-17142AA61040}"/>
    <cellStyle name="Output 7 2 2 5 2 2 2 2" xfId="28762" xr:uid="{D8C5ED02-D7FC-4D33-B81D-34B082EC0182}"/>
    <cellStyle name="Output 7 2 2 5 2 2 3" xfId="27815" xr:uid="{B3A68E9B-93FD-41FA-89A9-72FF23CCC2B3}"/>
    <cellStyle name="Output 7 2 2 5 2 3" xfId="11450" xr:uid="{049B7DAB-63AD-4D0B-ABB9-7741BDBFD6C0}"/>
    <cellStyle name="Output 7 2 2 5 2 3 2" xfId="20439" xr:uid="{A992AC7E-BA33-479B-ACE8-B0EA027A696D}"/>
    <cellStyle name="Output 7 2 2 5 2 3 2 2" xfId="26270" xr:uid="{3821775A-A9DB-431D-8CE1-E424AD2A2742}"/>
    <cellStyle name="Output 7 2 2 5 2 3 3" xfId="32264" xr:uid="{0CC226AD-6EC5-45E7-8E81-89F7B6DB6566}"/>
    <cellStyle name="Output 7 2 2 5 2 4" xfId="15216" xr:uid="{E6B4F513-4911-4FFE-A7D3-C88DFD3624A2}"/>
    <cellStyle name="Output 7 2 2 5 2 4 2" xfId="23191" xr:uid="{4ED242BE-1DA7-4BA8-9227-61A9D62F7B50}"/>
    <cellStyle name="Output 7 2 2 5 2 5" xfId="42126" xr:uid="{37F4677A-9AB0-4721-A8DC-315E74FD1A1D}"/>
    <cellStyle name="Output 7 2 2 5 3" xfId="4348" xr:uid="{57498705-3E08-41DB-9C71-1C69119C0E66}"/>
    <cellStyle name="Output 7 2 2 5 3 2" xfId="25547" xr:uid="{92B2B873-08D8-49A6-93B2-E0FA82927F32}"/>
    <cellStyle name="Output 7 2 2 5 4" xfId="32782" xr:uid="{8F651D4C-F3A8-44F6-9CD4-D70964687A0D}"/>
    <cellStyle name="Output 7 2 2 6" xfId="2139" xr:uid="{7F300EBB-A5EE-4402-A8FA-F8E73C412467}"/>
    <cellStyle name="Output 7 2 2 6 2" xfId="6440" xr:uid="{4328E1D6-74D8-43B9-8F70-BD66DBA46E56}"/>
    <cellStyle name="Output 7 2 2 6 2 2" xfId="9026" xr:uid="{31C07702-1C09-4513-9748-5AB47D60D5B0}"/>
    <cellStyle name="Output 7 2 2 6 2 2 2" xfId="18015" xr:uid="{9230A56D-5DA0-4973-8A2E-45B30422551C}"/>
    <cellStyle name="Output 7 2 2 6 2 2 2 2" xfId="39752" xr:uid="{F5A59BAD-F836-4756-AFD7-469537883EE6}"/>
    <cellStyle name="Output 7 2 2 6 2 2 3" xfId="39176" xr:uid="{D1370829-A06C-42A6-89B7-C0D6662795B7}"/>
    <cellStyle name="Output 7 2 2 6 2 3" xfId="11663" xr:uid="{5B873544-9A75-4AAD-9500-2D4BBED3DEE3}"/>
    <cellStyle name="Output 7 2 2 6 2 3 2" xfId="20652" xr:uid="{72AD3665-58AD-4F3C-ADDD-F2E854C7C798}"/>
    <cellStyle name="Output 7 2 2 6 2 3 2 2" xfId="35317" xr:uid="{579029AE-D4A3-4208-B7BA-C9B52CA69CC2}"/>
    <cellStyle name="Output 7 2 2 6 2 3 3" xfId="43919" xr:uid="{A348839C-3275-4406-9E2C-DAD423E3D393}"/>
    <cellStyle name="Output 7 2 2 6 2 4" xfId="15429" xr:uid="{06129E61-FC1D-4C69-88FC-89FC74C8C1A0}"/>
    <cellStyle name="Output 7 2 2 6 2 4 2" xfId="27850" xr:uid="{1E069C0D-BB30-4F18-A159-FFEC3787BE4F}"/>
    <cellStyle name="Output 7 2 2 6 2 5" xfId="32153" xr:uid="{0F3964C1-0C1F-44A7-B1BA-F8E597337D58}"/>
    <cellStyle name="Output 7 2 2 6 3" xfId="4576" xr:uid="{276C85D1-56DB-4360-BCE5-54D2D16FBCED}"/>
    <cellStyle name="Output 7 2 2 6 3 2" xfId="39678" xr:uid="{7B7B3401-9383-4467-A9C9-92CDD45C2386}"/>
    <cellStyle name="Output 7 2 2 6 4" xfId="23833" xr:uid="{5AE4FE39-7E2C-48F6-B805-FDB81CEB7F7F}"/>
    <cellStyle name="Output 7 2 2 7" xfId="2949" xr:uid="{6457829C-381B-42AB-BE4E-0D6A85E5D8FE}"/>
    <cellStyle name="Output 7 2 2 7 2" xfId="7099" xr:uid="{B4FB0F7D-CFCE-4615-9135-492427BAA8A8}"/>
    <cellStyle name="Output 7 2 2 7 2 2" xfId="12225" xr:uid="{822110FA-8CB2-4EF9-9695-6EBDF88746AB}"/>
    <cellStyle name="Output 7 2 2 7 2 2 2" xfId="21214" xr:uid="{9DE2036F-311A-4138-B56B-885986F674A4}"/>
    <cellStyle name="Output 7 2 2 7 2 2 2 2" xfId="42001" xr:uid="{0B483AC6-8B02-44BE-9813-93C8693B2D22}"/>
    <cellStyle name="Output 7 2 2 7 2 2 3" xfId="41232" xr:uid="{43BB7EDE-6441-4E03-B340-69B400658454}"/>
    <cellStyle name="Output 7 2 2 7 2 3" xfId="13016" xr:uid="{F45C12FC-B463-4197-8449-ADBF6E7DED58}"/>
    <cellStyle name="Output 7 2 2 7 2 3 2" xfId="22005" xr:uid="{85A5EBCA-4A58-44BC-8080-951A09BFD45F}"/>
    <cellStyle name="Output 7 2 2 7 2 3 2 2" xfId="25906" xr:uid="{B4ABC78D-8E5C-4621-AB0D-31E2B041B4B5}"/>
    <cellStyle name="Output 7 2 2 7 2 3 3" xfId="22684" xr:uid="{132BC5E6-EADA-406A-A547-048A3EF4082F}"/>
    <cellStyle name="Output 7 2 2 7 2 4" xfId="16088" xr:uid="{216F14E5-2AEB-4D42-86B3-DE77AAE59880}"/>
    <cellStyle name="Output 7 2 2 7 2 4 2" xfId="37330" xr:uid="{2E374AE9-F7AC-4F68-967F-A6779646FAEF}"/>
    <cellStyle name="Output 7 2 2 7 2 5" xfId="42022" xr:uid="{5F4C89B6-D5F9-4F8B-A262-2813778C93F0}"/>
    <cellStyle name="Output 7 2 2 7 3" xfId="9662" xr:uid="{F0CEBA06-F317-474C-BA2E-E982DB639168}"/>
    <cellStyle name="Output 7 2 2 7 3 2" xfId="18651" xr:uid="{B695B669-D514-4563-97FE-815E2CA88EFC}"/>
    <cellStyle name="Output 7 2 2 7 3 2 2" xfId="42961" xr:uid="{1F403ECF-8740-494D-A765-1C928FA235E1}"/>
    <cellStyle name="Output 7 2 2 7 3 3" xfId="35655" xr:uid="{F6B59492-FD10-416B-BED1-B78CFB89C48E}"/>
    <cellStyle name="Output 7 2 2 7 4" xfId="25742" xr:uid="{A7D74C7A-671E-4A01-AD23-A6AB1060D364}"/>
    <cellStyle name="Output 7 2 2 8" xfId="4876" xr:uid="{55D8C153-5049-417A-ADE3-C62A35307AE2}"/>
    <cellStyle name="Output 7 2 2 8 2" xfId="7462" xr:uid="{0D0FA012-2425-4093-9BE6-65CA33CF39E1}"/>
    <cellStyle name="Output 7 2 2 8 2 2" xfId="16451" xr:uid="{120C07FA-4663-4680-9731-88C2E034241D}"/>
    <cellStyle name="Output 7 2 2 8 2 2 2" xfId="23080" xr:uid="{D7A8B16A-6304-4844-8EC3-40B9BE060203}"/>
    <cellStyle name="Output 7 2 2 8 2 3" xfId="23956" xr:uid="{069D3F79-429E-4011-9BDA-172AB5ADCF0C}"/>
    <cellStyle name="Output 7 2 2 8 3" xfId="10099" xr:uid="{2039FD32-F2B8-4818-B6CF-942297FC3A9A}"/>
    <cellStyle name="Output 7 2 2 8 3 2" xfId="19088" xr:uid="{D11BA4EE-C56F-464B-8156-B8B2C990D620}"/>
    <cellStyle name="Output 7 2 2 8 3 2 2" xfId="29790" xr:uid="{EAEF97AF-934E-4914-81F1-95D75E7029E2}"/>
    <cellStyle name="Output 7 2 2 8 3 3" xfId="41615" xr:uid="{14BD65A8-DB4B-40FC-9950-8E04FC2EECE1}"/>
    <cellStyle name="Output 7 2 2 8 4" xfId="13865" xr:uid="{DBA6D695-A7E8-41B0-94D2-ACEC118EE95C}"/>
    <cellStyle name="Output 7 2 2 8 4 2" xfId="43984" xr:uid="{5CBF5020-71AF-4ECE-8933-95F745AF5760}"/>
    <cellStyle name="Output 7 2 2 8 5" xfId="29632" xr:uid="{B3682BD1-A3CB-4BAA-9C11-F3916B7DCC7E}"/>
    <cellStyle name="Output 7 2 2 9" xfId="6784" xr:uid="{CA555B07-2512-4300-851F-83B72280A20D}"/>
    <cellStyle name="Output 7 2 2 9 2" xfId="11983" xr:uid="{76D0E034-C449-438D-982E-2722638A736F}"/>
    <cellStyle name="Output 7 2 2 9 2 2" xfId="20972" xr:uid="{7A8EAD20-C86F-41CA-B808-E90B5B2EE561}"/>
    <cellStyle name="Output 7 2 2 9 2 2 2" xfId="37757" xr:uid="{0EA4475C-10CF-4A0C-B0FB-DDE471F7E4D1}"/>
    <cellStyle name="Output 7 2 2 9 2 3" xfId="34791" xr:uid="{3F485C17-39E6-490D-A1AF-84E1A26A2EA6}"/>
    <cellStyle name="Output 7 2 2 9 3" xfId="15773" xr:uid="{B05A8C13-8D1C-4367-BEF0-A3972E18E703}"/>
    <cellStyle name="Output 7 2 2 9 3 2" xfId="28156" xr:uid="{8EF1FECD-F286-4D81-91AA-70B0DB56E11D}"/>
    <cellStyle name="Output 7 2 2 9 4" xfId="40404" xr:uid="{1221FF9D-1299-4C32-AAA8-E96FBD0051CA}"/>
    <cellStyle name="Output 7 2 3" xfId="699" xr:uid="{82CF81FB-3060-4215-BC6A-7C1750962927}"/>
    <cellStyle name="Output 7 2 3 2" xfId="5075" xr:uid="{5B0D0616-3623-4194-A161-AE54449886C7}"/>
    <cellStyle name="Output 7 2 3 2 2" xfId="7661" xr:uid="{8F602643-D4B5-4CF6-82C8-BAD40CB56580}"/>
    <cellStyle name="Output 7 2 3 2 2 2" xfId="16650" xr:uid="{6AE33B92-17EC-4683-9B33-A992E2DD8DCC}"/>
    <cellStyle name="Output 7 2 3 2 2 2 2" xfId="39044" xr:uid="{1C7B1C2A-2269-46D8-8F29-44148D138791}"/>
    <cellStyle name="Output 7 2 3 2 2 3" xfId="24049" xr:uid="{930A5CDE-7AD4-4A6A-9F4B-EA40C1D79D9A}"/>
    <cellStyle name="Output 7 2 3 2 3" xfId="10298" xr:uid="{CB510EFA-2CA6-4F19-8D57-CDDA3FBBFC61}"/>
    <cellStyle name="Output 7 2 3 2 3 2" xfId="19287" xr:uid="{E12B140C-A70C-41C8-9C7F-5F40102E6ED4}"/>
    <cellStyle name="Output 7 2 3 2 3 2 2" xfId="37087" xr:uid="{0C486DDC-4BDB-4801-A70C-4044D65B8FFA}"/>
    <cellStyle name="Output 7 2 3 2 3 3" xfId="37667" xr:uid="{39986B74-0C7A-4AEB-8D67-C51BD4ACF670}"/>
    <cellStyle name="Output 7 2 3 2 4" xfId="14064" xr:uid="{C449E60D-8A2F-44CD-BE40-B8021A8DD7B7}"/>
    <cellStyle name="Output 7 2 3 2 4 2" xfId="33650" xr:uid="{6550A51F-7B3E-4632-B4E7-9E170FE7AB35}"/>
    <cellStyle name="Output 7 2 3 2 5" xfId="31564" xr:uid="{0A8DB9D8-9720-423A-81E3-BD73AE2C8EBC}"/>
    <cellStyle name="Output 7 2 3 2 6" xfId="58776" xr:uid="{5970C88E-F0F3-48EC-9AA9-DEA493738FD7}"/>
    <cellStyle name="Output 7 2 3 3" xfId="3136" xr:uid="{FAA6C99E-3ABC-4A29-9EA4-D78022A50E7B}"/>
    <cellStyle name="Output 7 2 3 3 2" xfId="28261" xr:uid="{C77B96E5-DBD1-426E-B79C-971561A44F01}"/>
    <cellStyle name="Output 7 2 3 4" xfId="27792" xr:uid="{C7205B8D-72F3-45DC-BD7E-FF76DA0C02C8}"/>
    <cellStyle name="Output 7 2 3 5" xfId="51995" xr:uid="{3C9DB2FF-3E7B-42DC-9A42-D7B1373137E2}"/>
    <cellStyle name="Output 7 2 4" xfId="1044" xr:uid="{31D854EA-B167-45F2-BDB8-64E81717BA6C}"/>
    <cellStyle name="Output 7 2 4 2" xfId="5396" xr:uid="{4C0F2896-F4F8-4A70-B520-CEFCB759A022}"/>
    <cellStyle name="Output 7 2 4 2 2" xfId="7982" xr:uid="{C7F70E2D-6B61-42D3-BF6E-6B06A81010EA}"/>
    <cellStyle name="Output 7 2 4 2 2 2" xfId="16971" xr:uid="{3C7BC6C1-B8E7-4CE3-A745-6D4E2BDA7317}"/>
    <cellStyle name="Output 7 2 4 2 2 2 2" xfId="27372" xr:uid="{6F26C792-C6AE-4D36-AEE4-87B86CDD8FCA}"/>
    <cellStyle name="Output 7 2 4 2 2 3" xfId="23530" xr:uid="{215DFD4B-6B22-4F33-AF1C-0C5EB0ED0B92}"/>
    <cellStyle name="Output 7 2 4 2 3" xfId="10619" xr:uid="{B573962E-F5CC-4796-94CB-41D36688FBB4}"/>
    <cellStyle name="Output 7 2 4 2 3 2" xfId="19608" xr:uid="{892AABCB-7760-4D56-BF47-8AC4E44AF8CC}"/>
    <cellStyle name="Output 7 2 4 2 3 2 2" xfId="25902" xr:uid="{3AED865F-2B4A-4534-9EBE-8F2906CB327C}"/>
    <cellStyle name="Output 7 2 4 2 3 3" xfId="34554" xr:uid="{43BCBFFA-8DD4-424B-96B4-F1B9A6475563}"/>
    <cellStyle name="Output 7 2 4 2 4" xfId="14385" xr:uid="{C0A75369-362A-4731-AF9F-FDA1C6796D37}"/>
    <cellStyle name="Output 7 2 4 2 4 2" xfId="33277" xr:uid="{A86E0734-DB48-4B79-AD0E-5753C6B1C2D1}"/>
    <cellStyle name="Output 7 2 4 2 5" xfId="36318" xr:uid="{B75A0291-D300-418F-8FB6-BB605B62230B}"/>
    <cellStyle name="Output 7 2 4 2 6" xfId="54421" xr:uid="{C308DAD5-2A12-4521-82AA-04EEAADD28DB}"/>
    <cellStyle name="Output 7 2 4 3" xfId="3481" xr:uid="{EC0EB16B-D2E9-4381-9468-B020C2B9F81C}"/>
    <cellStyle name="Output 7 2 4 3 2" xfId="30640" xr:uid="{3DB69728-759A-4A0A-93F6-09226C627CCA}"/>
    <cellStyle name="Output 7 2 4 4" xfId="29408" xr:uid="{0E2E2B84-CCAC-4284-B229-3F967F30E340}"/>
    <cellStyle name="Output 7 2 4 5" xfId="47610" xr:uid="{FA7E9717-0364-4E08-80B7-B98EE450E2FB}"/>
    <cellStyle name="Output 7 2 5" xfId="1388" xr:uid="{10B3EB4B-E458-493F-A74D-77B67B719BE4}"/>
    <cellStyle name="Output 7 2 5 2" xfId="5733" xr:uid="{64AEFF23-AF7E-4D35-A4B2-E12DA15AF76E}"/>
    <cellStyle name="Output 7 2 5 2 2" xfId="8319" xr:uid="{D82B5C37-20F8-479E-AD52-4E8F13D1C349}"/>
    <cellStyle name="Output 7 2 5 2 2 2" xfId="17308" xr:uid="{BB890BA2-D8A5-47FA-A6A6-5F13D0258FB6}"/>
    <cellStyle name="Output 7 2 5 2 2 2 2" xfId="35525" xr:uid="{CBCF07DA-B0C4-4AFC-AC79-40006219084A}"/>
    <cellStyle name="Output 7 2 5 2 2 3" xfId="43261" xr:uid="{CB7AFFF9-F26D-4846-A7F7-B4C56B06329D}"/>
    <cellStyle name="Output 7 2 5 2 3" xfId="10956" xr:uid="{DB545781-3DDB-43B7-8676-AD3189514681}"/>
    <cellStyle name="Output 7 2 5 2 3 2" xfId="19945" xr:uid="{8C2C70FC-2E2C-41A8-BD5B-2D0F392D0DBE}"/>
    <cellStyle name="Output 7 2 5 2 3 2 2" xfId="27667" xr:uid="{3E88F3D6-A9EF-4822-A1FB-04DB7511FEB0}"/>
    <cellStyle name="Output 7 2 5 2 3 3" xfId="26700" xr:uid="{FE981FBC-5B5D-48EE-93DC-BF9BE6178346}"/>
    <cellStyle name="Output 7 2 5 2 4" xfId="14722" xr:uid="{998FE500-6833-4839-8544-20282E391924}"/>
    <cellStyle name="Output 7 2 5 2 4 2" xfId="27132" xr:uid="{E44FD6F5-8DF6-4A85-8293-166101A04FD9}"/>
    <cellStyle name="Output 7 2 5 2 5" xfId="30443" xr:uid="{F085B726-BE8B-4F84-9096-376DAC3A6910}"/>
    <cellStyle name="Output 7 2 5 3" xfId="3825" xr:uid="{4B97D353-A238-4118-B4BA-86E22C1BCD1F}"/>
    <cellStyle name="Output 7 2 5 3 2" xfId="31991" xr:uid="{7775D787-AC6E-43C5-8A1A-21882C9F2C58}"/>
    <cellStyle name="Output 7 2 5 4" xfId="28693" xr:uid="{9FDEA947-AA0D-4B35-9165-F303C3E68FD5}"/>
    <cellStyle name="Output 7 2 6" xfId="1683" xr:uid="{51F39B62-F98A-4E2B-8E40-6DE238CB50EF}"/>
    <cellStyle name="Output 7 2 6 2" xfId="6010" xr:uid="{BE98B0AC-437A-419C-A94B-5159A5405B28}"/>
    <cellStyle name="Output 7 2 6 2 2" xfId="8596" xr:uid="{05F6196C-3F4A-4986-B3C2-5E0E6FE45897}"/>
    <cellStyle name="Output 7 2 6 2 2 2" xfId="17585" xr:uid="{E574AD09-751F-4AF8-925E-8641E24737D5}"/>
    <cellStyle name="Output 7 2 6 2 2 2 2" xfId="29324" xr:uid="{21F468FB-91D6-4E9E-92D5-AE410B2E0ADC}"/>
    <cellStyle name="Output 7 2 6 2 2 3" xfId="37043" xr:uid="{77AF37AC-D6F0-4E89-B20E-FBA0EFCAC0B1}"/>
    <cellStyle name="Output 7 2 6 2 3" xfId="11233" xr:uid="{BE3DFF28-4643-467C-A48B-303CA02D9141}"/>
    <cellStyle name="Output 7 2 6 2 3 2" xfId="20222" xr:uid="{9108F2C3-2ADC-4B97-BC61-152DB5622928}"/>
    <cellStyle name="Output 7 2 6 2 3 2 2" xfId="36613" xr:uid="{C3EA0387-AEBD-4BE2-BD2B-DADE7CF28354}"/>
    <cellStyle name="Output 7 2 6 2 3 3" xfId="40239" xr:uid="{39BEFAD6-399A-4BB3-BCC1-B5D409FF1EC5}"/>
    <cellStyle name="Output 7 2 6 2 4" xfId="14999" xr:uid="{F7313B54-798B-43BD-BB5D-70ECBC938ADB}"/>
    <cellStyle name="Output 7 2 6 2 4 2" xfId="42164" xr:uid="{C21E8AB4-4700-4399-82B9-C656C71BDFB2}"/>
    <cellStyle name="Output 7 2 6 2 5" xfId="28514" xr:uid="{E14981F2-13A5-4FF4-85A5-D2B61B7B8F39}"/>
    <cellStyle name="Output 7 2 6 3" xfId="4120" xr:uid="{F7477264-135D-45B3-9FB4-640EADBC2D24}"/>
    <cellStyle name="Output 7 2 6 3 2" xfId="41555" xr:uid="{E0D5323C-2B40-4DE7-934D-A83108440EE0}"/>
    <cellStyle name="Output 7 2 6 4" xfId="29615" xr:uid="{65F58C8C-6ED0-49F4-A2BF-88C317032218}"/>
    <cellStyle name="Output 7 2 7" xfId="2007" xr:uid="{A3D72B8C-23C0-45F1-9F0A-AD9481C7A137}"/>
    <cellStyle name="Output 7 2 7 2" xfId="6315" xr:uid="{A61070AF-EF1D-45F4-996A-F63FE362469C}"/>
    <cellStyle name="Output 7 2 7 2 2" xfId="8901" xr:uid="{4DA7D2A9-D5ED-45E1-A7B7-C4A72C736E02}"/>
    <cellStyle name="Output 7 2 7 2 2 2" xfId="17890" xr:uid="{50BAA623-B965-43B3-93FD-3A4230E4A2B9}"/>
    <cellStyle name="Output 7 2 7 2 2 2 2" xfId="43429" xr:uid="{47E6D826-8723-4603-9464-34AB06E1752D}"/>
    <cellStyle name="Output 7 2 7 2 2 3" xfId="25987" xr:uid="{C37CC74E-F2E4-411A-8FC8-2959027E35B1}"/>
    <cellStyle name="Output 7 2 7 2 3" xfId="11538" xr:uid="{6F8F4CC2-F8CE-41A3-928B-1A8234503532}"/>
    <cellStyle name="Output 7 2 7 2 3 2" xfId="20527" xr:uid="{18C1E3DD-BF4D-45BD-BDDC-CAC308137940}"/>
    <cellStyle name="Output 7 2 7 2 3 2 2" xfId="32962" xr:uid="{43CF5103-9D57-4031-95B3-47F0BE7E1177}"/>
    <cellStyle name="Output 7 2 7 2 3 3" xfId="26725" xr:uid="{EFB80DB3-00D1-4945-A93F-25AD6DDE7635}"/>
    <cellStyle name="Output 7 2 7 2 4" xfId="15304" xr:uid="{F1D9A28A-C176-4D2B-BA4D-58C0A1C92A32}"/>
    <cellStyle name="Output 7 2 7 2 4 2" xfId="31474" xr:uid="{DB3DBC8B-41A9-4701-9387-9B4CAB567FE3}"/>
    <cellStyle name="Output 7 2 7 2 5" xfId="27746" xr:uid="{205CD21D-1185-4CB3-8B87-8809513E974E}"/>
    <cellStyle name="Output 7 2 7 3" xfId="4444" xr:uid="{B78236D2-0729-451F-BF52-61CCEBFE1803}"/>
    <cellStyle name="Output 7 2 7 3 2" xfId="34531" xr:uid="{77BA514A-AF56-46C5-8322-7448A3E9085D}"/>
    <cellStyle name="Output 7 2 7 4" xfId="28833" xr:uid="{EB3ECEB0-0A73-402C-88A3-98A93587BDE6}"/>
    <cellStyle name="Output 7 2 8" xfId="2818" xr:uid="{2FAB880B-FCD6-4E5E-9373-CE6E28756593}"/>
    <cellStyle name="Output 7 2 8 2" xfId="6968" xr:uid="{29D45A23-0345-4B75-9829-6F274049DCAE}"/>
    <cellStyle name="Output 7 2 8 2 2" xfId="12097" xr:uid="{B994F1A9-C60A-4EC4-A411-4A05C285EC11}"/>
    <cellStyle name="Output 7 2 8 2 2 2" xfId="21086" xr:uid="{CF86489C-E394-40D9-87AF-62597229B2F8}"/>
    <cellStyle name="Output 7 2 8 2 2 2 2" xfId="35202" xr:uid="{12FE5FBA-8176-47FF-B35D-0319C1340698}"/>
    <cellStyle name="Output 7 2 8 2 2 3" xfId="23423" xr:uid="{D2593056-8B99-4A46-8103-912EA239A904}"/>
    <cellStyle name="Output 7 2 8 2 3" xfId="12916" xr:uid="{00F1B466-66A7-4B85-AB36-B03DA967E80F}"/>
    <cellStyle name="Output 7 2 8 2 3 2" xfId="21905" xr:uid="{6E2C8BB8-D526-493D-B311-AEB2A1697004}"/>
    <cellStyle name="Output 7 2 8 2 3 2 2" xfId="26228" xr:uid="{CC7A317E-E146-46AC-A696-5713EDC283A0}"/>
    <cellStyle name="Output 7 2 8 2 3 3" xfId="22797" xr:uid="{C9596FB9-6C19-44F6-88FA-FABE69BA6F46}"/>
    <cellStyle name="Output 7 2 8 2 4" xfId="15957" xr:uid="{E4834556-6B41-4014-B0ED-5F79C2D82B49}"/>
    <cellStyle name="Output 7 2 8 2 4 2" xfId="36710" xr:uid="{86E86581-3E82-4DA7-85F6-DFCB2DCB90B2}"/>
    <cellStyle name="Output 7 2 8 2 5" xfId="24739" xr:uid="{ECD2370B-67A5-4114-A2D9-8D9431C27DC8}"/>
    <cellStyle name="Output 7 2 8 3" xfId="9531" xr:uid="{6C4B4583-1EF4-45BC-BC68-805FC1A287FE}"/>
    <cellStyle name="Output 7 2 8 3 2" xfId="18520" xr:uid="{82374FD1-5025-4EBD-B710-CC1D4C19718F}"/>
    <cellStyle name="Output 7 2 8 3 2 2" xfId="29997" xr:uid="{B8F44301-62DE-4EDA-8278-E06E46E36F6C}"/>
    <cellStyle name="Output 7 2 8 3 3" xfId="26155" xr:uid="{8DB48B78-4F1F-41AA-BEFD-4600AB93F414}"/>
    <cellStyle name="Output 7 2 8 4" xfId="27869" xr:uid="{BB7A69EB-847C-4C90-BCA0-F0C3BF259C38}"/>
    <cellStyle name="Output 7 2 9" xfId="4751" xr:uid="{22126F83-24F1-4CD5-9B11-D75F2F1C67E5}"/>
    <cellStyle name="Output 7 2 9 2" xfId="7337" xr:uid="{BDA862C2-23CA-4E1B-973E-0711B5435759}"/>
    <cellStyle name="Output 7 2 9 2 2" xfId="16326" xr:uid="{B6CD5569-F257-4CD9-B727-84B5C1EDA975}"/>
    <cellStyle name="Output 7 2 9 2 2 2" xfId="36686" xr:uid="{0EA29C81-5CA3-4B47-912E-183DD97C4510}"/>
    <cellStyle name="Output 7 2 9 2 3" xfId="28726" xr:uid="{6139555F-4432-4F8A-8AA2-80D3BA6F6646}"/>
    <cellStyle name="Output 7 2 9 3" xfId="9974" xr:uid="{D11705EE-2B6B-4416-9910-BB597791CED2}"/>
    <cellStyle name="Output 7 2 9 3 2" xfId="18963" xr:uid="{41231C3E-7B04-4D19-8448-5F4A985AB663}"/>
    <cellStyle name="Output 7 2 9 3 2 2" xfId="23331" xr:uid="{F341B8D8-7A2A-4A48-B787-B36FF92A3CEF}"/>
    <cellStyle name="Output 7 2 9 3 3" xfId="37670" xr:uid="{B7BED1AF-CD26-4D6B-B17F-BF6A581A0728}"/>
    <cellStyle name="Output 7 2 9 4" xfId="13740" xr:uid="{C4661D90-0936-4FAA-9C74-57982D5BDFE5}"/>
    <cellStyle name="Output 7 2 9 4 2" xfId="39731" xr:uid="{8AAA9C2D-BDE3-4B05-A561-34B10F543EAD}"/>
    <cellStyle name="Output 7 2 9 5" xfId="37879" xr:uid="{E2677207-63BA-4FCF-A844-6637DF4CF1F0}"/>
    <cellStyle name="Output 7 3" xfId="423" xr:uid="{7439701D-677E-472D-931B-167DCFA8826E}"/>
    <cellStyle name="Output 7 3 10" xfId="9288" xr:uid="{2DA037EF-4769-47E7-A81D-171C8A86F7CD}"/>
    <cellStyle name="Output 7 3 10 2" xfId="18277" xr:uid="{EDF8213B-4AD0-473E-AC89-8F1D0C0372E9}"/>
    <cellStyle name="Output 7 3 10 2 2" xfId="23709" xr:uid="{A52DAFE5-28E4-49E2-BA02-5AC786914096}"/>
    <cellStyle name="Output 7 3 10 3" xfId="36753" xr:uid="{A72AC080-32FA-4250-83C1-36362BA5D8F2}"/>
    <cellStyle name="Output 7 3 11" xfId="12672" xr:uid="{C9C55C14-0D42-47E3-AF87-29A8F6482746}"/>
    <cellStyle name="Output 7 3 11 2" xfId="21661" xr:uid="{9E70CEF7-E430-4600-97B3-BBDAF0E471BA}"/>
    <cellStyle name="Output 7 3 11 2 2" xfId="43230" xr:uid="{98A55BF1-5BC2-4250-872F-BFEB24EC85B3}"/>
    <cellStyle name="Output 7 3 11 3" xfId="31676" xr:uid="{18EEF489-9B0D-4D78-AB1F-302B6DE0B1F2}"/>
    <cellStyle name="Output 7 3 12" xfId="2429" xr:uid="{BA0F0CF4-0190-44FB-9B13-A1EFF5017F75}"/>
    <cellStyle name="Output 7 3 12 2" xfId="30193" xr:uid="{0761F1DD-F073-4E1B-AFAC-BF47300A0879}"/>
    <cellStyle name="Output 7 3 13" xfId="13338" xr:uid="{9980BD93-0599-47F0-9F62-3687D3C62E48}"/>
    <cellStyle name="Output 7 3 13 2" xfId="38167" xr:uid="{AC45CDBA-8C64-43FF-90B2-0899FF9B5793}"/>
    <cellStyle name="Output 7 3 14" xfId="24434" xr:uid="{BBD155DB-9BBA-462B-92E5-073D392FC19A}"/>
    <cellStyle name="Output 7 3 15" xfId="46410" xr:uid="{03C29D97-C2D8-46B5-86A8-2E46773FABF3}"/>
    <cellStyle name="Output 7 3 2" xfId="772" xr:uid="{474231A8-129A-4AD2-8B9A-1B15A65F6A42}"/>
    <cellStyle name="Output 7 3 2 2" xfId="5142" xr:uid="{281B3177-7D49-448F-A0AA-B0E3ECC01978}"/>
    <cellStyle name="Output 7 3 2 2 2" xfId="7728" xr:uid="{8E1C5735-B6E6-4557-AE1E-EEE41F721E5B}"/>
    <cellStyle name="Output 7 3 2 2 2 2" xfId="16717" xr:uid="{490BFA15-F6B5-4FA7-834B-9317F4B1BA8F}"/>
    <cellStyle name="Output 7 3 2 2 2 2 2" xfId="41081" xr:uid="{917A00F1-D087-45DF-ACEE-13F9C205CCDC}"/>
    <cellStyle name="Output 7 3 2 2 2 3" xfId="22984" xr:uid="{912E10D9-7C4D-45B8-9B1F-63B7ED4178E1}"/>
    <cellStyle name="Output 7 3 2 2 3" xfId="10365" xr:uid="{5EC8D563-C901-4584-85AE-46B1CB5644EF}"/>
    <cellStyle name="Output 7 3 2 2 3 2" xfId="19354" xr:uid="{88F8F636-8706-46D3-AB7D-FE74AC84AB32}"/>
    <cellStyle name="Output 7 3 2 2 3 2 2" xfId="25522" xr:uid="{A1256DEB-8B8A-4E3B-9C9B-A7AEB701097C}"/>
    <cellStyle name="Output 7 3 2 2 3 3" xfId="34693" xr:uid="{D552907C-98CA-449C-AE6D-E3410766DA1C}"/>
    <cellStyle name="Output 7 3 2 2 4" xfId="14131" xr:uid="{8D44F7FE-6DB4-4E59-B049-3A43540442EC}"/>
    <cellStyle name="Output 7 3 2 2 4 2" xfId="35533" xr:uid="{8954FDAB-0804-4CFD-8969-4B5DB8160C4C}"/>
    <cellStyle name="Output 7 3 2 2 5" xfId="23185" xr:uid="{5DB77456-B8C7-4DF4-A022-09D7993696C5}"/>
    <cellStyle name="Output 7 3 2 2 6" xfId="56689" xr:uid="{191DE2CC-8CE2-4533-8614-DB256C756CB3}"/>
    <cellStyle name="Output 7 3 2 3" xfId="3209" xr:uid="{4F356A64-03E5-493F-AFE5-ADC6649C805E}"/>
    <cellStyle name="Output 7 3 2 3 2" xfId="33063" xr:uid="{8ED1C8B1-1B0F-4A47-8C4C-97EB95C0A87B}"/>
    <cellStyle name="Output 7 3 2 4" xfId="32923" xr:uid="{7089E107-4375-4012-9750-7D2294EDAA56}"/>
    <cellStyle name="Output 7 3 2 5" xfId="49907" xr:uid="{2C714C06-1BB3-4356-AC03-983BA1D83FF0}"/>
    <cellStyle name="Output 7 3 3" xfId="1117" xr:uid="{789AE26D-1513-43FA-9D08-49B1F6ADD232}"/>
    <cellStyle name="Output 7 3 3 2" xfId="5463" xr:uid="{BECD4903-1019-42D1-A158-BCB7A8619493}"/>
    <cellStyle name="Output 7 3 3 2 2" xfId="8049" xr:uid="{76881069-EA87-4A48-8A07-AB7554CEE449}"/>
    <cellStyle name="Output 7 3 3 2 2 2" xfId="17038" xr:uid="{5E55BE72-0E6D-4A71-A7A1-1E447D673964}"/>
    <cellStyle name="Output 7 3 3 2 2 2 2" xfId="28772" xr:uid="{15CB86E2-5BBC-44CD-920E-26764BA814A9}"/>
    <cellStyle name="Output 7 3 3 2 2 3" xfId="39701" xr:uid="{4AC6394F-F33C-42C2-8593-706D53DAABE4}"/>
    <cellStyle name="Output 7 3 3 2 3" xfId="10686" xr:uid="{C747BE82-01D6-45E3-A9F8-550EDA30D4E2}"/>
    <cellStyle name="Output 7 3 3 2 3 2" xfId="19675" xr:uid="{C021E0BD-F75F-4DF0-8CBB-B3B6FDE5E3DA}"/>
    <cellStyle name="Output 7 3 3 2 3 2 2" xfId="33281" xr:uid="{D74568F1-CD96-46F6-B285-D4B09C5551E7}"/>
    <cellStyle name="Output 7 3 3 2 3 3" xfId="40540" xr:uid="{29F6D316-3608-4E33-98E3-75D93AF5F135}"/>
    <cellStyle name="Output 7 3 3 2 4" xfId="14452" xr:uid="{21027A6D-5180-404B-B96D-56D76B0F7014}"/>
    <cellStyle name="Output 7 3 3 2 4 2" xfId="35139" xr:uid="{03BFCBC6-105F-4D32-ABB7-160ADDA74B4A}"/>
    <cellStyle name="Output 7 3 3 2 5" xfId="37857" xr:uid="{CAEF2CAD-C93F-4938-ABBE-798B30FD773C}"/>
    <cellStyle name="Output 7 3 3 2 6" xfId="57729" xr:uid="{E8875804-C3CA-4470-B42E-8B97B5B33A61}"/>
    <cellStyle name="Output 7 3 3 3" xfId="3554" xr:uid="{D57A68DB-74FA-4A3D-AD99-48DE902D7E46}"/>
    <cellStyle name="Output 7 3 3 3 2" xfId="38108" xr:uid="{EA0CF59B-5518-44C7-95D0-C8E11288AC87}"/>
    <cellStyle name="Output 7 3 3 4" xfId="31297" xr:uid="{3C9665C6-8FBD-4C25-A8C9-66BE02AF76A0}"/>
    <cellStyle name="Output 7 3 3 5" xfId="50947" xr:uid="{32873F6D-8C21-451A-92A5-FE3A1B80D1B9}"/>
    <cellStyle name="Output 7 3 4" xfId="1461" xr:uid="{CCD57703-3025-44FD-9E0D-41597F5A776A}"/>
    <cellStyle name="Output 7 3 4 2" xfId="5806" xr:uid="{FEB09D72-1113-47A3-AB6E-744EA6B8D57B}"/>
    <cellStyle name="Output 7 3 4 2 2" xfId="8392" xr:uid="{93B310F0-9D0F-4543-96EF-96E8534113B8}"/>
    <cellStyle name="Output 7 3 4 2 2 2" xfId="17381" xr:uid="{8C2D85D1-00AF-4AF4-994A-31BF62B88F51}"/>
    <cellStyle name="Output 7 3 4 2 2 2 2" xfId="38026" xr:uid="{22577507-6D3B-493A-8214-2E791C87CB18}"/>
    <cellStyle name="Output 7 3 4 2 2 3" xfId="41752" xr:uid="{9E3E2DCB-5CEA-4E81-BB4F-9F8470E1060B}"/>
    <cellStyle name="Output 7 3 4 2 3" xfId="11029" xr:uid="{3939CD03-C39B-4EEF-87A4-908FA53B6A31}"/>
    <cellStyle name="Output 7 3 4 2 3 2" xfId="20018" xr:uid="{2A8F526F-3DA1-4440-A50A-5F20BF9B7A56}"/>
    <cellStyle name="Output 7 3 4 2 3 2 2" xfId="32659" xr:uid="{5D375678-6779-418F-B842-4EE10C1E8C7F}"/>
    <cellStyle name="Output 7 3 4 2 3 3" xfId="40209" xr:uid="{CE5C6DF5-02F6-4D5D-800D-96835B302F06}"/>
    <cellStyle name="Output 7 3 4 2 4" xfId="14795" xr:uid="{9F5EE18C-2462-4F6B-BE1D-3E99EEADFCD5}"/>
    <cellStyle name="Output 7 3 4 2 4 2" xfId="41317" xr:uid="{4213562A-B529-47F7-BB8D-1CBE66D93FDA}"/>
    <cellStyle name="Output 7 3 4 2 5" xfId="27121" xr:uid="{B656CE8C-E784-4EEE-B9F6-3790C1D5F9A9}"/>
    <cellStyle name="Output 7 3 4 2 6" xfId="54816" xr:uid="{F51514EC-A11F-4B4D-B5F4-43044EFBB6BA}"/>
    <cellStyle name="Output 7 3 4 3" xfId="3898" xr:uid="{7215135D-E443-41F1-AFC3-C84421B9480E}"/>
    <cellStyle name="Output 7 3 4 3 2" xfId="39589" xr:uid="{4DC33829-94F3-4A0E-938C-8B32C48F0E1E}"/>
    <cellStyle name="Output 7 3 4 4" xfId="24738" xr:uid="{8EFB0A94-FDF2-4A9F-BB79-B9F24BEC3420}"/>
    <cellStyle name="Output 7 3 4 5" xfId="48024" xr:uid="{7E63FBC6-003E-4379-B589-A207416D64DB}"/>
    <cellStyle name="Output 7 3 5" xfId="1784" xr:uid="{BEA3E71D-8D44-40E6-9A4C-66F48036CB08}"/>
    <cellStyle name="Output 7 3 5 2" xfId="6102" xr:uid="{46B6BECD-1C2F-4390-9DFA-EBF503BB9D1F}"/>
    <cellStyle name="Output 7 3 5 2 2" xfId="8688" xr:uid="{E599052E-E212-47AA-9D2B-80381D2494F4}"/>
    <cellStyle name="Output 7 3 5 2 2 2" xfId="17677" xr:uid="{C3B5ED1F-FE8C-4105-9F4E-11382D91A183}"/>
    <cellStyle name="Output 7 3 5 2 2 2 2" xfId="35732" xr:uid="{FA7F4A0F-2837-46FE-AC97-4BAEADFBDFC0}"/>
    <cellStyle name="Output 7 3 5 2 2 3" xfId="29822" xr:uid="{101DBA6D-A8C5-4F22-B390-33A27937DA25}"/>
    <cellStyle name="Output 7 3 5 2 3" xfId="11325" xr:uid="{94234150-D290-4148-BD28-A2A848C85C60}"/>
    <cellStyle name="Output 7 3 5 2 3 2" xfId="20314" xr:uid="{BC683148-36B6-4810-92FA-B3B5536E41A1}"/>
    <cellStyle name="Output 7 3 5 2 3 2 2" xfId="33617" xr:uid="{8DB10882-A332-46A5-9BDE-1F9344536DFD}"/>
    <cellStyle name="Output 7 3 5 2 3 3" xfId="40255" xr:uid="{2349E661-A7CC-47AD-867F-796EF8707648}"/>
    <cellStyle name="Output 7 3 5 2 4" xfId="15091" xr:uid="{D6CF9E31-CB4C-466E-84D6-81363E60A73B}"/>
    <cellStyle name="Output 7 3 5 2 4 2" xfId="34240" xr:uid="{2E58D3BF-3C3A-44B2-A6B5-D2C4AA0347CD}"/>
    <cellStyle name="Output 7 3 5 2 5" xfId="24085" xr:uid="{952B5FD8-9BBD-45AA-9849-53BE1BBFC4CF}"/>
    <cellStyle name="Output 7 3 5 3" xfId="4221" xr:uid="{0C649EF9-D9AF-4E57-85F1-84DB227B7569}"/>
    <cellStyle name="Output 7 3 5 3 2" xfId="32601" xr:uid="{AE11DC70-B87F-478F-96EB-DA5BB7837F79}"/>
    <cellStyle name="Output 7 3 5 4" xfId="23010" xr:uid="{CB2A1C04-A701-4F3C-BB2D-E3FB7BFBE3D5}"/>
    <cellStyle name="Output 7 3 6" xfId="2080" xr:uid="{8FB099DB-0368-4202-B003-9DC5E997D6B2}"/>
    <cellStyle name="Output 7 3 6 2" xfId="6382" xr:uid="{B033AEF6-2E9E-429E-A065-812D71062078}"/>
    <cellStyle name="Output 7 3 6 2 2" xfId="8968" xr:uid="{52B461E6-EABC-46DB-9F26-9D10245AFF23}"/>
    <cellStyle name="Output 7 3 6 2 2 2" xfId="17957" xr:uid="{80234C4B-FB8C-4356-81A6-0861BA249524}"/>
    <cellStyle name="Output 7 3 6 2 2 2 2" xfId="23295" xr:uid="{060D457D-CE45-4FAE-90D8-DA4185519E5A}"/>
    <cellStyle name="Output 7 3 6 2 2 3" xfId="26762" xr:uid="{76F6DB49-A512-4FC3-B91E-78A2A8815FE0}"/>
    <cellStyle name="Output 7 3 6 2 3" xfId="11605" xr:uid="{21A1CDB3-304F-4E46-AAAE-A6F1E20183B8}"/>
    <cellStyle name="Output 7 3 6 2 3 2" xfId="20594" xr:uid="{90057B40-59D9-4804-8A79-829B80850384}"/>
    <cellStyle name="Output 7 3 6 2 3 2 2" xfId="40383" xr:uid="{86F04B4E-4478-4159-AAAE-6F45CA592EA6}"/>
    <cellStyle name="Output 7 3 6 2 3 3" xfId="34968" xr:uid="{135F449F-2FE3-44C3-95F9-39E9AA45C829}"/>
    <cellStyle name="Output 7 3 6 2 4" xfId="15371" xr:uid="{FA6B419F-EE52-477D-A0A1-2C11D2A2D9FC}"/>
    <cellStyle name="Output 7 3 6 2 4 2" xfId="34320" xr:uid="{C8410858-5FFB-4C34-BD6F-383E907BC88B}"/>
    <cellStyle name="Output 7 3 6 2 5" xfId="39427" xr:uid="{D127CD30-2378-4302-9AB3-9E877558B5E8}"/>
    <cellStyle name="Output 7 3 6 3" xfId="4517" xr:uid="{33305AC2-A888-43E3-BCEB-BDD6C6BFFA89}"/>
    <cellStyle name="Output 7 3 6 3 2" xfId="43148" xr:uid="{36C32C9B-692B-4FE9-AD4B-6991859F983B}"/>
    <cellStyle name="Output 7 3 6 4" xfId="23820" xr:uid="{9DD8540B-BE53-4611-A435-C5B3ED1E7F2F}"/>
    <cellStyle name="Output 7 3 7" xfId="2890" xr:uid="{4F250CFB-36E0-4D0C-81BD-907C91ADC39E}"/>
    <cellStyle name="Output 7 3 7 2" xfId="7040" xr:uid="{97935895-0F7F-4997-BA9A-627027A2A42D}"/>
    <cellStyle name="Output 7 3 7 2 2" xfId="12166" xr:uid="{C573A289-218A-4943-BD84-1F44A25917E9}"/>
    <cellStyle name="Output 7 3 7 2 2 2" xfId="21155" xr:uid="{26E9ACB5-6C2A-417C-B934-8A0729C2614C}"/>
    <cellStyle name="Output 7 3 7 2 2 2 2" xfId="40181" xr:uid="{B5B6D3FA-A287-4B10-A436-8C8C30E37549}"/>
    <cellStyle name="Output 7 3 7 2 2 3" xfId="41223" xr:uid="{94A5641C-EFBE-497E-8AB5-8B06525BA20E}"/>
    <cellStyle name="Output 7 3 7 2 3" xfId="12972" xr:uid="{2C839F65-8E11-4246-8019-E3DE8853BA2F}"/>
    <cellStyle name="Output 7 3 7 2 3 2" xfId="21961" xr:uid="{9C5DE8ED-D676-4389-BA67-4B4F2C67C497}"/>
    <cellStyle name="Output 7 3 7 2 3 2 2" xfId="39189" xr:uid="{7A7F9744-7948-4847-B61D-7877FD99C122}"/>
    <cellStyle name="Output 7 3 7 2 3 3" xfId="34459" xr:uid="{BBEC9A2C-4592-44EC-B35A-7D7FE1B7F2C3}"/>
    <cellStyle name="Output 7 3 7 2 4" xfId="16029" xr:uid="{3B268CA5-F962-4B0A-9DEB-B8B3017761F1}"/>
    <cellStyle name="Output 7 3 7 2 4 2" xfId="40820" xr:uid="{0B22163B-D32E-482C-A5B6-599FF5BD9952}"/>
    <cellStyle name="Output 7 3 7 2 5" xfId="33227" xr:uid="{D7B5FEDB-F760-4A64-BE2F-78A3A826EDB9}"/>
    <cellStyle name="Output 7 3 7 3" xfId="9603" xr:uid="{8DE7063E-0513-4E3A-A776-7F2B90723A30}"/>
    <cellStyle name="Output 7 3 7 3 2" xfId="18592" xr:uid="{905DF71A-6130-437F-98E8-35B74CCC34FF}"/>
    <cellStyle name="Output 7 3 7 3 2 2" xfId="38597" xr:uid="{BD4077B3-475B-41FD-9917-33033CD2680C}"/>
    <cellStyle name="Output 7 3 7 3 3" xfId="41973" xr:uid="{8C150AD2-89D6-4896-BC7B-002A53A13BF3}"/>
    <cellStyle name="Output 7 3 7 4" xfId="28499" xr:uid="{FD9C21E9-5470-4A0C-894B-EC17F47B459C}"/>
    <cellStyle name="Output 7 3 8" xfId="4818" xr:uid="{F1BD4AC2-4701-4DE4-915E-8B0D19C6D541}"/>
    <cellStyle name="Output 7 3 8 2" xfId="7404" xr:uid="{5A042C68-EE40-4C84-B573-35CCAEC3E09F}"/>
    <cellStyle name="Output 7 3 8 2 2" xfId="16393" xr:uid="{AD1534D7-77C6-4317-BCC6-9BBC6ABE33F2}"/>
    <cellStyle name="Output 7 3 8 2 2 2" xfId="34981" xr:uid="{4A1EA563-989C-442E-956F-56F34B29BBA5}"/>
    <cellStyle name="Output 7 3 8 2 3" xfId="37128" xr:uid="{4D22224D-9379-4401-A597-DD695905BA38}"/>
    <cellStyle name="Output 7 3 8 3" xfId="10041" xr:uid="{55128793-DFA3-4F0D-B08A-2ACC651AA821}"/>
    <cellStyle name="Output 7 3 8 3 2" xfId="19030" xr:uid="{F83DF4AE-40E0-409E-AE7A-11C3CC9F2079}"/>
    <cellStyle name="Output 7 3 8 3 2 2" xfId="39346" xr:uid="{435266C2-30AE-424E-B3A3-896A47D16186}"/>
    <cellStyle name="Output 7 3 8 3 3" xfId="34695" xr:uid="{1EFE3AF1-A475-485E-A72D-67F13E77F8FF}"/>
    <cellStyle name="Output 7 3 8 4" xfId="13807" xr:uid="{3D9D01BC-D5D7-41EE-A4F7-D84C1B0AB836}"/>
    <cellStyle name="Output 7 3 8 4 2" xfId="33847" xr:uid="{E07B595B-7E2B-4283-AA63-3B6454D00547}"/>
    <cellStyle name="Output 7 3 8 5" xfId="27337" xr:uid="{A1C8D1AB-A777-46D0-9CB2-261ADC1C5FD1}"/>
    <cellStyle name="Output 7 3 9" xfId="6725" xr:uid="{19BFCBE3-013E-4600-BD98-F088045B21D2}"/>
    <cellStyle name="Output 7 3 9 2" xfId="11925" xr:uid="{F3DD3FF4-F775-4F5C-BED8-E8CABE35F101}"/>
    <cellStyle name="Output 7 3 9 2 2" xfId="20914" xr:uid="{B27985CF-D542-4263-8075-05491602671B}"/>
    <cellStyle name="Output 7 3 9 2 2 2" xfId="29128" xr:uid="{A1FBC365-0B99-416A-8415-222DAB0437A5}"/>
    <cellStyle name="Output 7 3 9 2 3" xfId="42800" xr:uid="{6F4AE9A4-B559-4394-B64A-8016CB6E32A7}"/>
    <cellStyle name="Output 7 3 9 3" xfId="15714" xr:uid="{8BB384FA-7E33-4F2F-BCEA-9D136CC0BCE9}"/>
    <cellStyle name="Output 7 3 9 3 2" xfId="29738" xr:uid="{CF732328-5131-4C12-809B-CB8022B18529}"/>
    <cellStyle name="Output 7 3 9 4" xfId="31946" xr:uid="{772CE934-39F6-4125-A4B6-97BCC0E65983}"/>
    <cellStyle name="Output 7 4" xfId="521" xr:uid="{29289F8B-BA0C-413E-888F-CA0E2501E6AD}"/>
    <cellStyle name="Output 7 4 10" xfId="49008" xr:uid="{730346C1-48E5-4AD0-AA36-E44A7F595633}"/>
    <cellStyle name="Output 7 4 2" xfId="870" xr:uid="{25BAEF4C-804F-4613-BA7D-EBFB408FCB63}"/>
    <cellStyle name="Output 7 4 2 2" xfId="5239" xr:uid="{9A95F0F3-BD1D-43FC-BEDC-3F1D426AA803}"/>
    <cellStyle name="Output 7 4 2 2 2" xfId="7825" xr:uid="{9D1912DE-7348-47F2-9AEF-262003723BA0}"/>
    <cellStyle name="Output 7 4 2 2 2 2" xfId="16814" xr:uid="{5311E31E-8701-4B7C-B14C-669194D57DFD}"/>
    <cellStyle name="Output 7 4 2 2 2 2 2" xfId="27042" xr:uid="{FF9D218C-E573-4D00-A172-91BE557A53AC}"/>
    <cellStyle name="Output 7 4 2 2 2 3" xfId="38043" xr:uid="{4F00A7ED-429E-4612-A2CD-BDB6894A8A5A}"/>
    <cellStyle name="Output 7 4 2 2 3" xfId="10462" xr:uid="{D42BA29B-4B9A-466B-BA2E-D214A262F401}"/>
    <cellStyle name="Output 7 4 2 2 3 2" xfId="19451" xr:uid="{3A235703-B377-4C37-BD38-BD3D5C5408D2}"/>
    <cellStyle name="Output 7 4 2 2 3 2 2" xfId="43402" xr:uid="{718DE7E9-92C2-4C38-A838-00BC0E56AB20}"/>
    <cellStyle name="Output 7 4 2 2 3 3" xfId="33329" xr:uid="{970D606F-3D65-41B6-B9D4-8EDDC850A4C9}"/>
    <cellStyle name="Output 7 4 2 2 4" xfId="14228" xr:uid="{E37A0F2B-E359-47E2-B3E3-B8397645EA79}"/>
    <cellStyle name="Output 7 4 2 2 4 2" xfId="30918" xr:uid="{89A1E48A-45F5-44DC-9CFE-6E29833CE357}"/>
    <cellStyle name="Output 7 4 2 2 5" xfId="24753" xr:uid="{629294BE-DC85-4EEC-829D-09C87D3F7B31}"/>
    <cellStyle name="Output 7 4 2 3" xfId="3307" xr:uid="{539FB340-38A7-481C-B1DF-185C27410F5B}"/>
    <cellStyle name="Output 7 4 2 3 2" xfId="39388" xr:uid="{A241C003-556E-4453-979D-79BD043C6428}"/>
    <cellStyle name="Output 7 4 2 4" xfId="25702" xr:uid="{F4B4BF71-36D7-4764-BAB6-493AF629A79C}"/>
    <cellStyle name="Output 7 4 2 5" xfId="55791" xr:uid="{45D50DBE-E7D8-43AF-A4FF-256755AD6670}"/>
    <cellStyle name="Output 7 4 3" xfId="1215" xr:uid="{F679FAAD-7D04-4731-B0EB-68CED073590E}"/>
    <cellStyle name="Output 7 4 3 2" xfId="5560" xr:uid="{BDCB2E6B-D473-4CBA-8356-31060986572D}"/>
    <cellStyle name="Output 7 4 3 2 2" xfId="8146" xr:uid="{47C285CA-2579-4ED8-92DB-A24BBBCFAB13}"/>
    <cellStyle name="Output 7 4 3 2 2 2" xfId="17135" xr:uid="{2DAC700B-2754-423E-8C31-83849B1C9A60}"/>
    <cellStyle name="Output 7 4 3 2 2 2 2" xfId="22958" xr:uid="{B4FD7C56-3883-4B50-85F7-5B23E53F84F8}"/>
    <cellStyle name="Output 7 4 3 2 2 3" xfId="28118" xr:uid="{F86C0D43-D467-4981-AD05-5560A6D45552}"/>
    <cellStyle name="Output 7 4 3 2 3" xfId="10783" xr:uid="{B05EF368-01C4-40B9-8826-F63EC2AA0AB9}"/>
    <cellStyle name="Output 7 4 3 2 3 2" xfId="19772" xr:uid="{F46E312B-29DD-479C-B6E3-F0C254F3F8C2}"/>
    <cellStyle name="Output 7 4 3 2 3 2 2" xfId="30286" xr:uid="{70F8554D-E199-44AC-A247-B94997D9C2ED}"/>
    <cellStyle name="Output 7 4 3 2 3 3" xfId="40269" xr:uid="{42F38428-3952-4945-90D1-3D3F2F8B220A}"/>
    <cellStyle name="Output 7 4 3 2 4" xfId="14549" xr:uid="{A27D5C26-C415-4BCA-8FFC-E1939151C05F}"/>
    <cellStyle name="Output 7 4 3 2 4 2" xfId="33132" xr:uid="{F7E7498A-F708-4783-B238-BD3EC7F6CEB2}"/>
    <cellStyle name="Output 7 4 3 2 5" xfId="28303" xr:uid="{46BFFF8E-CE9F-4AB4-A178-384256208259}"/>
    <cellStyle name="Output 7 4 3 3" xfId="3652" xr:uid="{0EB28676-FA66-41E2-B21D-EEEA755B0AF7}"/>
    <cellStyle name="Output 7 4 3 3 2" xfId="25175" xr:uid="{64F957BB-4164-4E91-87AB-C65D0A086D67}"/>
    <cellStyle name="Output 7 4 3 4" xfId="37662" xr:uid="{4DEA7093-3FA5-47FD-82C7-CC3997CA8537}"/>
    <cellStyle name="Output 7 4 4" xfId="1559" xr:uid="{E5059FD4-5E30-4E14-A0F5-E12418D9632E}"/>
    <cellStyle name="Output 7 4 4 2" xfId="5904" xr:uid="{5CE99F42-7083-4E25-BE2F-B9F4A82BC73B}"/>
    <cellStyle name="Output 7 4 4 2 2" xfId="8490" xr:uid="{28301F9D-8786-4DDF-89F1-61FF980DB910}"/>
    <cellStyle name="Output 7 4 4 2 2 2" xfId="17479" xr:uid="{46144932-5AD5-4CD5-A6D8-6580BDBB2CCB}"/>
    <cellStyle name="Output 7 4 4 2 2 2 2" xfId="43979" xr:uid="{FBB6F714-89CD-498B-9BBF-E9A1B19CF29E}"/>
    <cellStyle name="Output 7 4 4 2 2 3" xfId="23000" xr:uid="{4EB84CE5-A1C3-4DA0-86CA-0E9179109E88}"/>
    <cellStyle name="Output 7 4 4 2 3" xfId="11127" xr:uid="{EBB4D13F-53F4-4A8B-B78D-F805FA3646E9}"/>
    <cellStyle name="Output 7 4 4 2 3 2" xfId="20116" xr:uid="{E453326B-8A95-49A9-8522-1134B9374B22}"/>
    <cellStyle name="Output 7 4 4 2 3 2 2" xfId="25438" xr:uid="{76992E98-A01B-48A1-8E59-E0020B9F6F0E}"/>
    <cellStyle name="Output 7 4 4 2 3 3" xfId="40254" xr:uid="{AE3B8578-7494-4586-B93F-B36204DA357D}"/>
    <cellStyle name="Output 7 4 4 2 4" xfId="14893" xr:uid="{0C4C7A58-9107-4447-ADB4-259AA2E6BED6}"/>
    <cellStyle name="Output 7 4 4 2 4 2" xfId="36341" xr:uid="{FDEC3B56-031C-40D1-BE48-45E3D2674E9F}"/>
    <cellStyle name="Output 7 4 4 2 5" xfId="22267" xr:uid="{84B778B9-E099-4484-8167-083A8BD95CC7}"/>
    <cellStyle name="Output 7 4 4 3" xfId="3996" xr:uid="{D0FDDE2A-600A-4FCB-9C18-1896156DF842}"/>
    <cellStyle name="Output 7 4 4 3 2" xfId="27965" xr:uid="{E47519DC-23B2-4D24-A742-6BA4EB0E6A12}"/>
    <cellStyle name="Output 7 4 4 4" xfId="25316" xr:uid="{5D65A4FD-DA46-4CBB-BD19-8F1760814743}"/>
    <cellStyle name="Output 7 4 5" xfId="1871" xr:uid="{3B09960D-9755-4B1A-B56F-D8BB58C09F0D}"/>
    <cellStyle name="Output 7 4 5 2" xfId="6187" xr:uid="{7766590E-9D23-4609-9D4C-726A3A775F1A}"/>
    <cellStyle name="Output 7 4 5 2 2" xfId="8773" xr:uid="{85A02F06-4BCC-47D1-93F6-478D2E3FECDA}"/>
    <cellStyle name="Output 7 4 5 2 2 2" xfId="17762" xr:uid="{1744FA1B-8656-4DF0-BCE6-3A2561927056}"/>
    <cellStyle name="Output 7 4 5 2 2 2 2" xfId="29399" xr:uid="{B3D9EE60-EBC5-4F4B-9A3C-AFB93EC61406}"/>
    <cellStyle name="Output 7 4 5 2 2 3" xfId="39584" xr:uid="{4EB170A3-4C5C-4982-B513-5A26EAA1B241}"/>
    <cellStyle name="Output 7 4 5 2 3" xfId="11410" xr:uid="{9492EB01-69AD-4E57-B6A1-7ACF099AEC63}"/>
    <cellStyle name="Output 7 4 5 2 3 2" xfId="20399" xr:uid="{97C23D30-8D8E-4DD6-83E5-8FD4231BDB6A}"/>
    <cellStyle name="Output 7 4 5 2 3 2 2" xfId="36689" xr:uid="{FDBFAADE-91BE-4E13-8337-18E6A74F2B1A}"/>
    <cellStyle name="Output 7 4 5 2 3 3" xfId="26670" xr:uid="{D6C26894-FAEF-48C2-8088-03E779D8A319}"/>
    <cellStyle name="Output 7 4 5 2 4" xfId="15176" xr:uid="{8A5507FF-D42E-4CB8-9864-5C5312BB6F0A}"/>
    <cellStyle name="Output 7 4 5 2 4 2" xfId="23775" xr:uid="{627A8CE4-5F5A-4C03-A207-622D1093FC20}"/>
    <cellStyle name="Output 7 4 5 2 5" xfId="24464" xr:uid="{2F583BAD-8807-41D6-9DAC-02CCE4E7B406}"/>
    <cellStyle name="Output 7 4 5 3" xfId="4308" xr:uid="{7946A4F2-15B2-49CB-9413-52F792C47F8A}"/>
    <cellStyle name="Output 7 4 5 3 2" xfId="28653" xr:uid="{E1B54F0B-B5F9-4000-8393-FAC9C5BF2648}"/>
    <cellStyle name="Output 7 4 5 4" xfId="23398" xr:uid="{B974A5A5-1170-411A-9E7D-2A51CC417458}"/>
    <cellStyle name="Output 7 4 6" xfId="2178" xr:uid="{42946FCE-74FD-4E23-AD98-4D874FB23A75}"/>
    <cellStyle name="Output 7 4 6 2" xfId="6479" xr:uid="{F2D82276-1CFE-4878-8307-C60CBE5B8BAE}"/>
    <cellStyle name="Output 7 4 6 2 2" xfId="9065" xr:uid="{08D075DE-C307-4BE1-8B33-86A7F43C7C51}"/>
    <cellStyle name="Output 7 4 6 2 2 2" xfId="18054" xr:uid="{581C6E0D-0BBC-4AAF-AFDF-F1222F9024FE}"/>
    <cellStyle name="Output 7 4 6 2 2 2 2" xfId="30741" xr:uid="{C5896060-6969-45EE-96B2-4E91C08243DA}"/>
    <cellStyle name="Output 7 4 6 2 2 3" xfId="31637" xr:uid="{76166B41-7E4F-48DC-8A59-3AF9048D80E8}"/>
    <cellStyle name="Output 7 4 6 2 3" xfId="11702" xr:uid="{2DF5DF1F-264A-4179-845E-1FCEFE6D8ABA}"/>
    <cellStyle name="Output 7 4 6 2 3 2" xfId="20691" xr:uid="{53CCEBD7-84ED-4CC3-BAA0-A050463A67E8}"/>
    <cellStyle name="Output 7 4 6 2 3 2 2" xfId="22405" xr:uid="{35E537D6-D0B0-4D84-BD11-78BF6ACE1A38}"/>
    <cellStyle name="Output 7 4 6 2 3 3" xfId="44074" xr:uid="{70638B59-7C83-49AD-AA0D-7438220DA40F}"/>
    <cellStyle name="Output 7 4 6 2 4" xfId="15468" xr:uid="{4663905C-55ED-4747-8D1B-144FCC7E2D68}"/>
    <cellStyle name="Output 7 4 6 2 4 2" xfId="37120" xr:uid="{90637FF6-C92A-428B-BE0D-84166269DBDF}"/>
    <cellStyle name="Output 7 4 6 2 5" xfId="32523" xr:uid="{AFCC7BC2-EF28-4D1D-BF52-73143EEE7044}"/>
    <cellStyle name="Output 7 4 6 3" xfId="4615" xr:uid="{39FB1967-4E0F-4E99-9F3D-59C93BCC209E}"/>
    <cellStyle name="Output 7 4 6 3 2" xfId="29836" xr:uid="{E374FC46-0D5A-4E61-A63E-0ED10209AAA3}"/>
    <cellStyle name="Output 7 4 6 4" xfId="31966" xr:uid="{52A3E0A2-4E92-40BE-9165-AAF496645AC9}"/>
    <cellStyle name="Output 7 4 7" xfId="4915" xr:uid="{3B0DF36D-549B-4FE9-BA2E-B50D6AAF7EC7}"/>
    <cellStyle name="Output 7 4 7 2" xfId="7501" xr:uid="{25A8CB0D-4DCA-45C3-8C48-EC058520F8ED}"/>
    <cellStyle name="Output 7 4 7 2 2" xfId="16490" xr:uid="{A2176547-4768-48CE-BF3C-49B8874ECE49}"/>
    <cellStyle name="Output 7 4 7 2 2 2" xfId="38783" xr:uid="{FEC6C671-B269-4E05-80E1-92324F19064F}"/>
    <cellStyle name="Output 7 4 7 2 3" xfId="29514" xr:uid="{2DCD4C85-4BE6-45B2-B9C6-8B4013CFB49F}"/>
    <cellStyle name="Output 7 4 7 3" xfId="10138" xr:uid="{E8021354-B1F9-4462-8E97-9F3BB78167B9}"/>
    <cellStyle name="Output 7 4 7 3 2" xfId="19127" xr:uid="{7B33A783-7103-4545-BE48-E7FACCBDCA0C}"/>
    <cellStyle name="Output 7 4 7 3 2 2" xfId="36091" xr:uid="{E53D357C-8AFC-4BAD-A67B-72231A9F9FEE}"/>
    <cellStyle name="Output 7 4 7 3 3" xfId="33338" xr:uid="{279F6849-70AC-4975-A638-2C1DC552109A}"/>
    <cellStyle name="Output 7 4 7 4" xfId="13904" xr:uid="{001BF373-E79E-407C-9580-D83A12421620}"/>
    <cellStyle name="Output 7 4 7 4 2" xfId="22575" xr:uid="{3B8A3311-2BCE-4F41-A543-256E133BCEBB}"/>
    <cellStyle name="Output 7 4 7 5" xfId="40890" xr:uid="{F410A55C-536A-420F-B754-15E76CFAA1A6}"/>
    <cellStyle name="Output 7 4 8" xfId="2527" xr:uid="{960FD497-0740-4AC7-846E-5B7CBF3391E2}"/>
    <cellStyle name="Output 7 4 8 2" xfId="40388" xr:uid="{D65D2B6D-86DE-4243-A8E0-EF16DF71EAF7}"/>
    <cellStyle name="Output 7 4 9" xfId="30634" xr:uid="{DCF82537-9BDD-4E66-82BD-8435E170F3DD}"/>
    <cellStyle name="Output 7 5" xfId="290" xr:uid="{C285F34D-9BF7-44E2-8984-51C471DF81C2}"/>
    <cellStyle name="Output 7 5 2" xfId="4693" xr:uid="{EC0FADCE-B28A-437A-9414-42CE9DB64DCD}"/>
    <cellStyle name="Output 7 5 2 2" xfId="7279" xr:uid="{A6B26360-C112-44DC-AF3F-FADEDB42EDFD}"/>
    <cellStyle name="Output 7 5 2 2 2" xfId="16268" xr:uid="{A3E12A53-BAA6-4BF2-BA95-A45BCB3A010D}"/>
    <cellStyle name="Output 7 5 2 2 2 2" xfId="27258" xr:uid="{A25D4AB6-E6FC-4B88-8B97-419AACBD453E}"/>
    <cellStyle name="Output 7 5 2 2 3" xfId="32910" xr:uid="{78C698F0-1A63-4A89-9CBC-28BBCD1C9BB5}"/>
    <cellStyle name="Output 7 5 2 3" xfId="9916" xr:uid="{7C34D964-A769-4C5D-9FEF-08C661541A4D}"/>
    <cellStyle name="Output 7 5 2 3 2" xfId="18905" xr:uid="{673A8AEB-7F69-49C1-9771-66B197A8F162}"/>
    <cellStyle name="Output 7 5 2 3 2 2" xfId="43529" xr:uid="{1D942972-9B7F-4D01-9C1F-007AF426B95C}"/>
    <cellStyle name="Output 7 5 2 3 3" xfId="40500" xr:uid="{F1E113A5-F19D-4FE4-B3D7-44D0BE0B9897}"/>
    <cellStyle name="Output 7 5 2 4" xfId="13682" xr:uid="{E65A16E6-D1FC-4D87-92B2-279983B273BB}"/>
    <cellStyle name="Output 7 5 2 4 2" xfId="32845" xr:uid="{FBC9843A-1C13-4E93-905A-BDB26C1EFD6A}"/>
    <cellStyle name="Output 7 5 2 5" xfId="42332" xr:uid="{49F01FF0-4F28-412D-B4DF-9668CD45EBBC}"/>
    <cellStyle name="Output 7 5 2 6" xfId="58070" xr:uid="{95241EB0-3DD5-489E-88C0-FBF1A6312909}"/>
    <cellStyle name="Output 7 5 3" xfId="2758" xr:uid="{DF4D2C33-9AF8-4CD1-AC5F-3F5E7D383176}"/>
    <cellStyle name="Output 7 5 3 2" xfId="30509" xr:uid="{C7D8AF79-AA17-46C7-B6BE-50124D78F7A8}"/>
    <cellStyle name="Output 7 5 4" xfId="39145" xr:uid="{D33A722D-9F23-4DD1-9EC4-D4E171141F8A}"/>
    <cellStyle name="Output 7 5 5" xfId="51288" xr:uid="{8B8BDD87-48F6-4B46-8138-0CB2FA50F1A4}"/>
    <cellStyle name="Output 7 6" xfId="639" xr:uid="{B820DF31-B737-4A26-A346-36886E87F64E}"/>
    <cellStyle name="Output 7 6 2" xfId="5017" xr:uid="{C12D701E-333A-44A5-8189-63905F0B39B5}"/>
    <cellStyle name="Output 7 6 2 2" xfId="7603" xr:uid="{316CEC74-F6DF-42CF-BC1A-A0D11D569664}"/>
    <cellStyle name="Output 7 6 2 2 2" xfId="16592" xr:uid="{43DCE12D-6128-46BA-B2C8-29361E823E12}"/>
    <cellStyle name="Output 7 6 2 2 2 2" xfId="31702" xr:uid="{99D35C9D-6328-4B57-9DA0-D886946EED6F}"/>
    <cellStyle name="Output 7 6 2 2 3" xfId="36145" xr:uid="{A475A476-2888-46FD-B0C0-BDB3DD407C2F}"/>
    <cellStyle name="Output 7 6 2 3" xfId="10240" xr:uid="{4B49FFC4-75CA-461E-89F3-1CBD0F216850}"/>
    <cellStyle name="Output 7 6 2 3 2" xfId="19229" xr:uid="{B543BB80-CBD2-4301-B0E2-1426498811FA}"/>
    <cellStyle name="Output 7 6 2 3 2 2" xfId="32358" xr:uid="{C67DDF78-9F0C-4C58-800D-FE53BCAAE75B}"/>
    <cellStyle name="Output 7 6 2 3 3" xfId="44089" xr:uid="{E9F1086E-75B8-4183-90A2-4BFC7BAE32F5}"/>
    <cellStyle name="Output 7 6 2 4" xfId="14006" xr:uid="{CB0A390D-5987-4A6A-B927-2D9DEA08B7D7}"/>
    <cellStyle name="Output 7 6 2 4 2" xfId="33498" xr:uid="{00864CF3-26A1-4F9B-AA4B-62699CC6999D}"/>
    <cellStyle name="Output 7 6 2 5" xfId="34234" xr:uid="{07155F85-B985-45BC-A418-2A6AE7C9A08F}"/>
    <cellStyle name="Output 7 6 2 6" xfId="53985" xr:uid="{5EF87C5D-E861-43D4-A0B5-9251D1238063}"/>
    <cellStyle name="Output 7 6 3" xfId="3076" xr:uid="{669EB38B-458F-4C94-B604-52B348C87B03}"/>
    <cellStyle name="Output 7 6 3 2" xfId="39111" xr:uid="{F7049D05-9E5B-4767-9A4F-4CB841DB5F74}"/>
    <cellStyle name="Output 7 6 4" xfId="41160" xr:uid="{7299E99B-2BF6-4D9B-ADC0-422C48BD7D8E}"/>
    <cellStyle name="Output 7 6 5" xfId="47315" xr:uid="{4BBB71FD-AEBC-485B-96E0-FF1266517217}"/>
    <cellStyle name="Output 7 7" xfId="984" xr:uid="{EA03BC44-78BE-477C-9E33-A987BCB699D6}"/>
    <cellStyle name="Output 7 7 2" xfId="5338" xr:uid="{226A2900-0E33-4447-935D-14ADFE0917F1}"/>
    <cellStyle name="Output 7 7 2 2" xfId="7924" xr:uid="{F77C9778-8A65-4F79-A0CC-8E15E8489DE1}"/>
    <cellStyle name="Output 7 7 2 2 2" xfId="16913" xr:uid="{452F7EFB-B0BB-46EB-9A9F-5AD9E14320B4}"/>
    <cellStyle name="Output 7 7 2 2 2 2" xfId="35744" xr:uid="{21BD4699-7A09-458F-A199-649D1C2C0BCB}"/>
    <cellStyle name="Output 7 7 2 2 3" xfId="30833" xr:uid="{C44EE453-8342-41DB-AED8-F7C56C3F2B26}"/>
    <cellStyle name="Output 7 7 2 3" xfId="10561" xr:uid="{36E86679-30EC-45AD-B02E-82A48A8DD43D}"/>
    <cellStyle name="Output 7 7 2 3 2" xfId="19550" xr:uid="{7AC17DB4-E3CD-494C-98D9-44464D53EA00}"/>
    <cellStyle name="Output 7 7 2 3 2 2" xfId="42559" xr:uid="{5B3D71BD-70B3-4260-AD80-D2ECC658ED2C}"/>
    <cellStyle name="Output 7 7 2 3 3" xfId="31114" xr:uid="{20999E68-4F37-465F-99ED-D07699839B94}"/>
    <cellStyle name="Output 7 7 2 4" xfId="14327" xr:uid="{9146B934-D960-4328-BD88-57487538BABE}"/>
    <cellStyle name="Output 7 7 2 4 2" xfId="27399" xr:uid="{880387A1-3F6C-4D53-A11B-6589490AF9E1}"/>
    <cellStyle name="Output 7 7 2 5" xfId="41408" xr:uid="{EF4DB071-299C-41D9-BB05-F1951614C601}"/>
    <cellStyle name="Output 7 7 3" xfId="3421" xr:uid="{E9946867-E75A-4BBC-B394-6BD9B8BF30C6}"/>
    <cellStyle name="Output 7 7 3 2" xfId="24702" xr:uid="{DA0C9A35-56B1-48A9-AA51-63B14CCFF4FB}"/>
    <cellStyle name="Output 7 7 4" xfId="24622" xr:uid="{F58D7C06-5E53-4D88-A5C8-7EE83BDCE1A2}"/>
    <cellStyle name="Output 7 7 5" xfId="52626" xr:uid="{B59C25EA-46C4-440D-8D46-BF2F7741C85E}"/>
    <cellStyle name="Output 7 8" xfId="1328" xr:uid="{BB2B9297-2354-404C-9A6D-1723EF15CBBA}"/>
    <cellStyle name="Output 7 8 2" xfId="5673" xr:uid="{CDE563F0-DCB7-4C0E-B556-C97C709D4257}"/>
    <cellStyle name="Output 7 8 2 2" xfId="8259" xr:uid="{E9B4FDCC-E36A-46D2-AD89-EC8F29B2F996}"/>
    <cellStyle name="Output 7 8 2 2 2" xfId="17248" xr:uid="{405D7FB2-34DD-42DB-A0FF-17D54FCB24BF}"/>
    <cellStyle name="Output 7 8 2 2 2 2" xfId="36944" xr:uid="{A7CF1483-84AE-487B-8507-04E446E8C038}"/>
    <cellStyle name="Output 7 8 2 2 3" xfId="42521" xr:uid="{D2BAB07B-1FFF-4518-B988-ACF36C5A45AD}"/>
    <cellStyle name="Output 7 8 2 3" xfId="10896" xr:uid="{F637BBB7-96FB-4919-BD2C-8CEFDB7BFDDE}"/>
    <cellStyle name="Output 7 8 2 3 2" xfId="19885" xr:uid="{591C7D18-CD20-4662-AAA6-C6E7CEEDC5FC}"/>
    <cellStyle name="Output 7 8 2 3 2 2" xfId="40899" xr:uid="{D1AF1D72-13A6-440F-B177-EB1BDCFE96C9}"/>
    <cellStyle name="Output 7 8 2 3 3" xfId="26754" xr:uid="{13EA4241-0235-4CF1-ABA3-F84A95C83E7E}"/>
    <cellStyle name="Output 7 8 2 4" xfId="14662" xr:uid="{F8D6E1CD-2D9C-42B1-8957-ED2485944ADD}"/>
    <cellStyle name="Output 7 8 2 4 2" xfId="43749" xr:uid="{BB88C618-BAC1-4233-93D9-7EBF85555484}"/>
    <cellStyle name="Output 7 8 2 5" xfId="25722" xr:uid="{5E95A0CB-4447-46BD-A6EB-F78B7E07633E}"/>
    <cellStyle name="Output 7 8 3" xfId="3765" xr:uid="{C54D87E3-80AD-417E-B960-445B3A20A865}"/>
    <cellStyle name="Output 7 8 3 2" xfId="24986" xr:uid="{4678B0AA-F293-45D0-8530-C64E43736EC2}"/>
    <cellStyle name="Output 7 8 4" xfId="39450" xr:uid="{B11C6DB9-6293-4DA6-8DC4-0D10D275400E}"/>
    <cellStyle name="Output 7 9" xfId="1635" xr:uid="{C584155B-0D28-4F81-8878-B6BA7C0E18AC}"/>
    <cellStyle name="Output 7 9 2" xfId="5971" xr:uid="{C3D426AF-C648-4374-9D72-C0FAF629BADF}"/>
    <cellStyle name="Output 7 9 2 2" xfId="8557" xr:uid="{2DF6A49B-616C-4442-8298-1581A01C76F6}"/>
    <cellStyle name="Output 7 9 2 2 2" xfId="17546" xr:uid="{50F43E02-A45C-43B2-9341-597B69775F08}"/>
    <cellStyle name="Output 7 9 2 2 2 2" xfId="41958" xr:uid="{ADD92FF9-5E26-48F8-A6BC-373310A8B5E9}"/>
    <cellStyle name="Output 7 9 2 2 3" xfId="26824" xr:uid="{8984C57B-589D-4FED-A70C-41F81C424B22}"/>
    <cellStyle name="Output 7 9 2 3" xfId="11194" xr:uid="{5FA9DC80-B37B-469A-9968-2920C12737E8}"/>
    <cellStyle name="Output 7 9 2 3 2" xfId="20183" xr:uid="{9F02B4AB-B491-47C1-8213-704AC10DFBE5}"/>
    <cellStyle name="Output 7 9 2 3 2 2" xfId="36339" xr:uid="{2F29EECD-8E88-4B1E-9448-E769E908B711}"/>
    <cellStyle name="Output 7 9 2 3 3" xfId="26645" xr:uid="{765978BA-B99D-405B-A0CB-6752C1CCCE25}"/>
    <cellStyle name="Output 7 9 2 4" xfId="14960" xr:uid="{2227E9E2-BD9E-45BA-A35D-103963AC1974}"/>
    <cellStyle name="Output 7 9 2 4 2" xfId="32488" xr:uid="{CCCBCE90-6761-4BC5-A250-4E6014D416BE}"/>
    <cellStyle name="Output 7 9 2 5" xfId="38752" xr:uid="{A007A032-552E-426E-AECD-0C74F0B8FD88}"/>
    <cellStyle name="Output 7 9 3" xfId="4072" xr:uid="{F1A88684-A325-4433-8852-DDD6F7C7C2E0}"/>
    <cellStyle name="Output 7 9 3 2" xfId="35832" xr:uid="{05B1E7D9-5863-4463-B1FD-81B6F62A1D6F}"/>
    <cellStyle name="Output 7 9 4" xfId="43425" xr:uid="{F7081774-6859-4C46-A912-CFC7E6049DDF}"/>
    <cellStyle name="Output 8" xfId="135" xr:uid="{7E40A3F4-6D78-4E99-8698-60B88874E45F}"/>
    <cellStyle name="Output 8 10" xfId="1946" xr:uid="{AEE5E0AB-1FB7-4906-AF6F-3365C9B56564}"/>
    <cellStyle name="Output 8 10 2" xfId="6256" xr:uid="{CD926384-C9A3-4307-A327-580E07224BC3}"/>
    <cellStyle name="Output 8 10 2 2" xfId="8842" xr:uid="{47215227-3344-4ED7-9A58-E8D471270DD3}"/>
    <cellStyle name="Output 8 10 2 2 2" xfId="17831" xr:uid="{798FC659-23B0-4E23-B5B3-AC46F974B882}"/>
    <cellStyle name="Output 8 10 2 2 2 2" xfId="25643" xr:uid="{EBB1B2EE-CEE4-4EA9-8109-5F2AED0B7412}"/>
    <cellStyle name="Output 8 10 2 2 3" xfId="28853" xr:uid="{1418562F-0301-472B-BA2A-E534427A6949}"/>
    <cellStyle name="Output 8 10 2 3" xfId="11479" xr:uid="{C852FB7B-F227-494F-BAE4-487B78B3C4D5}"/>
    <cellStyle name="Output 8 10 2 3 2" xfId="20468" xr:uid="{6011B24B-E255-44D2-81EE-0A287F3ABCF4}"/>
    <cellStyle name="Output 8 10 2 3 2 2" xfId="23467" xr:uid="{4D3CAE02-F5D6-49CA-9008-21649FF34724}"/>
    <cellStyle name="Output 8 10 2 3 3" xfId="34739" xr:uid="{52B0F818-0A1B-4FDA-98FA-83A0D78C6A80}"/>
    <cellStyle name="Output 8 10 2 4" xfId="15245" xr:uid="{CB0ED907-C01C-4385-9AF4-C29452D98B26}"/>
    <cellStyle name="Output 8 10 2 4 2" xfId="29485" xr:uid="{E077DE5B-36D5-4AF6-B41D-2DEA90DF17D0}"/>
    <cellStyle name="Output 8 10 2 5" xfId="28105" xr:uid="{CD04126E-FC04-4AB4-A4AA-113E5AB6A7A4}"/>
    <cellStyle name="Output 8 10 3" xfId="4383" xr:uid="{AF29167F-0963-4FFE-93CF-086B89ABF6D8}"/>
    <cellStyle name="Output 8 10 3 2" xfId="42093" xr:uid="{7A083430-C868-4751-9048-064C080F2BFD}"/>
    <cellStyle name="Output 8 10 4" xfId="23151" xr:uid="{5FDD320A-07F0-4963-9DB1-EA6F752CED5D}"/>
    <cellStyle name="Output 8 11" xfId="2966" xr:uid="{20E9D730-38A3-4017-95A1-DC86630EE99D}"/>
    <cellStyle name="Output 8 11 2" xfId="7116" xr:uid="{7AC60F0B-FF07-4D7E-BEF0-FB151DED4E3B}"/>
    <cellStyle name="Output 8 11 2 2" xfId="16105" xr:uid="{26373454-665C-4AD8-A126-DDDBAFE3DE72}"/>
    <cellStyle name="Output 8 11 2 2 2" xfId="26976" xr:uid="{B6CFB90A-2DDD-4859-8724-55941FDA8B28}"/>
    <cellStyle name="Output 8 11 2 3" xfId="24763" xr:uid="{96F9872C-B800-4FA9-855B-C9957330EAB2}"/>
    <cellStyle name="Output 8 11 3" xfId="9679" xr:uid="{85DF2BA4-FFD9-4649-BB32-04A4667D7C62}"/>
    <cellStyle name="Output 8 11 3 2" xfId="18668" xr:uid="{68AB8288-52A4-46F0-88BC-427E35A26A9C}"/>
    <cellStyle name="Output 8 11 3 2 2" xfId="25695" xr:uid="{EBAB4772-166F-459E-BDEE-7BDEC1184BFA}"/>
    <cellStyle name="Output 8 11 3 3" xfId="26454" xr:uid="{EA0AC962-F53E-4156-B660-4BD65E93898C}"/>
    <cellStyle name="Output 8 11 4" xfId="13519" xr:uid="{251E6C53-B082-4B3A-9D2F-CE576C8F3957}"/>
    <cellStyle name="Output 8 11 4 2" xfId="25201" xr:uid="{A894AECF-4498-4578-983F-0BCDD8716355}"/>
    <cellStyle name="Output 8 11 5" xfId="29175" xr:uid="{451CC116-3158-48E8-A4B2-5F7CC0FCD5B1}"/>
    <cellStyle name="Output 8 12" xfId="6591" xr:uid="{A28DB68B-180F-4272-A3D8-CB4CD8ECEC23}"/>
    <cellStyle name="Output 8 12 2" xfId="11799" xr:uid="{CC60DE4C-282E-4A18-8010-BBEDBBE9D35D}"/>
    <cellStyle name="Output 8 12 2 2" xfId="20788" xr:uid="{AD1BD386-8894-4407-ABB8-0B4E886AD0B1}"/>
    <cellStyle name="Output 8 12 2 2 2" xfId="39470" xr:uid="{C324ABCD-C8FC-40CC-AB18-6BE9B8028A1C}"/>
    <cellStyle name="Output 8 12 2 3" xfId="27021" xr:uid="{27463BB8-D26B-4D73-95F6-497569F81D52}"/>
    <cellStyle name="Output 8 12 3" xfId="15580" xr:uid="{C48A1C84-B97C-46DE-B2B7-BF9E4EE5F5EB}"/>
    <cellStyle name="Output 8 12 3 2" xfId="36000" xr:uid="{DB70EACF-AF8E-4857-9FCA-DA1610F42A61}"/>
    <cellStyle name="Output 8 12 4" xfId="24320" xr:uid="{EBA58EF8-D8D2-4B0C-BCE6-8501F048A8C3}"/>
    <cellStyle name="Output 8 13" xfId="9162" xr:uid="{D03812DB-2057-4E19-956E-B4751B54232E}"/>
    <cellStyle name="Output 8 13 2" xfId="18151" xr:uid="{DE45DC08-FC8F-4A47-A5F1-DEB5B9B17B43}"/>
    <cellStyle name="Output 8 13 2 2" xfId="36588" xr:uid="{694B4676-39EB-40DD-97AD-CE9B0283E353}"/>
    <cellStyle name="Output 8 13 3" xfId="28873" xr:uid="{D4176D60-1ABA-4626-8876-723AE1D91CAB}"/>
    <cellStyle name="Output 8 14" xfId="9762" xr:uid="{867EF9D2-910A-4FD4-B5BF-C671DC31AD94}"/>
    <cellStyle name="Output 8 14 2" xfId="18751" xr:uid="{31466B45-3EBC-4C48-94BB-2FA5D853E258}"/>
    <cellStyle name="Output 8 14 2 2" xfId="26915" xr:uid="{6555412D-BB4B-4B09-8E2C-2840E588D884}"/>
    <cellStyle name="Output 8 14 3" xfId="34510" xr:uid="{6CDF38E7-7AB5-4F6B-BCE4-7B636FF48BC5}"/>
    <cellStyle name="Output 8 15" xfId="2295" xr:uid="{A63E016A-DD07-4024-A391-EB27A9BC701A}"/>
    <cellStyle name="Output 8 15 2" xfId="35334" xr:uid="{BF987389-47C8-4ED0-B5A9-53872A564E1A}"/>
    <cellStyle name="Output 8 16" xfId="13204" xr:uid="{46CAB52C-760B-4547-86AB-5DCD4CA240EC}"/>
    <cellStyle name="Output 8 16 2" xfId="34008" xr:uid="{D6A38128-654E-4819-8366-29B61CBDF915}"/>
    <cellStyle name="Output 8 17" xfId="27598" xr:uid="{C14534D5-03C6-405C-B4B8-4EFEAB1A7348}"/>
    <cellStyle name="Output 8 18" xfId="44651" xr:uid="{CA10B046-CE3F-40B6-BC2C-134B125127AB}"/>
    <cellStyle name="Output 8 19" xfId="45734" xr:uid="{77A482A0-0085-41B4-A292-56F65DA641A0}"/>
    <cellStyle name="Output 8 2" xfId="315" xr:uid="{7FB86CA3-AD67-4340-8DAE-6A6E221CF2BF}"/>
    <cellStyle name="Output 8 2 10" xfId="6617" xr:uid="{2251D0CD-F359-4EFC-97B5-660AF8BAFA6E}"/>
    <cellStyle name="Output 8 2 10 2" xfId="11823" xr:uid="{B17E47EF-269B-4A2C-8902-D2F4128DE8B7}"/>
    <cellStyle name="Output 8 2 10 2 2" xfId="20812" xr:uid="{483861CE-8208-4E12-BA00-5246FC0007C3}"/>
    <cellStyle name="Output 8 2 10 2 2 2" xfId="27573" xr:uid="{A163C071-264E-4590-97C9-45BD99210A01}"/>
    <cellStyle name="Output 8 2 10 2 3" xfId="24264" xr:uid="{EFAE0671-7CDA-47FE-8CDF-AD58348E0D63}"/>
    <cellStyle name="Output 8 2 10 3" xfId="15606" xr:uid="{7DDF9437-D3E7-4DCB-8962-C17C5B9E2A3C}"/>
    <cellStyle name="Output 8 2 10 3 2" xfId="29098" xr:uid="{EAA8F290-E65E-4F2C-A847-669EC41B86C2}"/>
    <cellStyle name="Output 8 2 10 4" xfId="42957" xr:uid="{08DBB470-273F-4D1E-B932-7EF814E30DD3}"/>
    <cellStyle name="Output 8 2 11" xfId="9186" xr:uid="{1D8072D0-E783-4684-BA2F-DAF6581CB0E7}"/>
    <cellStyle name="Output 8 2 11 2" xfId="18175" xr:uid="{C6D63E4F-0C0F-4601-A681-6009C2F11BB7}"/>
    <cellStyle name="Output 8 2 11 2 2" xfId="34350" xr:uid="{39C058A9-C2C7-4BC0-81C6-60AA0F6755F9}"/>
    <cellStyle name="Output 8 2 11 3" xfId="30051" xr:uid="{32A7AF16-089E-4155-A514-6A8213894BE3}"/>
    <cellStyle name="Output 8 2 12" xfId="12312" xr:uid="{3133A92F-FFF8-4C94-9D8F-B5D4C438EC05}"/>
    <cellStyle name="Output 8 2 12 2" xfId="21301" xr:uid="{E5AFA57F-5C73-4614-8E9E-7DBF5F2C99C9}"/>
    <cellStyle name="Output 8 2 12 2 2" xfId="37692" xr:uid="{C2B870C9-2664-4DBC-A24C-A5A2D31314CE}"/>
    <cellStyle name="Output 8 2 12 3" xfId="34893" xr:uid="{77253BA4-9ACA-4882-AA3B-7D647065B7A8}"/>
    <cellStyle name="Output 8 2 13" xfId="2321" xr:uid="{9CADE581-6FC8-42D2-BC67-20B3FB22F518}"/>
    <cellStyle name="Output 8 2 13 2" xfId="38577" xr:uid="{058EC423-665A-40CE-B4D6-C90FD77B7A10}"/>
    <cellStyle name="Output 8 2 14" xfId="13230" xr:uid="{93E9F7F5-2B55-40EA-88FE-C5621DE7DE45}"/>
    <cellStyle name="Output 8 2 14 2" xfId="37373" xr:uid="{101E910F-B78A-4B10-AA78-454B3A190F40}"/>
    <cellStyle name="Output 8 2 15" xfId="36225" xr:uid="{04EA3655-F05A-4DFD-8106-601AE79436E6}"/>
    <cellStyle name="Output 8 2 16" xfId="46242" xr:uid="{B0E0605E-3335-4494-815E-19BE57076444}"/>
    <cellStyle name="Output 8 2 2" xfId="447" xr:uid="{E217DFFD-6A7E-474E-B902-89ADCB950BD6}"/>
    <cellStyle name="Output 8 2 2 10" xfId="9311" xr:uid="{DFC07B05-6613-48BE-AB16-180D56D87893}"/>
    <cellStyle name="Output 8 2 2 10 2" xfId="18300" xr:uid="{8200C9F7-735F-48D8-B722-DEF0EB9DF678}"/>
    <cellStyle name="Output 8 2 2 10 2 2" xfId="29384" xr:uid="{58B980E7-A74C-42FF-AF39-28724BD9CE44}"/>
    <cellStyle name="Output 8 2 2 10 3" xfId="38047" xr:uid="{8E95CD1F-6A51-4DA8-9DB6-584E2B6B6C2E}"/>
    <cellStyle name="Output 8 2 2 11" xfId="11991" xr:uid="{4B793507-5754-4A53-BA5F-D61BBB4A932F}"/>
    <cellStyle name="Output 8 2 2 11 2" xfId="20980" xr:uid="{420B55CD-ED03-4C1A-A948-207C8E62E691}"/>
    <cellStyle name="Output 8 2 2 11 2 2" xfId="26981" xr:uid="{20C1F0BC-457E-4A02-AE8C-5DB359820FF8}"/>
    <cellStyle name="Output 8 2 2 11 3" xfId="41612" xr:uid="{3057AF28-6750-4127-A9CD-0011225A360B}"/>
    <cellStyle name="Output 8 2 2 12" xfId="2453" xr:uid="{C527FDE8-694F-4F7C-A3D6-8212C0968A21}"/>
    <cellStyle name="Output 8 2 2 12 2" xfId="37287" xr:uid="{AE218627-D086-42D5-B999-5A1D8A4D18A7}"/>
    <cellStyle name="Output 8 2 2 13" xfId="13362" xr:uid="{C254BA66-2275-4A87-807A-FF048E24ED72}"/>
    <cellStyle name="Output 8 2 2 13 2" xfId="39416" xr:uid="{45583690-AE79-40F2-8FC2-4746E0E9FE1F}"/>
    <cellStyle name="Output 8 2 2 14" xfId="25676" xr:uid="{F4A58D92-B96D-4CEB-9183-BA4B615B08D8}"/>
    <cellStyle name="Output 8 2 2 15" xfId="49739" xr:uid="{4B23819C-6636-4B83-93D5-F2088F9A2B50}"/>
    <cellStyle name="Output 8 2 2 2" xfId="796" xr:uid="{7AD5A63A-A5A7-4FE4-840D-41836221B3DF}"/>
    <cellStyle name="Output 8 2 2 2 2" xfId="5165" xr:uid="{252DB56E-A6F1-4CEF-9AC2-FD458A9F8F7A}"/>
    <cellStyle name="Output 8 2 2 2 2 2" xfId="7751" xr:uid="{6CE0206F-7E73-44C6-9768-B18167460595}"/>
    <cellStyle name="Output 8 2 2 2 2 2 2" xfId="16740" xr:uid="{8C867A88-FD4F-40F6-8FA3-579D475727AE}"/>
    <cellStyle name="Output 8 2 2 2 2 2 2 2" xfId="36587" xr:uid="{B46C0227-E663-419F-B2A0-EC1B06D8096D}"/>
    <cellStyle name="Output 8 2 2 2 2 2 3" xfId="42370" xr:uid="{06FC2979-F431-4D63-B3F7-C0E3328719F8}"/>
    <cellStyle name="Output 8 2 2 2 2 3" xfId="10388" xr:uid="{1D6196CA-4B4C-4B41-A35E-00E0283C6346}"/>
    <cellStyle name="Output 8 2 2 2 2 3 2" xfId="19377" xr:uid="{BB1F979E-F072-4CE3-AEE3-48E38C575B35}"/>
    <cellStyle name="Output 8 2 2 2 2 3 2 2" xfId="38983" xr:uid="{CC3B704F-AAC6-49AB-9120-E3F0EFAAA30C}"/>
    <cellStyle name="Output 8 2 2 2 2 3 3" xfId="25368" xr:uid="{EE372ABE-ABA4-49CF-8590-7CAE1D24F29A}"/>
    <cellStyle name="Output 8 2 2 2 2 4" xfId="14154" xr:uid="{B5A47DCA-679D-4EBC-B27E-BA541CAB7097}"/>
    <cellStyle name="Output 8 2 2 2 2 4 2" xfId="41323" xr:uid="{3762582A-76E6-4672-8878-7372E6369957}"/>
    <cellStyle name="Output 8 2 2 2 2 5" xfId="41343" xr:uid="{4DB17018-2F86-4EF3-AB4A-F57C178D6CD6}"/>
    <cellStyle name="Output 8 2 2 2 3" xfId="3233" xr:uid="{3013C703-6BBB-4BB2-9FD0-E4346113FEB1}"/>
    <cellStyle name="Output 8 2 2 2 3 2" xfId="39957" xr:uid="{8EF3335A-2559-42AC-A5DE-E135F0D43CE9}"/>
    <cellStyle name="Output 8 2 2 2 4" xfId="34154" xr:uid="{A62B14B2-866D-40E3-92F2-B201B8135F25}"/>
    <cellStyle name="Output 8 2 2 2 5" xfId="56521" xr:uid="{01347344-ECFB-49B7-A554-61D23A996CCB}"/>
    <cellStyle name="Output 8 2 2 3" xfId="1141" xr:uid="{408587E0-FD4D-4986-B47C-60402A481846}"/>
    <cellStyle name="Output 8 2 2 3 2" xfId="5486" xr:uid="{48EFD746-F232-43BD-BC8C-E3BED5546087}"/>
    <cellStyle name="Output 8 2 2 3 2 2" xfId="8072" xr:uid="{9C798226-FF2F-4D66-BC93-DC7E49A0ED0A}"/>
    <cellStyle name="Output 8 2 2 3 2 2 2" xfId="17061" xr:uid="{39C1D992-20C1-4B85-B505-C721085FF667}"/>
    <cellStyle name="Output 8 2 2 3 2 2 2 2" xfId="24443" xr:uid="{579D1F47-07EA-48D5-82F8-AE1AB58FBA7E}"/>
    <cellStyle name="Output 8 2 2 3 2 2 3" xfId="26866" xr:uid="{9E0B13E3-3BB3-4D00-B223-2534071A1570}"/>
    <cellStyle name="Output 8 2 2 3 2 3" xfId="10709" xr:uid="{CDF25AC9-CF15-4AEB-9776-16FE968C9A99}"/>
    <cellStyle name="Output 8 2 2 3 2 3 2" xfId="19698" xr:uid="{C973AE9D-0240-4AAC-B5D7-187DC18A9EC7}"/>
    <cellStyle name="Output 8 2 2 3 2 3 2 2" xfId="43672" xr:uid="{D5F5A0CA-6F9E-4AFC-945C-71533E667F30}"/>
    <cellStyle name="Output 8 2 2 3 2 3 3" xfId="43921" xr:uid="{225C8DF2-8316-410E-B635-A2E86415EA92}"/>
    <cellStyle name="Output 8 2 2 3 2 4" xfId="14475" xr:uid="{A2A94EA4-3B8C-4E90-B678-35F36B79B6A0}"/>
    <cellStyle name="Output 8 2 2 3 2 4 2" xfId="32820" xr:uid="{43C9710E-84B5-4C90-8070-6422AD18DF52}"/>
    <cellStyle name="Output 8 2 2 3 2 5" xfId="30878" xr:uid="{EF5CB539-A8D4-4E69-9601-E101351C300B}"/>
    <cellStyle name="Output 8 2 2 3 3" xfId="3578" xr:uid="{AF9D44C1-B307-4209-947B-B051F88DBD09}"/>
    <cellStyle name="Output 8 2 2 3 3 2" xfId="39352" xr:uid="{78D8F096-5A12-4FB0-B111-43622F6D61F6}"/>
    <cellStyle name="Output 8 2 2 3 4" xfId="36171" xr:uid="{615B498F-823B-47E1-9BE0-DDEDEAE26E08}"/>
    <cellStyle name="Output 8 2 2 4" xfId="1485" xr:uid="{FBA38445-1DEF-4980-9A49-C1F93B5B45CA}"/>
    <cellStyle name="Output 8 2 2 4 2" xfId="5830" xr:uid="{583629AF-52A6-4CE3-A467-8C631778EF8C}"/>
    <cellStyle name="Output 8 2 2 4 2 2" xfId="8416" xr:uid="{12A8660B-B842-4ABA-BC0F-1A229E94D9E5}"/>
    <cellStyle name="Output 8 2 2 4 2 2 2" xfId="17405" xr:uid="{E089DAEB-F64B-4FFE-872D-344E5D414D83}"/>
    <cellStyle name="Output 8 2 2 4 2 2 2 2" xfId="39268" xr:uid="{CFDF3EAF-8E01-401A-A2C2-9AD6413F10F4}"/>
    <cellStyle name="Output 8 2 2 4 2 2 3" xfId="24436" xr:uid="{851848DF-36AC-49CA-9A4F-7472973DC0CC}"/>
    <cellStyle name="Output 8 2 2 4 2 3" xfId="11053" xr:uid="{05DFAA31-06B2-4FA9-8423-E52BBD1C8B08}"/>
    <cellStyle name="Output 8 2 2 4 2 3 2" xfId="20042" xr:uid="{E1B6D72B-E355-43E1-91D1-F1EA983BE438}"/>
    <cellStyle name="Output 8 2 2 4 2 3 2 2" xfId="33908" xr:uid="{BE44389E-4592-4048-886E-6AC977198C16}"/>
    <cellStyle name="Output 8 2 2 4 2 3 3" xfId="42807" xr:uid="{59AF8231-91DF-4718-912C-78457A78FEC0}"/>
    <cellStyle name="Output 8 2 2 4 2 4" xfId="14819" xr:uid="{4EC1B3FF-E8E9-40EB-9C7D-611D3CA0F0D3}"/>
    <cellStyle name="Output 8 2 2 4 2 4 2" xfId="22354" xr:uid="{86430F6E-59EA-4C4B-BD76-970964A412C2}"/>
    <cellStyle name="Output 8 2 2 4 2 5" xfId="24800" xr:uid="{248904C8-BB32-4BDB-B29C-D40662B0DA51}"/>
    <cellStyle name="Output 8 2 2 4 3" xfId="3922" xr:uid="{0180C65E-AEA8-4DDE-B929-69A6E5F3935C}"/>
    <cellStyle name="Output 8 2 2 4 3 2" xfId="27702" xr:uid="{E90B9E7B-0EDA-42C0-8B03-64BF4F389D7D}"/>
    <cellStyle name="Output 8 2 2 4 4" xfId="25979" xr:uid="{AFC1E3C2-AACC-4AA8-A6EF-06D44FFFEA2C}"/>
    <cellStyle name="Output 8 2 2 5" xfId="1439" xr:uid="{9ED8E205-99AB-473C-B0BA-2FEA16AB978E}"/>
    <cellStyle name="Output 8 2 2 5 2" xfId="5784" xr:uid="{D50FA28D-C048-4B83-95D2-5707E3F9AC36}"/>
    <cellStyle name="Output 8 2 2 5 2 2" xfId="8370" xr:uid="{16A351FB-8225-422C-9EA4-3B5D21035FB9}"/>
    <cellStyle name="Output 8 2 2 5 2 2 2" xfId="17359" xr:uid="{FAA37A87-2813-4C16-A3DE-B8395096C37C}"/>
    <cellStyle name="Output 8 2 2 5 2 2 2 2" xfId="29854" xr:uid="{88286CB8-9613-4E52-B65B-C34FAB4F4E56}"/>
    <cellStyle name="Output 8 2 2 5 2 2 3" xfId="34317" xr:uid="{1439F3C1-020D-4B00-A0CB-C936A2F67C62}"/>
    <cellStyle name="Output 8 2 2 5 2 3" xfId="11007" xr:uid="{56BF9612-4CE9-403F-9665-ADE4B56BC1A2}"/>
    <cellStyle name="Output 8 2 2 5 2 3 2" xfId="19996" xr:uid="{28C1B12D-D22B-4B94-84CA-0750B2BEA5E4}"/>
    <cellStyle name="Output 8 2 2 5 2 3 2 2" xfId="22589" xr:uid="{E4DB4E82-D8B1-46BF-A1E1-A7177537A798}"/>
    <cellStyle name="Output 8 2 2 5 2 3 3" xfId="24213" xr:uid="{7904A38E-EC59-4D69-A2CE-EA32F966984F}"/>
    <cellStyle name="Output 8 2 2 5 2 4" xfId="14773" xr:uid="{5B989F6E-3682-4197-9385-B787D8FE5AE3}"/>
    <cellStyle name="Output 8 2 2 5 2 4 2" xfId="30390" xr:uid="{2ED0F98C-EBC2-4EDB-855C-14ECBD88D77C}"/>
    <cellStyle name="Output 8 2 2 5 2 5" xfId="39781" xr:uid="{E18B70C2-C009-4826-97CD-C25E4774C593}"/>
    <cellStyle name="Output 8 2 2 5 3" xfId="3876" xr:uid="{3A21F1D7-C81A-41B7-9F66-9E751AB135A5}"/>
    <cellStyle name="Output 8 2 2 5 3 2" xfId="33903" xr:uid="{718F647D-9A00-4C48-861D-7183F4ACEB33}"/>
    <cellStyle name="Output 8 2 2 5 4" xfId="34987" xr:uid="{840EA8B7-7F03-4820-8F3C-A3D484D0E7A0}"/>
    <cellStyle name="Output 8 2 2 6" xfId="2104" xr:uid="{3AF07DF5-09F2-4131-B230-89F7C2002F2D}"/>
    <cellStyle name="Output 8 2 2 6 2" xfId="6405" xr:uid="{7FF31F43-15E3-4881-BD82-4F2A2BA433AC}"/>
    <cellStyle name="Output 8 2 2 6 2 2" xfId="8991" xr:uid="{45749749-0BD5-4F11-BB66-7DB7F6E52BA4}"/>
    <cellStyle name="Output 8 2 2 6 2 2 2" xfId="17980" xr:uid="{4D39E2CD-6111-4F78-A01A-5957C044CD37}"/>
    <cellStyle name="Output 8 2 2 6 2 2 2 2" xfId="42240" xr:uid="{1167887F-D67A-40EB-8F84-CFA66CAD315A}"/>
    <cellStyle name="Output 8 2 2 6 2 2 3" xfId="43837" xr:uid="{DC318CF4-7DB5-4A28-9C75-1DA52401860E}"/>
    <cellStyle name="Output 8 2 2 6 2 3" xfId="11628" xr:uid="{70B534A5-AEAE-411B-B0EB-4F2BEE86CF12}"/>
    <cellStyle name="Output 8 2 2 6 2 3 2" xfId="20617" xr:uid="{C4AE1C2A-2312-40DB-AD1B-0FC046928D90}"/>
    <cellStyle name="Output 8 2 2 6 2 3 2 2" xfId="24634" xr:uid="{89BCE603-8013-4213-94BF-5CDCD9BBA573}"/>
    <cellStyle name="Output 8 2 2 6 2 3 3" xfId="44090" xr:uid="{F0EB2238-A4A2-4D0F-9AB9-F34120BC41D3}"/>
    <cellStyle name="Output 8 2 2 6 2 4" xfId="15394" xr:uid="{D0DCE955-382B-4CD2-A13E-4179FB36E685}"/>
    <cellStyle name="Output 8 2 2 6 2 4 2" xfId="28768" xr:uid="{26D0FA22-917D-411B-AFAE-D127ECCB250D}"/>
    <cellStyle name="Output 8 2 2 6 2 5" xfId="37333" xr:uid="{0BE6586A-A0D2-4650-A228-562FEBA123A4}"/>
    <cellStyle name="Output 8 2 2 6 3" xfId="4541" xr:uid="{378420A6-D94B-4674-B123-8A2AFA1F7E0D}"/>
    <cellStyle name="Output 8 2 2 6 3 2" xfId="28187" xr:uid="{5893A69A-4B53-4069-A052-8DF712DDD78A}"/>
    <cellStyle name="Output 8 2 2 6 4" xfId="25195" xr:uid="{22EFB9AC-CE4F-43A2-BF33-6F7BB90585CF}"/>
    <cellStyle name="Output 8 2 2 7" xfId="2914" xr:uid="{3BE79137-BC8A-49C0-ABE1-F3ED2A3A76DB}"/>
    <cellStyle name="Output 8 2 2 7 2" xfId="7064" xr:uid="{B93300FD-C206-48AD-B8B0-F111BDB01DD7}"/>
    <cellStyle name="Output 8 2 2 7 2 2" xfId="12190" xr:uid="{9AF3053C-8FBD-4F92-B06B-14E3C696AE91}"/>
    <cellStyle name="Output 8 2 2 7 2 2 2" xfId="21179" xr:uid="{26D1026B-F3D4-49DE-A906-73E0F8D9BEC0}"/>
    <cellStyle name="Output 8 2 2 7 2 2 2 2" xfId="27808" xr:uid="{66BD41B0-7B7E-4089-B3E6-73563BE78799}"/>
    <cellStyle name="Output 8 2 2 7 2 2 3" xfId="43571" xr:uid="{0EC0DE63-ED76-4539-A39A-F5AAD126B64C}"/>
    <cellStyle name="Output 8 2 2 7 2 3" xfId="12990" xr:uid="{3F026D2C-FE71-43A8-B1C7-99B969B1CA04}"/>
    <cellStyle name="Output 8 2 2 7 2 3 2" xfId="21979" xr:uid="{22D8BCA7-12F6-4DDE-B1DF-4DD8DBC3E259}"/>
    <cellStyle name="Output 8 2 2 7 2 3 2 2" xfId="29066" xr:uid="{048A557E-2694-44B5-AAD2-894AB5153D80}"/>
    <cellStyle name="Output 8 2 2 7 2 3 3" xfId="30762" xr:uid="{9C7F3225-DB80-4891-90FB-591EEB098463}"/>
    <cellStyle name="Output 8 2 2 7 2 4" xfId="16053" xr:uid="{5F4D3877-461F-484E-9EE0-040B0F0EF27C}"/>
    <cellStyle name="Output 8 2 2 7 2 4 2" xfId="35234" xr:uid="{C24DFA54-3184-48CB-9C66-69B30F257551}"/>
    <cellStyle name="Output 8 2 2 7 2 5" xfId="29545" xr:uid="{7A240601-71F6-4C60-8D04-2AAE2552D5AA}"/>
    <cellStyle name="Output 8 2 2 7 3" xfId="9627" xr:uid="{93E397F9-0AB5-43BD-B9E5-C02370EB260D}"/>
    <cellStyle name="Output 8 2 2 7 3 2" xfId="18616" xr:uid="{8EDD7F31-2801-40A9-8B8F-087EE4EDF4A2}"/>
    <cellStyle name="Output 8 2 2 7 3 2 2" xfId="31267" xr:uid="{BD115F0B-5536-4E2D-9849-35ABB07DDDB7}"/>
    <cellStyle name="Output 8 2 2 7 3 3" xfId="43219" xr:uid="{2B0FE376-C1F6-484F-9ACB-071E8BBE8D14}"/>
    <cellStyle name="Output 8 2 2 7 4" xfId="34468" xr:uid="{3CE7B9D2-6ED1-416D-8400-3CBF827355F4}"/>
    <cellStyle name="Output 8 2 2 8" xfId="4841" xr:uid="{A3DF3575-95C4-4A64-9006-4BABE0931E4B}"/>
    <cellStyle name="Output 8 2 2 8 2" xfId="7427" xr:uid="{1AB11FE3-3169-4C8B-8F36-7976390B5A36}"/>
    <cellStyle name="Output 8 2 2 8 2 2" xfId="16416" xr:uid="{5CE3D222-913F-44AB-8B3A-DD504079F2B2}"/>
    <cellStyle name="Output 8 2 2 8 2 2 2" xfId="32718" xr:uid="{0BF9BF89-C873-4156-B885-2D7002190405}"/>
    <cellStyle name="Output 8 2 2 8 2 3" xfId="22132" xr:uid="{FF39E2CA-6D01-472D-8C0E-F31A643228C0}"/>
    <cellStyle name="Output 8 2 2 8 3" xfId="10064" xr:uid="{672333E8-F83A-4108-9541-1788C4C007E8}"/>
    <cellStyle name="Output 8 2 2 8 3 2" xfId="19053" xr:uid="{098F17ED-00CE-46ED-95F5-C2453D1CDC5F}"/>
    <cellStyle name="Output 8 2 2 8 3 2 2" xfId="37389" xr:uid="{23BEBB61-FE67-4C08-8D1E-607EEB7999BE}"/>
    <cellStyle name="Output 8 2 2 8 3 3" xfId="25325" xr:uid="{E2209C57-058A-47E5-8D07-CF5483FB66B0}"/>
    <cellStyle name="Output 8 2 2 8 4" xfId="13830" xr:uid="{F31E4014-C58B-4309-8210-697B2DF9E29C}"/>
    <cellStyle name="Output 8 2 2 8 4 2" xfId="31717" xr:uid="{A16D7A68-ED3B-4701-BF3A-428D6493D7AD}"/>
    <cellStyle name="Output 8 2 2 8 5" xfId="22134" xr:uid="{BC944DEA-9829-4DDF-80EA-CC185F3E96E2}"/>
    <cellStyle name="Output 8 2 2 9" xfId="6749" xr:uid="{DB054A84-5812-4E15-9876-208F5427E105}"/>
    <cellStyle name="Output 8 2 2 9 2" xfId="11948" xr:uid="{85261978-F35D-4A97-AB06-706DCD0447E3}"/>
    <cellStyle name="Output 8 2 2 9 2 2" xfId="20937" xr:uid="{6458C2F7-E500-48F1-BDB0-500937D1E713}"/>
    <cellStyle name="Output 8 2 2 9 2 2 2" xfId="43396" xr:uid="{6DDA6214-4306-42B2-BA95-40020A3DF3AD}"/>
    <cellStyle name="Output 8 2 2 9 2 3" xfId="40562" xr:uid="{DDF76C5A-2713-4C46-9E46-F33C755F4F10}"/>
    <cellStyle name="Output 8 2 2 9 3" xfId="15738" xr:uid="{0D30F7DC-1348-4617-A7F7-651626BC34CF}"/>
    <cellStyle name="Output 8 2 2 9 3 2" xfId="36065" xr:uid="{593C75B4-4045-446A-8AB0-03A6801FA9C8}"/>
    <cellStyle name="Output 8 2 2 9 4" xfId="30567" xr:uid="{75A92F03-A74E-4505-A6C7-06D928E74347}"/>
    <cellStyle name="Output 8 2 3" xfId="664" xr:uid="{809ABD67-5BD2-4F18-9E9C-80E3D94568CF}"/>
    <cellStyle name="Output 8 2 3 2" xfId="5040" xr:uid="{5A5E628D-3B65-4F10-A2E4-071EF00E50A7}"/>
    <cellStyle name="Output 8 2 3 2 2" xfId="7626" xr:uid="{4A3D6415-A87D-440C-BA07-7D1637271299}"/>
    <cellStyle name="Output 8 2 3 2 2 2" xfId="16615" xr:uid="{D7C1E69A-2BC8-475A-9BDA-F0B485D3F9E8}"/>
    <cellStyle name="Output 8 2 3 2 2 2 2" xfId="27676" xr:uid="{8E4303CC-AC3C-4F3E-85A2-872F130CD756}"/>
    <cellStyle name="Output 8 2 3 2 2 3" xfId="26363" xr:uid="{C66EBE93-AA68-4FA4-B708-A5E56BD1A38B}"/>
    <cellStyle name="Output 8 2 3 2 3" xfId="10263" xr:uid="{624AF253-92DB-417A-AFE3-EA680F76DEFA}"/>
    <cellStyle name="Output 8 2 3 2 3 2" xfId="19252" xr:uid="{80BF6075-A719-4A1A-859A-AB7CCF4A62B9}"/>
    <cellStyle name="Output 8 2 3 2 3 2 2" xfId="22247" xr:uid="{317A89DF-3ABC-460C-AE93-71250D6E6B32}"/>
    <cellStyle name="Output 8 2 3 2 3 3" xfId="26445" xr:uid="{F3BA3B2B-81AD-489E-AB6C-DA05C0F9CF0B}"/>
    <cellStyle name="Output 8 2 3 2 4" xfId="14029" xr:uid="{AFA76EFE-0BEB-45F9-8302-2215708FEE39}"/>
    <cellStyle name="Output 8 2 3 2 4 2" xfId="31007" xr:uid="{55012C84-934F-4903-B356-97F377562184}"/>
    <cellStyle name="Output 8 2 3 2 5" xfId="36863" xr:uid="{23DF07BE-2C67-4E88-9046-0485A69D25CD}"/>
    <cellStyle name="Output 8 2 3 2 6" xfId="55659" xr:uid="{7DA076C5-AC83-4736-A1AE-2E900A388ABB}"/>
    <cellStyle name="Output 8 2 3 3" xfId="3101" xr:uid="{52CBE966-FF48-4D9E-8E0F-205E41473726}"/>
    <cellStyle name="Output 8 2 3 3 2" xfId="36180" xr:uid="{F5EF6CF3-C149-40E1-8B70-7139A721B252}"/>
    <cellStyle name="Output 8 2 3 4" xfId="22412" xr:uid="{DC8B21E7-CD5F-4447-BA30-A301D9028C77}"/>
    <cellStyle name="Output 8 2 3 5" xfId="48878" xr:uid="{89DD9406-9048-4F2D-983F-EC65831523DF}"/>
    <cellStyle name="Output 8 2 4" xfId="1009" xr:uid="{4056A6D6-B26E-4F4B-A67B-54AF1F342FA5}"/>
    <cellStyle name="Output 8 2 4 2" xfId="5361" xr:uid="{70BC021F-E0BC-4CAD-AC17-0911BCEA6685}"/>
    <cellStyle name="Output 8 2 4 2 2" xfId="7947" xr:uid="{FEC0214F-D09B-48FD-8B53-A62659F5DD07}"/>
    <cellStyle name="Output 8 2 4 2 2 2" xfId="16936" xr:uid="{D59A5F64-8F86-4F0D-B935-4212D7BADDF5}"/>
    <cellStyle name="Output 8 2 4 2 2 2 2" xfId="22688" xr:uid="{47602FBB-AD6E-47E9-8606-D08E56238D72}"/>
    <cellStyle name="Output 8 2 4 2 2 3" xfId="31220" xr:uid="{92D14794-2DD0-49ED-9F0B-604D719676B6}"/>
    <cellStyle name="Output 8 2 4 2 3" xfId="10584" xr:uid="{F14C8C63-B238-4998-BD25-69514B32B9B1}"/>
    <cellStyle name="Output 8 2 4 2 3 2" xfId="19573" xr:uid="{FC5CFEB5-58CF-4BDA-A489-25107B5A10F4}"/>
    <cellStyle name="Output 8 2 4 2 3 2 2" xfId="29980" xr:uid="{C7ABCDB2-E554-4839-8BB3-D9331EA92ACC}"/>
    <cellStyle name="Output 8 2 4 2 3 3" xfId="26726" xr:uid="{149FF730-0B0F-4D7B-9793-72360692EA7E}"/>
    <cellStyle name="Output 8 2 4 2 4" xfId="14350" xr:uid="{10DFD25E-BFBD-4D35-8E4B-BD6169799B74}"/>
    <cellStyle name="Output 8 2 4 2 4 2" xfId="23896" xr:uid="{6EB3339A-E347-4F40-9529-AE2EBF8D5CBA}"/>
    <cellStyle name="Output 8 2 4 2 5" xfId="23435" xr:uid="{FC2E96E7-9733-4334-B735-85F993C00012}"/>
    <cellStyle name="Output 8 2 4 2 6" xfId="54657" xr:uid="{578FD4D5-9C28-41B9-849A-FA5AE12689B0}"/>
    <cellStyle name="Output 8 2 4 3" xfId="3446" xr:uid="{1BEB8F63-BEF1-4E00-9490-8D26A49020BC}"/>
    <cellStyle name="Output 8 2 4 3 2" xfId="34012" xr:uid="{23CFEA0B-0E6E-4146-A27A-287BABC473F3}"/>
    <cellStyle name="Output 8 2 4 4" xfId="33857" xr:uid="{70E98135-8EFF-4644-91D8-5E421B34B3E8}"/>
    <cellStyle name="Output 8 2 4 5" xfId="47856" xr:uid="{3820DB53-0F7F-4B81-83C4-041E31761978}"/>
    <cellStyle name="Output 8 2 5" xfId="1353" xr:uid="{626BC9B2-9AE3-4806-B67F-02737339BDE4}"/>
    <cellStyle name="Output 8 2 5 2" xfId="5698" xr:uid="{DD0D0D2C-7A23-4AF7-91BA-0744332355DB}"/>
    <cellStyle name="Output 8 2 5 2 2" xfId="8284" xr:uid="{19962880-2C41-458F-BD82-0BFF4288DF28}"/>
    <cellStyle name="Output 8 2 5 2 2 2" xfId="17273" xr:uid="{D9EDDEA7-6B90-42EF-9E4A-95C308CA1E84}"/>
    <cellStyle name="Output 8 2 5 2 2 2 2" xfId="24793" xr:uid="{D3C9A676-C178-47BF-BCD1-7FEDC0877FF5}"/>
    <cellStyle name="Output 8 2 5 2 2 3" xfId="31341" xr:uid="{2775EF56-1CD3-46F9-B370-D5C2D31375A2}"/>
    <cellStyle name="Output 8 2 5 2 3" xfId="10921" xr:uid="{682C32B6-55AD-46B5-BB22-FBEFEB4725D9}"/>
    <cellStyle name="Output 8 2 5 2 3 2" xfId="19910" xr:uid="{1E67DF13-694B-48E5-9D9A-3B5FC1B59139}"/>
    <cellStyle name="Output 8 2 5 2 3 2 2" xfId="22961" xr:uid="{B94E33A2-9884-4E31-8E7C-E373FC78679D}"/>
    <cellStyle name="Output 8 2 5 2 3 3" xfId="34648" xr:uid="{6CA5A814-BAA1-4C65-BCF7-818F7CC7CF15}"/>
    <cellStyle name="Output 8 2 5 2 4" xfId="14687" xr:uid="{ED776A5B-C781-4E54-BB7B-D7C65625759F}"/>
    <cellStyle name="Output 8 2 5 2 4 2" xfId="33476" xr:uid="{C0A06D14-840D-4902-A034-D04DD53BDD7F}"/>
    <cellStyle name="Output 8 2 5 2 5" xfId="41011" xr:uid="{F0195244-88B4-4427-943D-62B1C304BBB3}"/>
    <cellStyle name="Output 8 2 5 3" xfId="3790" xr:uid="{94E2969C-9D37-426A-8F66-1055256A8BC8}"/>
    <cellStyle name="Output 8 2 5 3 2" xfId="34571" xr:uid="{0A28C835-7CAB-49A3-A52E-20750F3A11FD}"/>
    <cellStyle name="Output 8 2 5 4" xfId="36592" xr:uid="{984DC3C0-9F2A-4F29-92B6-471056E1E60B}"/>
    <cellStyle name="Output 8 2 6" xfId="1709" xr:uid="{E5746835-517D-42A2-AC98-E41E62179A0F}"/>
    <cellStyle name="Output 8 2 6 2" xfId="6035" xr:uid="{D68DDDC7-5DAE-4580-BC88-AA521F73ABF2}"/>
    <cellStyle name="Output 8 2 6 2 2" xfId="8621" xr:uid="{987BDCBC-F361-4AB8-9626-5E98A26CB7FC}"/>
    <cellStyle name="Output 8 2 6 2 2 2" xfId="17610" xr:uid="{95349429-9898-4216-8AC6-D99F72F0F198}"/>
    <cellStyle name="Output 8 2 6 2 2 2 2" xfId="39532" xr:uid="{62D83D0B-CA35-4A18-B595-42CD95FB5616}"/>
    <cellStyle name="Output 8 2 6 2 2 3" xfId="24907" xr:uid="{6A68A525-5A00-4A55-ADE5-3A9FE32D85D2}"/>
    <cellStyle name="Output 8 2 6 2 3" xfId="11258" xr:uid="{B5399546-FC6E-471D-B57A-5C35804450C5}"/>
    <cellStyle name="Output 8 2 6 2 3 2" xfId="20247" xr:uid="{D69C00B5-A31D-4206-B5E5-7AA55AE82D5E}"/>
    <cellStyle name="Output 8 2 6 2 3 2 2" xfId="28503" xr:uid="{5537C58C-52F2-4354-B3B2-9E7BF842DB01}"/>
    <cellStyle name="Output 8 2 6 2 3 3" xfId="39945" xr:uid="{EDC0CDC1-3B65-440E-B3C7-BBA00FE2B02E}"/>
    <cellStyle name="Output 8 2 6 2 4" xfId="15024" xr:uid="{B1E37E9A-947A-46F7-A127-614B9DEA7B6D}"/>
    <cellStyle name="Output 8 2 6 2 4 2" xfId="30289" xr:uid="{6F77C72F-922B-410B-A7A7-9CF1204CA139}"/>
    <cellStyle name="Output 8 2 6 2 5" xfId="42788" xr:uid="{879EFD07-29F3-42E6-8C30-7D9597589B20}"/>
    <cellStyle name="Output 8 2 6 3" xfId="4146" xr:uid="{8A5C87B5-AC34-4BF0-976F-755E4B266C75}"/>
    <cellStyle name="Output 8 2 6 3 2" xfId="38645" xr:uid="{F0226AB0-92BE-46D8-8EAA-8EC035135660}"/>
    <cellStyle name="Output 8 2 6 4" xfId="28480" xr:uid="{12382A78-D6D2-4DCD-AB7C-919CD6351084}"/>
    <cellStyle name="Output 8 2 7" xfId="1972" xr:uid="{EEFCE3EE-0ABA-408A-A2CE-ED090D63BB38}"/>
    <cellStyle name="Output 8 2 7 2" xfId="6280" xr:uid="{EBEF9E2A-0359-41B5-8A69-04B9437A3228}"/>
    <cellStyle name="Output 8 2 7 2 2" xfId="8866" xr:uid="{4540E9B0-1EF8-4A77-84B0-036604A37A8A}"/>
    <cellStyle name="Output 8 2 7 2 2 2" xfId="17855" xr:uid="{8117B07A-319B-4E92-A161-0F09E2E37641}"/>
    <cellStyle name="Output 8 2 7 2 2 2 2" xfId="31516" xr:uid="{D7A5611D-E7CF-4DA7-938B-0DD696ABDDB5}"/>
    <cellStyle name="Output 8 2 7 2 2 3" xfId="30031" xr:uid="{8E35E5FA-78C1-42F4-96AB-8759DFF1AFD7}"/>
    <cellStyle name="Output 8 2 7 2 3" xfId="11503" xr:uid="{07B40940-7D0D-4885-AEF8-EE36F33D203C}"/>
    <cellStyle name="Output 8 2 7 2 3 2" xfId="20492" xr:uid="{7407871B-3A32-4303-8FA9-579772B4D855}"/>
    <cellStyle name="Output 8 2 7 2 3 2 2" xfId="38284" xr:uid="{5BEE817E-5170-4404-8E6E-73374397941E}"/>
    <cellStyle name="Output 8 2 7 2 3 3" xfId="34667" xr:uid="{0D0A76D7-C5DD-42D8-9B2F-43F48F6D903F}"/>
    <cellStyle name="Output 8 2 7 2 4" xfId="15269" xr:uid="{C44B1D9B-D99F-434C-A90C-4F3346332613}"/>
    <cellStyle name="Output 8 2 7 2 4 2" xfId="35738" xr:uid="{9CE1709C-B40E-41B8-B11F-A622D2CDDB9A}"/>
    <cellStyle name="Output 8 2 7 2 5" xfId="22363" xr:uid="{4D4BB3E4-47E5-455C-BEA7-195E5FE25736}"/>
    <cellStyle name="Output 8 2 7 3" xfId="4409" xr:uid="{2FF21367-1B10-4196-BD57-664C05AE32A1}"/>
    <cellStyle name="Output 8 2 7 3 2" xfId="39548" xr:uid="{F970A38D-D73D-4FD6-B7B6-10EB9146121C}"/>
    <cellStyle name="Output 8 2 7 4" xfId="33499" xr:uid="{4F753FDE-6466-469F-B010-7812244D92FE}"/>
    <cellStyle name="Output 8 2 8" xfId="2783" xr:uid="{B79AD3AA-E52A-4D7B-A47F-880FF7649AE5}"/>
    <cellStyle name="Output 8 2 8 2" xfId="6933" xr:uid="{EC76C0DF-F203-40F5-96EF-4148AB891F23}"/>
    <cellStyle name="Output 8 2 8 2 2" xfId="12062" xr:uid="{4BE560EF-3452-4860-95C0-976BDC4B9B1C}"/>
    <cellStyle name="Output 8 2 8 2 2 2" xfId="21051" xr:uid="{D5304AC1-71EC-4EB2-AB34-5D991880B46C}"/>
    <cellStyle name="Output 8 2 8 2 2 2 2" xfId="24526" xr:uid="{19D2E6B7-1043-4067-A196-068FCCFA6AAC}"/>
    <cellStyle name="Output 8 2 8 2 2 3" xfId="41350" xr:uid="{3BF36F37-5A28-4291-A70E-966B3532A34A}"/>
    <cellStyle name="Output 8 2 8 2 3" xfId="12890" xr:uid="{FD05F932-41EA-47EA-BE54-68F9C072C065}"/>
    <cellStyle name="Output 8 2 8 2 3 2" xfId="21879" xr:uid="{4F297920-C7B1-46E8-9AB4-89BF1687FAFD}"/>
    <cellStyle name="Output 8 2 8 2 3 2 2" xfId="26212" xr:uid="{7188635E-6033-4842-AA1E-5A393F9C9873}"/>
    <cellStyle name="Output 8 2 8 2 3 3" xfId="31316" xr:uid="{673E12B2-A92D-45A2-BE39-6AB6349BEDB0}"/>
    <cellStyle name="Output 8 2 8 2 4" xfId="15922" xr:uid="{1858A7BF-D41D-4506-9229-F92E2D00FA12}"/>
    <cellStyle name="Output 8 2 8 2 4 2" xfId="23798" xr:uid="{DE547BC2-9226-4BC4-A18B-21E9A5613574}"/>
    <cellStyle name="Output 8 2 8 2 5" xfId="28881" xr:uid="{488F668A-D357-4A7E-9832-E42D5E456C1C}"/>
    <cellStyle name="Output 8 2 8 3" xfId="9496" xr:uid="{6F8D3169-F476-4902-872F-C7C03151051B}"/>
    <cellStyle name="Output 8 2 8 3 2" xfId="18485" xr:uid="{C831B849-4B84-445A-9EB5-244C699CC5D0}"/>
    <cellStyle name="Output 8 2 8 3 2 2" xfId="24374" xr:uid="{90457352-A02B-40C5-B442-481DAE1BB01A}"/>
    <cellStyle name="Output 8 2 8 3 3" xfId="30258" xr:uid="{54D08586-E2E6-4F30-9371-7CCC4D9BC0C7}"/>
    <cellStyle name="Output 8 2 8 4" xfId="35802" xr:uid="{641109C0-E776-49D6-A749-4908C4111962}"/>
    <cellStyle name="Output 8 2 9" xfId="4716" xr:uid="{5871D07A-40B8-4FBE-B60C-A94F795B2571}"/>
    <cellStyle name="Output 8 2 9 2" xfId="7302" xr:uid="{76BC54E5-0AC0-4D6F-9B23-BAFBAEBCC30F}"/>
    <cellStyle name="Output 8 2 9 2 2" xfId="16291" xr:uid="{7CAEA13A-C0E5-44B2-9EB8-CFCA283BD0D7}"/>
    <cellStyle name="Output 8 2 9 2 2 2" xfId="22270" xr:uid="{8ACB390E-2DF5-45CA-A440-445C08F737F8}"/>
    <cellStyle name="Output 8 2 9 2 3" xfId="26154" xr:uid="{BEC6AB49-D683-4135-94E8-7355364EC9D9}"/>
    <cellStyle name="Output 8 2 9 3" xfId="9939" xr:uid="{0BF658BF-EEC5-45E9-8A97-7C0C5F39CC04}"/>
    <cellStyle name="Output 8 2 9 3 2" xfId="18928" xr:uid="{66227020-41A8-4456-A492-8AFF6D031BEF}"/>
    <cellStyle name="Output 8 2 9 3 2 2" xfId="41578" xr:uid="{B5939F8B-B1EC-4DF1-8569-793E090F8ED3}"/>
    <cellStyle name="Output 8 2 9 3 3" xfId="34699" xr:uid="{86855F96-A0FD-497B-B7BA-20E03EAFAFEE}"/>
    <cellStyle name="Output 8 2 9 4" xfId="13705" xr:uid="{2F1F5713-20BC-4B8B-B987-DDC7880576E8}"/>
    <cellStyle name="Output 8 2 9 4 2" xfId="26542" xr:uid="{1991979F-A221-42E5-AE0E-FB6521B1EEF1}"/>
    <cellStyle name="Output 8 2 9 5" xfId="34153" xr:uid="{A108FE07-1CEE-40E1-8E5C-8F2796A9AB6D}"/>
    <cellStyle name="Output 8 3" xfId="422" xr:uid="{09CE8590-26A8-477A-BBF0-6913E80A93DF}"/>
    <cellStyle name="Output 8 3 10" xfId="9287" xr:uid="{ECC07828-D5EB-4CCB-99FA-96740C56C5B4}"/>
    <cellStyle name="Output 8 3 10 2" xfId="18276" xr:uid="{692B986A-4979-406D-BC57-E78772AB164A}"/>
    <cellStyle name="Output 8 3 10 2 2" xfId="22921" xr:uid="{4929F8CD-480D-46ED-A035-394ACC4AA2CD}"/>
    <cellStyle name="Output 8 3 10 3" xfId="27747" xr:uid="{0290A34D-9BCC-45A3-A8EC-ACE1A6AD787A}"/>
    <cellStyle name="Output 8 3 11" xfId="9827" xr:uid="{A960653D-E570-469F-BAF6-2D1AA55D69B2}"/>
    <cellStyle name="Output 8 3 11 2" xfId="18816" xr:uid="{2FA54CCF-8639-4E0E-93D8-962CF1196DE1}"/>
    <cellStyle name="Output 8 3 11 2 2" xfId="35769" xr:uid="{3B095C48-E851-4ADB-AB6C-86AC779FF311}"/>
    <cellStyle name="Output 8 3 11 3" xfId="31035" xr:uid="{93FC40A4-7B97-4E82-A04B-CBE52B2934EC}"/>
    <cellStyle name="Output 8 3 12" xfId="2428" xr:uid="{EE78C802-4481-479D-B6E0-608BFA8C5CC0}"/>
    <cellStyle name="Output 8 3 12 2" xfId="43246" xr:uid="{0DAA8F9D-446B-4A38-958B-17F7404270E4}"/>
    <cellStyle name="Output 8 3 13" xfId="13337" xr:uid="{15B55C97-75CF-4B8E-B42D-7FFECC4D379A}"/>
    <cellStyle name="Output 8 3 13 2" xfId="29026" xr:uid="{E6C06750-CEA2-4DAB-AFBC-7B9519C363C9}"/>
    <cellStyle name="Output 8 3 14" xfId="23302" xr:uid="{1A05DB9C-F79A-40D3-A40A-E4BC8B310B59}"/>
    <cellStyle name="Output 8 3 15" xfId="46641" xr:uid="{69DC3E68-45A5-4A03-90E4-098FA353C5CC}"/>
    <cellStyle name="Output 8 3 2" xfId="771" xr:uid="{AE622678-9CD7-4048-AB80-94C8507AF6A6}"/>
    <cellStyle name="Output 8 3 2 2" xfId="5141" xr:uid="{8887E3F5-CD98-4B19-B7D7-40200035E759}"/>
    <cellStyle name="Output 8 3 2 2 2" xfId="7727" xr:uid="{CB6FE572-4554-469A-949B-25B46210495D}"/>
    <cellStyle name="Output 8 3 2 2 2 2" xfId="16716" xr:uid="{D43D9E07-B0B6-4D03-B5B8-D638E76EC807}"/>
    <cellStyle name="Output 8 3 2 2 2 2 2" xfId="31672" xr:uid="{D04D7FA2-B7B8-4FF3-BA2F-F8E110FE25FC}"/>
    <cellStyle name="Output 8 3 2 2 2 3" xfId="35280" xr:uid="{6EB936B0-3A4B-45B4-9DFE-7C30F9896B3F}"/>
    <cellStyle name="Output 8 3 2 2 3" xfId="10364" xr:uid="{8E4E37ED-1D36-47D6-81B3-8A0D1CD5D040}"/>
    <cellStyle name="Output 8 3 2 2 3 2" xfId="19353" xr:uid="{3D35A026-C31F-4200-A85C-E895062CA1B4}"/>
    <cellStyle name="Output 8 3 2 2 3 2 2" xfId="37959" xr:uid="{2786DDB3-DEE9-423A-8B11-CB284F1171D2}"/>
    <cellStyle name="Output 8 3 2 2 3 3" xfId="26707" xr:uid="{35D3AF7F-4FAE-411A-A003-FB4D8839F86F}"/>
    <cellStyle name="Output 8 3 2 2 4" xfId="14130" xr:uid="{48BCC3DD-D3A3-4D6C-AF63-4B258004B2D5}"/>
    <cellStyle name="Output 8 3 2 2 4 2" xfId="36605" xr:uid="{DF15FF75-D254-4EE1-A6B2-52AFB04E3180}"/>
    <cellStyle name="Output 8 3 2 2 5" xfId="35882" xr:uid="{52E8C8EC-0FDB-472A-B9C9-3C3C47D132EB}"/>
    <cellStyle name="Output 8 3 2 2 6" xfId="56920" xr:uid="{80526B37-9806-46D2-88C0-7AAAF714FFBB}"/>
    <cellStyle name="Output 8 3 2 3" xfId="3208" xr:uid="{C1C5FEAD-5561-4F18-BB57-C0DA87B4AC73}"/>
    <cellStyle name="Output 8 3 2 3 2" xfId="25077" xr:uid="{486F9FCD-E984-4CE8-B95D-04A2A86DEE25}"/>
    <cellStyle name="Output 8 3 2 4" xfId="24937" xr:uid="{0F976E97-BF2B-4243-B9EA-E0C3878FB0F7}"/>
    <cellStyle name="Output 8 3 2 5" xfId="50138" xr:uid="{17512F89-CE0B-4CA3-B669-F02505B45BDC}"/>
    <cellStyle name="Output 8 3 3" xfId="1116" xr:uid="{F520765B-186E-4186-828E-50C443C43A57}"/>
    <cellStyle name="Output 8 3 3 2" xfId="5462" xr:uid="{8DCF8E71-C0F9-4797-BE84-E722A83904C5}"/>
    <cellStyle name="Output 8 3 3 2 2" xfId="8048" xr:uid="{33A556EA-FBAC-4BC7-B256-19083F9B94BF}"/>
    <cellStyle name="Output 8 3 3 2 2 2" xfId="17037" xr:uid="{9C938BD9-0B0D-484E-9A5A-BD4F16A4B9DD}"/>
    <cellStyle name="Output 8 3 3 2 2 2 2" xfId="41759" xr:uid="{C4FE8CC2-5E7B-45CA-A625-627D3CE8E940}"/>
    <cellStyle name="Output 8 3 3 2 2 3" xfId="30495" xr:uid="{3FE1C0E3-BC4D-4263-AA7D-AA28C1929956}"/>
    <cellStyle name="Output 8 3 3 2 3" xfId="10685" xr:uid="{B0DCC670-8863-47AC-9365-943A8CD72D21}"/>
    <cellStyle name="Output 8 3 3 2 3 2" xfId="19674" xr:uid="{18BFD490-10D8-4834-9ABB-A219E5876907}"/>
    <cellStyle name="Output 8 3 3 2 3 2 2" xfId="25295" xr:uid="{876291BD-A30D-4B17-B0DF-383D3B8F5364}"/>
    <cellStyle name="Output 8 3 3 2 3 3" xfId="31131" xr:uid="{DC56594C-8E45-4661-A122-ADB83507C5E7}"/>
    <cellStyle name="Output 8 3 3 2 4" xfId="14451" xr:uid="{D888974F-0A47-457F-B51D-7AB8D3C0A6CE}"/>
    <cellStyle name="Output 8 3 3 2 4 2" xfId="36211" xr:uid="{FADD744D-D4DE-4DA0-8CA5-C1EA3ECCB599}"/>
    <cellStyle name="Output 8 3 3 2 5" xfId="28716" xr:uid="{C9716A5C-199B-4411-8AA5-7D3176CB98DA}"/>
    <cellStyle name="Output 8 3 3 2 6" xfId="57914" xr:uid="{DE3E64D7-4BFD-49E7-8788-E7880CB7BC14}"/>
    <cellStyle name="Output 8 3 3 3" xfId="3553" xr:uid="{6E8744B0-3497-43A8-ADB5-1C1EA8259E07}"/>
    <cellStyle name="Output 8 3 3 3 2" xfId="28967" xr:uid="{7FD6DD69-7721-45BD-AFA8-9FF35A301578}"/>
    <cellStyle name="Output 8 3 3 4" xfId="39103" xr:uid="{F2E3BAE3-B660-48AE-A726-7F42345560A1}"/>
    <cellStyle name="Output 8 3 3 5" xfId="51132" xr:uid="{E1FF0041-BCCF-4E0D-AE74-BCBCFC2EAD6F}"/>
    <cellStyle name="Output 8 3 4" xfId="1460" xr:uid="{BCE79340-C1B8-4E7B-A3A6-D9FAC197EAA4}"/>
    <cellStyle name="Output 8 3 4 2" xfId="5805" xr:uid="{EB641D05-A8E8-440F-9254-362FA33C5432}"/>
    <cellStyle name="Output 8 3 4 2 2" xfId="8391" xr:uid="{61EB463D-8727-40ED-AC2D-428965B22C7D}"/>
    <cellStyle name="Output 8 3 4 2 2 2" xfId="17380" xr:uid="{B3181B5C-557C-4EF0-8397-DB1074BF9BD6}"/>
    <cellStyle name="Output 8 3 4 2 2 2 2" xfId="28885" xr:uid="{4506073C-EFF3-4B31-9F9A-5DE302F5C242}"/>
    <cellStyle name="Output 8 3 4 2 2 3" xfId="32343" xr:uid="{406F8E7D-F84E-4101-BAEA-C026E0FA5A7A}"/>
    <cellStyle name="Output 8 3 4 2 3" xfId="11028" xr:uid="{EF98929E-DAFA-4F47-A3F6-1C914FBDF1C2}"/>
    <cellStyle name="Output 8 3 4 2 3 2" xfId="20017" xr:uid="{A7B75000-3785-4521-A78A-86085CC8FA92}"/>
    <cellStyle name="Output 8 3 4 2 3 2 2" xfId="24673" xr:uid="{8DC67BF9-3F71-4871-A291-D5028E60FDE0}"/>
    <cellStyle name="Output 8 3 4 2 3 3" xfId="44056" xr:uid="{81293AEF-41E1-4DAE-9309-9941E5387DB1}"/>
    <cellStyle name="Output 8 3 4 2 4" xfId="14794" xr:uid="{74B0FB11-9695-4AA7-A0A4-161C0699255C}"/>
    <cellStyle name="Output 8 3 4 2 4 2" xfId="31908" xr:uid="{A839BA76-0F09-4C1A-B789-54CF51870F29}"/>
    <cellStyle name="Output 8 3 4 2 5" xfId="36951" xr:uid="{A8038D59-C9BD-468D-9822-98B923F330C5}"/>
    <cellStyle name="Output 8 3 4 2 6" xfId="55047" xr:uid="{1C391BD8-208A-4DA4-BC73-D260F32F95A7}"/>
    <cellStyle name="Output 8 3 4 3" xfId="3897" xr:uid="{51A4416E-A9F9-49EE-B71B-78EC884BB4AC}"/>
    <cellStyle name="Output 8 3 4 3 2" xfId="30383" xr:uid="{EBEE146D-FF49-4855-A11F-175B39485967}"/>
    <cellStyle name="Output 8 3 4 4" xfId="23607" xr:uid="{A04163C7-E8CD-4178-834C-660167D1B8B7}"/>
    <cellStyle name="Output 8 3 4 5" xfId="48255" xr:uid="{62BD8CAC-D14A-4B9B-9909-45B2484DFD13}"/>
    <cellStyle name="Output 8 3 5" xfId="1620" xr:uid="{D96EA2EC-4DCB-4436-B996-9A4CF4E1A125}"/>
    <cellStyle name="Output 8 3 5 2" xfId="5962" xr:uid="{51748E05-6C9A-4E76-B17F-7CBAD1D7B99A}"/>
    <cellStyle name="Output 8 3 5 2 2" xfId="8548" xr:uid="{39C4F84C-EB0A-4B00-8221-267F3E51ECFE}"/>
    <cellStyle name="Output 8 3 5 2 2 2" xfId="17537" xr:uid="{D9FBEB51-B401-4E82-9B37-077530A8DA4D}"/>
    <cellStyle name="Output 8 3 5 2 2 2 2" xfId="27844" xr:uid="{C80AE658-4A7D-4A8B-A326-03B6FA7F7E6F}"/>
    <cellStyle name="Output 8 3 5 2 2 3" xfId="33120" xr:uid="{8708D074-D05A-4C58-A286-C1D372CB3E7E}"/>
    <cellStyle name="Output 8 3 5 2 3" xfId="11185" xr:uid="{8234A048-2C04-4469-818A-2382BBCF446E}"/>
    <cellStyle name="Output 8 3 5 2 3 2" xfId="20174" xr:uid="{499CA3A3-2D2E-4906-8E12-3C2832969FF9}"/>
    <cellStyle name="Output 8 3 5 2 3 2 2" xfId="33819" xr:uid="{A7EC9AD0-1C1B-449C-8FCD-0E605AF0EF73}"/>
    <cellStyle name="Output 8 3 5 2 3 3" xfId="42724" xr:uid="{1EB7FE87-BE66-4A2D-82CF-DE40FA9512DD}"/>
    <cellStyle name="Output 8 3 5 2 4" xfId="14951" xr:uid="{EF9FDAC3-4A8C-493D-ADC8-4CF976CCC34C}"/>
    <cellStyle name="Output 8 3 5 2 4 2" xfId="38903" xr:uid="{ED6DB2EB-AE89-4872-818C-49D9CB4F31F9}"/>
    <cellStyle name="Output 8 3 5 2 5" xfId="24092" xr:uid="{C3C336E6-C495-4646-A1BF-FAD17A8D7843}"/>
    <cellStyle name="Output 8 3 5 3" xfId="4057" xr:uid="{47B96B35-8C14-4941-BD92-92153040D1D5}"/>
    <cellStyle name="Output 8 3 5 3 2" xfId="35538" xr:uid="{13FCF01A-8D7D-4620-BA27-AAA511BF3698}"/>
    <cellStyle name="Output 8 3 5 4" xfId="40957" xr:uid="{065BDE29-D13C-49D1-8E70-C7C5B5E25BB6}"/>
    <cellStyle name="Output 8 3 5 5" xfId="53347" xr:uid="{B10F86DB-9E1B-4D89-9D79-F8A2D55D937F}"/>
    <cellStyle name="Output 8 3 6" xfId="2079" xr:uid="{8203C572-2F28-4771-B7E5-9040B11866EF}"/>
    <cellStyle name="Output 8 3 6 2" xfId="6381" xr:uid="{AA4A196E-7788-438E-9749-409B7E3FDC73}"/>
    <cellStyle name="Output 8 3 6 2 2" xfId="8967" xr:uid="{50863E46-8615-45EC-8377-D3C025D63597}"/>
    <cellStyle name="Output 8 3 6 2 2 2" xfId="17956" xr:uid="{11EA28E3-87CB-4720-8341-B4848B41F13E}"/>
    <cellStyle name="Output 8 3 6 2 2 2 2" xfId="22451" xr:uid="{C98A6E58-87C8-425B-91E4-63FA101068A3}"/>
    <cellStyle name="Output 8 3 6 2 2 3" xfId="39925" xr:uid="{FAE8287E-52A1-4DE2-A426-EBBEE034A6F7}"/>
    <cellStyle name="Output 8 3 6 2 3" xfId="11604" xr:uid="{A79F30D7-AD3C-40D1-AC59-4118A133C459}"/>
    <cellStyle name="Output 8 3 6 2 3 2" xfId="20593" xr:uid="{8D7B27A9-1C7F-4277-ADE0-CF2356251A85}"/>
    <cellStyle name="Output 8 3 6 2 3 2 2" xfId="30974" xr:uid="{0B7A30A0-A0A6-4A68-91FB-820A81229C01}"/>
    <cellStyle name="Output 8 3 6 2 3 3" xfId="40490" xr:uid="{7B51306D-7FC4-4F39-9268-CF8DC272F474}"/>
    <cellStyle name="Output 8 3 6 2 4" xfId="15370" xr:uid="{60951DC8-4B5F-4719-8DCC-F98D8206D5A6}"/>
    <cellStyle name="Output 8 3 6 2 4 2" xfId="26334" xr:uid="{83CCEA1A-96C4-4D07-8EE9-1820B10F5B7C}"/>
    <cellStyle name="Output 8 3 6 2 5" xfId="30221" xr:uid="{137CF41B-35C7-49DD-A1CB-2CD046F50F08}"/>
    <cellStyle name="Output 8 3 6 3" xfId="4516" xr:uid="{7B7305C1-3619-47C8-89FE-1F34B31E1E99}"/>
    <cellStyle name="Output 8 3 6 3 2" xfId="33737" xr:uid="{EB49C318-AFC6-4BC4-A1C1-0C1C7B4A81DA}"/>
    <cellStyle name="Output 8 3 6 4" xfId="23051" xr:uid="{00EE7D04-8A8A-48E2-8595-8D0ECEA7BE92}"/>
    <cellStyle name="Output 8 3 7" xfId="2889" xr:uid="{70C5B9D6-F0A3-466F-A2B5-9C6A260F78C5}"/>
    <cellStyle name="Output 8 3 7 2" xfId="7039" xr:uid="{A981E01C-048B-4122-9070-AD4F2DB3121E}"/>
    <cellStyle name="Output 8 3 7 2 2" xfId="12165" xr:uid="{9B5A0C26-9C94-4C11-9F56-E1DD53F8D4B1}"/>
    <cellStyle name="Output 8 3 7 2 2 2" xfId="21154" xr:uid="{078E4D81-1DD0-451D-9375-F07410B97502}"/>
    <cellStyle name="Output 8 3 7 2 2 2 2" xfId="30865" xr:uid="{044EE8FF-4909-43A1-98C1-46295F6934F1}"/>
    <cellStyle name="Output 8 3 7 2 2 3" xfId="31814" xr:uid="{3ADA520F-4C67-457A-9A28-2186C8AAD261}"/>
    <cellStyle name="Output 8 3 7 2 3" xfId="12971" xr:uid="{133020E0-4BE6-40D2-94C3-46820FFCD151}"/>
    <cellStyle name="Output 8 3 7 2 3 2" xfId="21960" xr:uid="{9BB46901-1522-4C29-A658-676F021A8E46}"/>
    <cellStyle name="Output 8 3 7 2 3 2 2" xfId="29984" xr:uid="{0DEAA71C-32FF-43CF-97CA-17CC50FCF9F5}"/>
    <cellStyle name="Output 8 3 7 2 3 3" xfId="26473" xr:uid="{CB09011C-C81A-4E05-8363-3780A9E13CBC}"/>
    <cellStyle name="Output 8 3 7 2 4" xfId="16028" xr:uid="{322BFDA0-6DD3-4CED-A645-56D48B61C8F9}"/>
    <cellStyle name="Output 8 3 7 2 4 2" xfId="31411" xr:uid="{CB3269BC-DC88-4539-BEC2-0FA3B386368C}"/>
    <cellStyle name="Output 8 3 7 2 5" xfId="25241" xr:uid="{486D2D84-9C6D-4C44-A273-92A9D6C510C8}"/>
    <cellStyle name="Output 8 3 7 3" xfId="9602" xr:uid="{BD8E0960-7111-44C1-A60B-2E52375A6AE3}"/>
    <cellStyle name="Output 8 3 7 3 2" xfId="18591" xr:uid="{6BEE49AB-7308-4B70-B62F-CBF105FB380C}"/>
    <cellStyle name="Output 8 3 7 3 2 2" xfId="29457" xr:uid="{30FE4DF5-8A75-4DDF-90F0-C92B79845671}"/>
    <cellStyle name="Output 8 3 7 3 3" xfId="32564" xr:uid="{FC3B98C1-BB86-4B9C-AF71-DA4FC6A85F05}"/>
    <cellStyle name="Output 8 3 7 4" xfId="41358" xr:uid="{C42C0ED4-CA4C-45B7-97EA-9C06546D40D9}"/>
    <cellStyle name="Output 8 3 8" xfId="4817" xr:uid="{A84082AD-72F9-4552-81FF-E45D07552BCC}"/>
    <cellStyle name="Output 8 3 8 2" xfId="7403" xr:uid="{ADFC5D19-A06C-4DAE-A91D-2FA7EACCBEE6}"/>
    <cellStyle name="Output 8 3 8 2 2" xfId="16392" xr:uid="{AFD57A1B-BD6C-401A-BCFC-EC61245CCE7D}"/>
    <cellStyle name="Output 8 3 8 2 2 2" xfId="36053" xr:uid="{A84C0E8C-151B-430F-BAD6-D21816452778}"/>
    <cellStyle name="Output 8 3 8 2 3" xfId="28121" xr:uid="{A0335C07-785F-496F-9CAA-899B9AAA997D}"/>
    <cellStyle name="Output 8 3 8 3" xfId="10040" xr:uid="{74CEC4AC-7511-42E6-A29E-01C5F6B1D8CB}"/>
    <cellStyle name="Output 8 3 8 3 2" xfId="19029" xr:uid="{37299349-3BEA-4C6D-8088-26A00333FEF1}"/>
    <cellStyle name="Output 8 3 8 3 2 2" xfId="30140" xr:uid="{FB8BC9C6-A755-4836-9810-C0D0D9451056}"/>
    <cellStyle name="Output 8 3 8 3 3" xfId="26709" xr:uid="{A91A73E5-7013-40D4-B780-34FA92D7B8A2}"/>
    <cellStyle name="Output 8 3 8 4" xfId="13806" xr:uid="{C48EB9E8-7206-4ACA-9B94-5B5ABB4DDF5D}"/>
    <cellStyle name="Output 8 3 8 4 2" xfId="25860" xr:uid="{141E530C-653A-45E0-B21A-71F78DE26CFD}"/>
    <cellStyle name="Output 8 3 8 5" xfId="37143" xr:uid="{B787D881-D5D2-4E0C-81F8-B15BA4CEE02C}"/>
    <cellStyle name="Output 8 3 9" xfId="6724" xr:uid="{38AEFF7E-AA2D-4FC5-9B53-AB6AAD9D5635}"/>
    <cellStyle name="Output 8 3 9 2" xfId="11924" xr:uid="{85040080-8763-48A5-BE97-2B43DD0CA625}"/>
    <cellStyle name="Output 8 3 9 2 2" xfId="20913" xr:uid="{D382DBC2-EF2A-4420-AF5C-0D9AEBE05BD7}"/>
    <cellStyle name="Output 8 3 9 2 2 2" xfId="42115" xr:uid="{34437313-92EF-4BF3-8A21-EE765C419A4C}"/>
    <cellStyle name="Output 8 3 9 2 3" xfId="33390" xr:uid="{E82F2385-4FD5-401E-A9D7-44C6DA0E1D72}"/>
    <cellStyle name="Output 8 3 9 3" xfId="15713" xr:uid="{D23B1E71-3F06-4205-B550-C1CDE30C9452}"/>
    <cellStyle name="Output 8 3 9 3 2" xfId="42761" xr:uid="{F95D9C1E-AEB0-42D9-A277-876F7594A14F}"/>
    <cellStyle name="Output 8 3 9 4" xfId="39746" xr:uid="{51B5458D-D7FB-4222-9F80-EBB0BF4ADE76}"/>
    <cellStyle name="Output 8 4" xfId="520" xr:uid="{65029A2E-A97F-43BD-9E3D-D0172A7790CC}"/>
    <cellStyle name="Output 8 4 10" xfId="49267" xr:uid="{639FB213-9735-409E-A8BA-C5C0C99C9B64}"/>
    <cellStyle name="Output 8 4 2" xfId="869" xr:uid="{90D91344-AD13-4A6E-98A1-1B07930E0862}"/>
    <cellStyle name="Output 8 4 2 2" xfId="5238" xr:uid="{1F5D8A85-F637-4E7A-9CE4-37C7E459DABA}"/>
    <cellStyle name="Output 8 4 2 2 2" xfId="7824" xr:uid="{AB2DE9E9-C232-47E1-BFE0-47DD02F5DFC5}"/>
    <cellStyle name="Output 8 4 2 2 2 2" xfId="16813" xr:uid="{2E81ADA1-5E65-4830-9A66-B9DC9BE40944}"/>
    <cellStyle name="Output 8 4 2 2 2 2 2" xfId="36879" xr:uid="{D90C1A3A-6A28-4CEA-8438-04BA7FAA9A44}"/>
    <cellStyle name="Output 8 4 2 2 2 3" xfId="28902" xr:uid="{DE7EDF74-09E5-455F-9600-6E2B98A163E6}"/>
    <cellStyle name="Output 8 4 2 2 3" xfId="10461" xr:uid="{C0F1BE26-2C8D-42C7-BF9C-1E30DF128F10}"/>
    <cellStyle name="Output 8 4 2 2 3 2" xfId="19450" xr:uid="{A80BA13F-5F1D-437F-B399-910CD11ECFC0}"/>
    <cellStyle name="Output 8 4 2 2 3 2 2" xfId="33992" xr:uid="{9D36F76A-CA5A-40B6-ABED-05B9556B45E5}"/>
    <cellStyle name="Output 8 4 2 2 3 3" xfId="25343" xr:uid="{8612E45A-46DC-44FF-931F-E222BA3EFA2A}"/>
    <cellStyle name="Output 8 4 2 2 4" xfId="14227" xr:uid="{D1AA6294-B1AC-4881-9F52-73BC2147F48B}"/>
    <cellStyle name="Output 8 4 2 2 4 2" xfId="35702" xr:uid="{D219D553-2567-4E30-ADE1-FC07F7BAF42C}"/>
    <cellStyle name="Output 8 4 2 2 5" xfId="23622" xr:uid="{13B5B08F-8F1C-43EB-9407-15856032D47C}"/>
    <cellStyle name="Output 8 4 2 3" xfId="3306" xr:uid="{CA81164F-16C5-4688-B3FB-320EDD056B60}"/>
    <cellStyle name="Output 8 4 2 3 2" xfId="30182" xr:uid="{FB24325D-C75A-4049-A9D8-C46AA998D43B}"/>
    <cellStyle name="Output 8 4 2 4" xfId="38139" xr:uid="{AD1CE76A-74D2-4E46-8CDF-E2F050996592}"/>
    <cellStyle name="Output 8 4 2 5" xfId="56049" xr:uid="{FE146E2A-C71D-4FD7-8182-2544715FA285}"/>
    <cellStyle name="Output 8 4 3" xfId="1214" xr:uid="{3716D277-3F63-4608-9BB6-DD03C2948667}"/>
    <cellStyle name="Output 8 4 3 2" xfId="5559" xr:uid="{77AED797-17A8-46C5-9E8E-6F5542309C8E}"/>
    <cellStyle name="Output 8 4 3 2 2" xfId="8145" xr:uid="{2C2F4C57-344A-4ACA-BCE6-3F61130D06D8}"/>
    <cellStyle name="Output 8 4 3 2 2 2" xfId="17134" xr:uid="{6F3F8C19-60EC-486D-85F6-A442F2821752}"/>
    <cellStyle name="Output 8 4 3 2 2 2 2" xfId="35439" xr:uid="{ADF67A10-178C-4B7C-9E68-9943549B92A2}"/>
    <cellStyle name="Output 8 4 3 2 2 3" xfId="40971" xr:uid="{479A5EEE-12FC-4B98-99BA-D3F929EA4D65}"/>
    <cellStyle name="Output 8 4 3 2 3" xfId="10782" xr:uid="{25386CFB-739B-46DD-9978-581542926E8B}"/>
    <cellStyle name="Output 8 4 3 2 3 2" xfId="19771" xr:uid="{C08B69B8-BC62-4380-8F29-4F5C133968A2}"/>
    <cellStyle name="Output 8 4 3 2 3 2 2" xfId="43339" xr:uid="{CBA827AF-4C78-4247-BC5F-701CCA3B2EBB}"/>
    <cellStyle name="Output 8 4 3 2 3 3" xfId="44116" xr:uid="{D175FDC1-42E0-4962-9317-44015B2C1BC8}"/>
    <cellStyle name="Output 8 4 3 2 4" xfId="14548" xr:uid="{8FBC3417-A502-4AB0-9B7D-AC8918693B61}"/>
    <cellStyle name="Output 8 4 3 2 4 2" xfId="25146" xr:uid="{FBE376C1-3F84-477C-9EEC-2E9BD3A79E23}"/>
    <cellStyle name="Output 8 4 3 2 5" xfId="41156" xr:uid="{23ABDE3E-6FE4-406A-99F4-3C846F4D1ED2}"/>
    <cellStyle name="Output 8 4 3 3" xfId="3651" xr:uid="{DE68284A-9CE7-4D2B-A9D6-E9F178A00AB5}"/>
    <cellStyle name="Output 8 4 3 3 2" xfId="37613" xr:uid="{3ED1BF18-5038-4C26-AAA0-DA872BF589E6}"/>
    <cellStyle name="Output 8 4 3 4" xfId="28626" xr:uid="{CDB5C7BF-E643-42EC-9BDC-34748E9934DF}"/>
    <cellStyle name="Output 8 4 4" xfId="1558" xr:uid="{848B58C5-C904-465C-9F95-42F9716B0391}"/>
    <cellStyle name="Output 8 4 4 2" xfId="5903" xr:uid="{788A33BF-8D72-489F-89D7-B25A984A77BC}"/>
    <cellStyle name="Output 8 4 4 2 2" xfId="8489" xr:uid="{AAB942B1-FA89-45D7-989F-B9ED49C32E65}"/>
    <cellStyle name="Output 8 4 4 2 2 2" xfId="17478" xr:uid="{5BD5FA0B-A60A-4239-8B80-5FF0B749BD51}"/>
    <cellStyle name="Output 8 4 4 2 2 2 2" xfId="34569" xr:uid="{B1449BBF-A142-44F8-8F1E-37C8600EB96F}"/>
    <cellStyle name="Output 8 4 4 2 2 3" xfId="35473" xr:uid="{A9504CA7-E1CD-4C2E-A22D-820EDB725B32}"/>
    <cellStyle name="Output 8 4 4 2 3" xfId="11126" xr:uid="{3E5F7C6C-CCBF-45F6-BD01-5CF66EACFA64}"/>
    <cellStyle name="Output 8 4 4 2 3 2" xfId="20115" xr:uid="{F8422385-D187-4D51-9337-2C900EA264EF}"/>
    <cellStyle name="Output 8 4 4 2 3 2 2" xfId="37875" xr:uid="{E7078981-CC0A-4088-AAA3-345AB3A52B6B}"/>
    <cellStyle name="Output 8 4 4 2 3 3" xfId="44101" xr:uid="{9810466C-7960-420A-B476-E7D4EAF80A81}"/>
    <cellStyle name="Output 8 4 4 2 4" xfId="14892" xr:uid="{EB00D1A3-A398-44F7-84C5-471455C6CAF2}"/>
    <cellStyle name="Output 8 4 4 2 4 2" xfId="27335" xr:uid="{9281ED59-C77F-432B-AB39-3DD4696F5AB6}"/>
    <cellStyle name="Output 8 4 4 2 5" xfId="22308" xr:uid="{457F2ADD-F9D8-4609-9744-862315E1650B}"/>
    <cellStyle name="Output 8 4 4 3" xfId="3995" xr:uid="{33DBA4E9-4C51-4ED1-918D-0F6C40C016AD}"/>
    <cellStyle name="Output 8 4 4 3 2" xfId="40818" xr:uid="{C4269CAB-7559-4F04-92FF-715BEB7AC2A5}"/>
    <cellStyle name="Output 8 4 4 4" xfId="38617" xr:uid="{D485E78F-B877-4D10-ADDD-6FAB2F044E43}"/>
    <cellStyle name="Output 8 4 5" xfId="1870" xr:uid="{11569225-6466-4BE7-A4FE-6D70B2BCDE17}"/>
    <cellStyle name="Output 8 4 5 2" xfId="6186" xr:uid="{E763451B-6E4D-40B6-AE05-8B5DEC4D17E6}"/>
    <cellStyle name="Output 8 4 5 2 2" xfId="8772" xr:uid="{19951409-7D48-459A-8ED2-4ADA80F702CD}"/>
    <cellStyle name="Output 8 4 5 2 2 2" xfId="17761" xr:uid="{06CA63F8-6852-46FD-B9B5-BFC387CC2D42}"/>
    <cellStyle name="Output 8 4 5 2 2 2 2" xfId="42386" xr:uid="{CC0D6BD3-439E-431F-9BA3-75C46E45E45B}"/>
    <cellStyle name="Output 8 4 5 2 2 3" xfId="30378" xr:uid="{B0BCDC63-AF00-4655-8001-23B72E21E90B}"/>
    <cellStyle name="Output 8 4 5 2 3" xfId="11409" xr:uid="{68E5D830-CD8D-4992-AB99-82E26EAB5A2B}"/>
    <cellStyle name="Output 8 4 5 2 3 2" xfId="20398" xr:uid="{D8E4FEB6-E3AC-470D-8CA4-ADDC5891F31D}"/>
    <cellStyle name="Output 8 4 5 2 3 2 2" xfId="27683" xr:uid="{6D90AE12-CD8F-46F1-B41A-33C3D0C1E4E8}"/>
    <cellStyle name="Output 8 4 5 2 3 3" xfId="24247" xr:uid="{10E5CCE6-33AC-41EB-A715-61FA39F03E5B}"/>
    <cellStyle name="Output 8 4 5 2 4" xfId="15175" xr:uid="{3C02E5FB-49DA-4181-96A9-7A4253414015}"/>
    <cellStyle name="Output 8 4 5 2 4 2" xfId="23004" xr:uid="{20FE7717-852E-4DF6-9598-4A04FADA3DCE}"/>
    <cellStyle name="Output 8 4 5 2 5" xfId="23332" xr:uid="{617DCB86-3F4E-4142-9B0E-4CC4EF7CAC5B}"/>
    <cellStyle name="Output 8 4 5 3" xfId="4307" xr:uid="{F08B8C2C-2771-413C-B8D3-6448A188E6AE}"/>
    <cellStyle name="Output 8 4 5 3 2" xfId="41547" xr:uid="{9AA450A8-828B-4EA7-B403-82216ECEF67C}"/>
    <cellStyle name="Output 8 4 5 4" xfId="22576" xr:uid="{52047F81-7797-4F96-AD83-7BBF6DA70E4A}"/>
    <cellStyle name="Output 8 4 6" xfId="2177" xr:uid="{16249592-AD93-4AA3-9AF8-0F2D54AD5DC6}"/>
    <cellStyle name="Output 8 4 6 2" xfId="6478" xr:uid="{064C9E5A-68BD-4720-8C43-4DCB104C23FC}"/>
    <cellStyle name="Output 8 4 6 2 2" xfId="9064" xr:uid="{5D0D4407-DDF8-4975-BEE8-C887300C5F26}"/>
    <cellStyle name="Output 8 4 6 2 2 2" xfId="18053" xr:uid="{81F02A74-944D-4545-8CBF-A07CAE99C9F3}"/>
    <cellStyle name="Output 8 4 6 2 2 2 2" xfId="43826" xr:uid="{8A0C4724-E03F-4DF0-8426-EC061396D03F}"/>
    <cellStyle name="Output 8 4 6 2 2 3" xfId="39443" xr:uid="{CE7605C4-14B7-4A3D-947B-A9859E54998C}"/>
    <cellStyle name="Output 8 4 6 2 3" xfId="11701" xr:uid="{2640A68A-E681-4EF1-BE57-F49E65E57F80}"/>
    <cellStyle name="Output 8 4 6 2 3 2" xfId="20690" xr:uid="{A51553BB-92E2-4559-AC03-C3061016C342}"/>
    <cellStyle name="Output 8 4 6 2 3 2 2" xfId="35600" xr:uid="{F3141363-BF4D-44D8-8864-C07F45C539F0}"/>
    <cellStyle name="Output 8 4 6 2 3 3" xfId="34664" xr:uid="{6A8E0A48-14EF-4246-9EE4-750B7C7129CB}"/>
    <cellStyle name="Output 8 4 6 2 4" xfId="15467" xr:uid="{6D02C5C9-860F-4629-8AA3-10C73EB7F714}"/>
    <cellStyle name="Output 8 4 6 2 4 2" xfId="28113" xr:uid="{97D5950F-315E-4AF5-9493-1673323221BF}"/>
    <cellStyle name="Output 8 4 6 2 5" xfId="24537" xr:uid="{E315BB71-E334-465C-95B0-F24AA4CA8F32}"/>
    <cellStyle name="Output 8 4 6 3" xfId="4614" xr:uid="{935C33C9-9C42-4819-8E0B-820DAC70BB4B}"/>
    <cellStyle name="Output 8 4 6 3 2" xfId="42888" xr:uid="{D67B89F4-A40B-46FE-8872-716586E5A4F6}"/>
    <cellStyle name="Output 8 4 6 4" xfId="39757" xr:uid="{EC04E518-A6C5-4A27-8477-12AAA1BE3CDC}"/>
    <cellStyle name="Output 8 4 7" xfId="4914" xr:uid="{37955815-A147-43D3-8F60-7780AC0DA772}"/>
    <cellStyle name="Output 8 4 7 2" xfId="7500" xr:uid="{62952D14-F469-4E56-8F96-04D800A3C2E5}"/>
    <cellStyle name="Output 8 4 7 2 2" xfId="16489" xr:uid="{F0E014AE-097D-4A17-AD17-6023769493C9}"/>
    <cellStyle name="Output 8 4 7 2 2 2" xfId="29636" xr:uid="{8583937D-CFF7-43C2-B923-119A6112F320}"/>
    <cellStyle name="Output 8 4 7 2 3" xfId="42501" xr:uid="{7D3D5FE5-E7E7-467E-8821-5A799D4BD06C}"/>
    <cellStyle name="Output 8 4 7 3" xfId="10137" xr:uid="{1405E71D-A045-4A11-B695-7A1575368676}"/>
    <cellStyle name="Output 8 4 7 3 2" xfId="19126" xr:uid="{7E728D6C-03C5-46E2-A61C-AD70CC75277D}"/>
    <cellStyle name="Output 8 4 7 3 2 2" xfId="27084" xr:uid="{72D36DA8-0593-4D96-8F1F-D72E53F947C5}"/>
    <cellStyle name="Output 8 4 7 3 3" xfId="25352" xr:uid="{640E8B96-00C5-49E9-A783-223AAAEBA06C}"/>
    <cellStyle name="Output 8 4 7 4" xfId="13903" xr:uid="{8029B546-361A-42F4-B382-A57ECE4A566E}"/>
    <cellStyle name="Output 8 4 7 4 2" xfId="22237" xr:uid="{1163FAE7-4EA0-494E-B15F-DC2D900A368B}"/>
    <cellStyle name="Output 8 4 7 5" xfId="31481" xr:uid="{A7FD9F74-EEF7-4C83-B4D8-F5E109DF977F}"/>
    <cellStyle name="Output 8 4 8" xfId="2526" xr:uid="{6BCB5812-EBC0-4D83-BC11-CD2680AA45B6}"/>
    <cellStyle name="Output 8 4 8 2" xfId="30979" xr:uid="{1A2FD7AA-C54B-4ECD-A1EE-252B75F35B98}"/>
    <cellStyle name="Output 8 4 9" xfId="43690" xr:uid="{1A7F0096-1E6E-42A2-BFD6-D7D39F454AC9}"/>
    <cellStyle name="Output 8 5" xfId="289" xr:uid="{A3C43AAE-3330-4872-B321-E61335CF6AB4}"/>
    <cellStyle name="Output 8 5 2" xfId="4692" xr:uid="{EC1C0097-275A-4859-9C68-78320BF2D875}"/>
    <cellStyle name="Output 8 5 2 2" xfId="7278" xr:uid="{38E16609-FB7B-4E4F-AE55-9D9A54BAA97A}"/>
    <cellStyle name="Output 8 5 2 2 2" xfId="16267" xr:uid="{C4872E0F-B6CB-4C8E-800A-FF5B4C56B34F}"/>
    <cellStyle name="Output 8 5 2 2 2 2" xfId="37064" xr:uid="{AD7D9CBC-0B62-4373-86CB-A8C940F7E4D1}"/>
    <cellStyle name="Output 8 5 2 2 3" xfId="24924" xr:uid="{118E535C-8C4A-43C2-9D4F-3350852C84FA}"/>
    <cellStyle name="Output 8 5 2 3" xfId="9915" xr:uid="{FC56EFF4-DE61-465C-B678-DA0DCD4EB9D7}"/>
    <cellStyle name="Output 8 5 2 3 2" xfId="18904" xr:uid="{7753D817-62F8-4422-94CA-F81B7111EF10}"/>
    <cellStyle name="Output 8 5 2 3 2 2" xfId="34119" xr:uid="{43B03F3C-5730-4428-9575-BF55B43B591D}"/>
    <cellStyle name="Output 8 5 2 3 3" xfId="31091" xr:uid="{C2754000-E9EB-4496-B19E-FDB68A48DFE7}"/>
    <cellStyle name="Output 8 5 2 4" xfId="13681" xr:uid="{8AF82DCD-54E6-441B-8EB8-E7995E83C935}"/>
    <cellStyle name="Output 8 5 2 4 2" xfId="24859" xr:uid="{929421FF-0AB2-4DF2-87AC-604F3A3E37C7}"/>
    <cellStyle name="Output 8 5 2 5" xfId="32922" xr:uid="{A47009C7-EA17-424A-94D0-0C41CB9CC02D}"/>
    <cellStyle name="Output 8 5 2 6" xfId="57912" xr:uid="{54B57C29-A095-409A-93DF-CDF86C0E69DA}"/>
    <cellStyle name="Output 8 5 3" xfId="2757" xr:uid="{B04D21FB-3AC1-4BC6-A3A1-9857B17F9F42}"/>
    <cellStyle name="Output 8 5 3 2" xfId="43562" xr:uid="{7EFCAFBA-D615-4AB6-A955-5DD7B9897C12}"/>
    <cellStyle name="Output 8 5 4" xfId="29940" xr:uid="{D1D5C1AB-7FF4-4D15-B0F3-B551DE2D7B8E}"/>
    <cellStyle name="Output 8 5 5" xfId="51130" xr:uid="{C48898E9-8895-4604-BC6F-31901C8BFA4E}"/>
    <cellStyle name="Output 8 6" xfId="638" xr:uid="{5166D60D-4DDF-47D0-AEAD-52FA223147F9}"/>
    <cellStyle name="Output 8 6 2" xfId="5016" xr:uid="{41895B60-FB04-41EA-9C08-470C2EC661D3}"/>
    <cellStyle name="Output 8 6 2 2" xfId="7602" xr:uid="{BA42A6ED-5483-4D94-BCA9-5A895AD2E1A9}"/>
    <cellStyle name="Output 8 6 2 2 2" xfId="16591" xr:uid="{0E28A1C9-AB5F-4816-815A-C62269C334EF}"/>
    <cellStyle name="Output 8 6 2 2 2 2" xfId="39508" xr:uid="{E3B98275-A69E-423A-872C-9F47121391C5}"/>
    <cellStyle name="Output 8 6 2 2 3" xfId="27138" xr:uid="{4BF5930F-A3C6-476E-AFCF-3F4AD476A514}"/>
    <cellStyle name="Output 8 6 2 3" xfId="10239" xr:uid="{4153CF81-FE72-49C5-92A0-ED4A80BE6D36}"/>
    <cellStyle name="Output 8 6 2 3 2" xfId="19228" xr:uid="{9826E340-4C6E-45C2-B592-C20864233740}"/>
    <cellStyle name="Output 8 6 2 3 2 2" xfId="24372" xr:uid="{8B79A38B-25F6-47A5-A023-9ABB4330EBE5}"/>
    <cellStyle name="Output 8 6 2 3 3" xfId="34679" xr:uid="{9D3F0FEC-9A7B-4D34-ADD3-2895935E9F7C}"/>
    <cellStyle name="Output 8 6 2 4" xfId="14005" xr:uid="{C285663B-6409-4A36-82CB-7B832702B394}"/>
    <cellStyle name="Output 8 6 2 4 2" xfId="25512" xr:uid="{02A20AF1-E4E9-473F-9DAF-FCB334B07DB3}"/>
    <cellStyle name="Output 8 6 2 5" xfId="26247" xr:uid="{A1DA47FE-2717-412D-9C24-CE7C3DF3917E}"/>
    <cellStyle name="Output 8 6 2 6" xfId="54209" xr:uid="{5C3785B2-CE08-4019-90B4-FE8FB7D9A998}"/>
    <cellStyle name="Output 8 6 3" xfId="3075" xr:uid="{F8D5F462-B3F6-4811-90AF-BCB0211DCAF8}"/>
    <cellStyle name="Output 8 6 3 2" xfId="29906" xr:uid="{ED898352-6521-4AD0-AB3A-0F12E6EF21E3}"/>
    <cellStyle name="Output 8 6 4" xfId="31751" xr:uid="{BB12F672-6709-4108-8C5C-DADE470CBBB3}"/>
    <cellStyle name="Output 8 6 5" xfId="47456" xr:uid="{E6C8EAFB-2EE3-4633-A82D-23C8EAE9AFFB}"/>
    <cellStyle name="Output 8 7" xfId="983" xr:uid="{DD4B9CDB-53C2-43E0-BEEC-7675B43E28F6}"/>
    <cellStyle name="Output 8 7 2" xfId="5337" xr:uid="{D605D6B8-F36A-4A3D-8AA3-8A492BFE82C6}"/>
    <cellStyle name="Output 8 7 2 2" xfId="7923" xr:uid="{FBB09FCD-B23A-4323-AB81-B835863670A8}"/>
    <cellStyle name="Output 8 7 2 2 2" xfId="16912" xr:uid="{8CD80FFD-D0CB-48EE-9EE5-009CCFACCD41}"/>
    <cellStyle name="Output 8 7 2 2 2 2" xfId="26822" xr:uid="{CEC70E4E-5B6B-45A6-9822-EF6350607D48}"/>
    <cellStyle name="Output 8 7 2 2 3" xfId="43996" xr:uid="{866E910A-7EF2-4AD7-AC14-E2A9C2DBD3B3}"/>
    <cellStyle name="Output 8 7 2 3" xfId="10560" xr:uid="{D20AC116-7653-4CD1-B24A-7DA66246C14D}"/>
    <cellStyle name="Output 8 7 2 3 2" xfId="19549" xr:uid="{0FBAD4C2-E342-4FAD-A8F8-3F48111EAB8D}"/>
    <cellStyle name="Output 8 7 2 3 2 2" xfId="33149" xr:uid="{4C357188-079C-4DA8-8616-2F2388D832B4}"/>
    <cellStyle name="Output 8 7 2 3 3" xfId="36258" xr:uid="{19C2CE5E-1E26-47EC-A448-411340729A6B}"/>
    <cellStyle name="Output 8 7 2 4" xfId="14326" xr:uid="{EEFCD521-D20F-4DCB-9339-9F3D49544263}"/>
    <cellStyle name="Output 8 7 2 4 2" xfId="37205" xr:uid="{9D02FF1B-6395-4B22-816F-99E9B72A81D0}"/>
    <cellStyle name="Output 8 7 2 5" xfId="31999" xr:uid="{DD19DB2E-1E7D-49B7-A7A0-BE231008E9B2}"/>
    <cellStyle name="Output 8 7 3" xfId="3420" xr:uid="{52B75C01-FA39-40BF-8BDC-9A57CA5A940A}"/>
    <cellStyle name="Output 8 7 3 2" xfId="23571" xr:uid="{63ECBCBB-894E-4BE7-B45C-F966FD98AC7B}"/>
    <cellStyle name="Output 8 7 4" xfId="23490" xr:uid="{47749383-F239-40CC-B860-7AD70F76735A}"/>
    <cellStyle name="Output 8 8" xfId="1327" xr:uid="{C804BEEE-A296-4132-B5C9-CA7D1576D280}"/>
    <cellStyle name="Output 8 8 2" xfId="5672" xr:uid="{A5C8A727-80C7-4808-BA1A-9F8340482B91}"/>
    <cellStyle name="Output 8 8 2 2" xfId="8258" xr:uid="{7ACC4BF3-EF32-4081-96D0-AE840FC8DB61}"/>
    <cellStyle name="Output 8 8 2 2 2" xfId="17247" xr:uid="{FC7558E2-64C7-45DF-8F6D-F9F9EF64BA6B}"/>
    <cellStyle name="Output 8 8 2 2 2 2" xfId="27938" xr:uid="{4793A4FC-4A03-40DE-A94B-6DEB4592BA79}"/>
    <cellStyle name="Output 8 8 2 2 3" xfId="33111" xr:uid="{2F2C572C-71C9-4BCA-BFA2-49D49C2818FA}"/>
    <cellStyle name="Output 8 8 2 3" xfId="10895" xr:uid="{D80BBF59-1CBA-4B11-983D-2085438B6402}"/>
    <cellStyle name="Output 8 8 2 3 2" xfId="19884" xr:uid="{10A3CE4F-BBF2-4E0B-A1A3-027D08C2CE54}"/>
    <cellStyle name="Output 8 8 2 3 2 2" xfId="31490" xr:uid="{B7051D3D-E94F-4DA9-B994-44009DC5D2D7}"/>
    <cellStyle name="Output 8 8 2 3 3" xfId="38928" xr:uid="{61E00644-4157-4EE2-8D04-C2D8A7F462EC}"/>
    <cellStyle name="Output 8 8 2 4" xfId="14661" xr:uid="{9E87E261-9BE3-4278-BE39-A8F5B30AB915}"/>
    <cellStyle name="Output 8 8 2 4 2" xfId="34339" xr:uid="{483657FC-A6C7-4E71-AA6E-F261A13AE8CC}"/>
    <cellStyle name="Output 8 8 2 5" xfId="38159" xr:uid="{EA7252F3-25F3-48BA-BC98-F1098263F1C7}"/>
    <cellStyle name="Output 8 8 3" xfId="3764" xr:uid="{191B21C1-EFD2-4DE6-B9AF-513AA0269E8B}"/>
    <cellStyle name="Output 8 8 3 2" xfId="23855" xr:uid="{85DCFF0C-D082-4ADA-9CA2-8D6D31E88D7D}"/>
    <cellStyle name="Output 8 8 4" xfId="30244" xr:uid="{96884088-3B7D-44B3-A83F-1FA141955F8A}"/>
    <cellStyle name="Output 8 9" xfId="1766" xr:uid="{03AC5ADC-8F15-4EAD-AEE6-E33F80CF9B43}"/>
    <cellStyle name="Output 8 9 2" xfId="6087" xr:uid="{E6EEE919-0CAA-4586-8B6B-4BB1E56EAC63}"/>
    <cellStyle name="Output 8 9 2 2" xfId="8673" xr:uid="{64F535ED-553B-495B-939A-5ACF6A818958}"/>
    <cellStyle name="Output 8 9 2 2 2" xfId="17662" xr:uid="{C30BAE33-949E-4603-A57C-9F459063E3AF}"/>
    <cellStyle name="Output 8 9 2 2 2 2" xfId="41339" xr:uid="{269D4AA4-E4BF-4BBD-A949-D09CE59B928D}"/>
    <cellStyle name="Output 8 9 2 2 3" xfId="25264" xr:uid="{2AB58013-4FBD-401C-8CBE-149F9CFED42A}"/>
    <cellStyle name="Output 8 9 2 3" xfId="11310" xr:uid="{93663BA1-D756-4A8F-BC1F-00146794D7D3}"/>
    <cellStyle name="Output 8 9 2 3 2" xfId="20299" xr:uid="{73241382-CEA5-4EF0-B486-EF6A8AEFFCB8}"/>
    <cellStyle name="Output 8 9 2 3 2 2" xfId="29735" xr:uid="{6F896425-EA1F-431A-A66B-3A50EE2046C2}"/>
    <cellStyle name="Output 8 9 2 3 3" xfId="37806" xr:uid="{6DCB44FC-7F37-46EF-95B1-70E8BF86C915}"/>
    <cellStyle name="Output 8 9 2 4" xfId="15076" xr:uid="{99EBDCE2-4036-484C-B32A-082264A5D5D3}"/>
    <cellStyle name="Output 8 9 2 4 2" xfId="32359" xr:uid="{503B96C7-064E-4D9F-8C90-60CF39A6DC33}"/>
    <cellStyle name="Output 8 9 2 5" xfId="38329" xr:uid="{B02E2623-15F2-4768-AEB9-30579F618161}"/>
    <cellStyle name="Output 8 9 3" xfId="4203" xr:uid="{9D54FC88-C5BA-4BC7-923F-A50C2C31CCD2}"/>
    <cellStyle name="Output 8 9 3 2" xfId="41880" xr:uid="{2094AF91-2C00-4201-9575-6E62B03FA84B}"/>
    <cellStyle name="Output 8 9 4" xfId="23616" xr:uid="{4C69E77D-C927-46B2-9D4A-D0C487CD6820}"/>
    <cellStyle name="Output 9" xfId="141" xr:uid="{2AEC0126-9BAF-46B4-A869-F66DDD740F4B}"/>
    <cellStyle name="Output 9 10" xfId="1952" xr:uid="{C6963F09-760F-47E8-AF56-6A72AC5852D9}"/>
    <cellStyle name="Output 9 10 2" xfId="6262" xr:uid="{7A3250ED-AE12-4D03-9877-11711CA601E5}"/>
    <cellStyle name="Output 9 10 2 2" xfId="8848" xr:uid="{9D5CF9FD-660D-4D9B-9D72-428B0823AE8D}"/>
    <cellStyle name="Output 9 10 2 2 2" xfId="17837" xr:uid="{42DFDB03-12C1-4135-9365-D5B2A714EFA9}"/>
    <cellStyle name="Output 9 10 2 2 2 2" xfId="40795" xr:uid="{666FB3D2-D534-43A5-9DE3-14BE0E4557C9}"/>
    <cellStyle name="Output 9 10 2 2 3" xfId="39106" xr:uid="{AAAF3702-5F66-4910-8D3D-301FEC382440}"/>
    <cellStyle name="Output 9 10 2 3" xfId="11485" xr:uid="{2B99051B-3C2E-4076-BEB7-10A824DAABE7}"/>
    <cellStyle name="Output 9 10 2 3 2" xfId="20474" xr:uid="{8351666D-4576-4D0B-8D53-8C61DE8360DA}"/>
    <cellStyle name="Output 9 10 2 3 2 2" xfId="25711" xr:uid="{CA32114E-7918-449E-98A9-448703B30622}"/>
    <cellStyle name="Output 9 10 2 3 3" xfId="34643" xr:uid="{8D7BDED0-5A8D-4574-A226-707DDEA64785}"/>
    <cellStyle name="Output 9 10 2 4" xfId="15251" xr:uid="{FC4B0ED8-C561-4106-9F25-5E52313E7B95}"/>
    <cellStyle name="Output 9 10 2 4 2" xfId="38895" xr:uid="{D0B8DCDA-2DC4-4BCF-9B14-F38B993E0CC8}"/>
    <cellStyle name="Output 9 10 2 5" xfId="23840" xr:uid="{AEC2A502-D681-4C63-B8EB-FBCC86C2C0AB}"/>
    <cellStyle name="Output 9 10 3" xfId="4389" xr:uid="{7470BFC1-241A-4175-99F1-653D85E0F079}"/>
    <cellStyle name="Output 9 10 3 2" xfId="30153" xr:uid="{E70319A8-62BD-4039-ADFE-4EC1E6836E47}"/>
    <cellStyle name="Output 9 10 4" xfId="38586" xr:uid="{99A8BD0C-B3E5-4FE5-9564-0A9051A1E965}"/>
    <cellStyle name="Output 9 11" xfId="2625" xr:uid="{21DEDBB1-F640-4CB3-ACCD-C2F987920C1B}"/>
    <cellStyle name="Output 9 11 2" xfId="6866" xr:uid="{59785DC0-B203-423C-A0A8-44DAE9B94DD8}"/>
    <cellStyle name="Output 9 11 2 2" xfId="15855" xr:uid="{2CD3BC2E-C8E3-4533-AD81-106F2EF61990}"/>
    <cellStyle name="Output 9 11 2 2 2" xfId="34216" xr:uid="{15FC40C7-1799-4520-8FFE-95FD1671EE9A}"/>
    <cellStyle name="Output 9 11 2 3" xfId="42426" xr:uid="{9DEF7B72-8D43-4459-BDFC-010B3388EF27}"/>
    <cellStyle name="Output 9 11 3" xfId="9436" xr:uid="{DA7373B8-4DA9-4931-8712-CE0DF46D3169}"/>
    <cellStyle name="Output 9 11 3 2" xfId="18425" xr:uid="{90F7ECEF-7B0B-4A6E-B1A1-033F04380AB5}"/>
    <cellStyle name="Output 9 11 3 2 2" xfId="22431" xr:uid="{95CF6BDC-C924-4E4F-B3BD-6DB64498F64D}"/>
    <cellStyle name="Output 9 11 3 3" xfId="36786" xr:uid="{72194D1B-C19A-48D7-AEB6-BFADB9A20321}"/>
    <cellStyle name="Output 9 11 4" xfId="13479" xr:uid="{1D934996-BDE1-4464-AC45-F5B63B43F5CC}"/>
    <cellStyle name="Output 9 11 4 2" xfId="28976" xr:uid="{AF281693-FFF6-4A6B-B600-97940BC0E194}"/>
    <cellStyle name="Output 9 11 5" xfId="24178" xr:uid="{14127D74-7C09-47B8-874A-51A0A1B25B72}"/>
    <cellStyle name="Output 9 12" xfId="6597" xr:uid="{6207A09A-C70E-41E9-BF52-BD88BDD20EE5}"/>
    <cellStyle name="Output 9 12 2" xfId="11805" xr:uid="{B72E508A-0A4F-413B-A950-FC39E1E82C02}"/>
    <cellStyle name="Output 9 12 2 2" xfId="20794" xr:uid="{11FDA93F-5275-46B0-A603-53F1FBDB8157}"/>
    <cellStyle name="Output 9 12 2 2 2" xfId="36427" xr:uid="{A4F6301F-CA39-4849-9E20-077E9400FB0D}"/>
    <cellStyle name="Output 9 12 2 3" xfId="24243" xr:uid="{F6F21BC9-BC02-490C-9099-187A81B57988}"/>
    <cellStyle name="Output 9 12 3" xfId="15586" xr:uid="{6E940C92-9EDC-4D66-84D9-DA338775D8AB}"/>
    <cellStyle name="Output 9 12 3 2" xfId="41953" xr:uid="{180689FD-2704-46E7-9D5C-BE5A333B11BD}"/>
    <cellStyle name="Output 9 12 4" xfId="33418" xr:uid="{184AE161-1D58-4A4E-8199-DC659121F1D2}"/>
    <cellStyle name="Output 9 13" xfId="9168" xr:uid="{C0D3DF44-54CA-4CC5-9219-529AB2FE40CD}"/>
    <cellStyle name="Output 9 13 2" xfId="18157" xr:uid="{4415B2AF-D2B6-4F6B-B883-EB2C3B4DD151}"/>
    <cellStyle name="Output 9 13 2 2" xfId="42421" xr:uid="{6EADB550-966F-4425-8555-E9445EE80B6C}"/>
    <cellStyle name="Output 9 13 3" xfId="39126" xr:uid="{9B849822-AF8A-4C01-A9B8-C1B760DE9467}"/>
    <cellStyle name="Output 9 14" xfId="9847" xr:uid="{B4D629FC-23E4-4EE8-8034-019489422436}"/>
    <cellStyle name="Output 9 14 2" xfId="18836" xr:uid="{147BC412-D027-459E-B4A6-035CFD76F855}"/>
    <cellStyle name="Output 9 14 2 2" xfId="27100" xr:uid="{DFB74920-C73D-4C37-AFA3-B79C4B4DE887}"/>
    <cellStyle name="Output 9 14 3" xfId="35402" xr:uid="{8C4D8E9D-597E-4892-84C3-565B7EF74E0A}"/>
    <cellStyle name="Output 9 15" xfId="2301" xr:uid="{A3B5A7A8-5240-42D2-8916-94DF9620DEC9}"/>
    <cellStyle name="Output 9 15 2" xfId="29352" xr:uid="{D37568DB-A2C3-40EF-9868-9A5C02E90E97}"/>
    <cellStyle name="Output 9 16" xfId="13210" xr:uid="{0AA85F58-8F5C-4543-AFEE-D50BD271D45A}"/>
    <cellStyle name="Output 9 16 2" xfId="28321" xr:uid="{D97106EC-7C2E-4696-9364-00B68D5FBBA8}"/>
    <cellStyle name="Output 9 17" xfId="41483" xr:uid="{1F41AD6C-9DDE-4041-9B73-F5ABEDE2B8EA}"/>
    <cellStyle name="Output 9 18" xfId="44744" xr:uid="{7FAD9926-0113-4877-A7C1-4B98D36D0062}"/>
    <cellStyle name="Output 9 19" xfId="45951" xr:uid="{437F4ECF-1DD5-447D-A144-B0D32502FC84}"/>
    <cellStyle name="Output 9 2" xfId="328" xr:uid="{B5DA96AC-2595-43C5-BC85-476782F62007}"/>
    <cellStyle name="Output 9 2 10" xfId="6630" xr:uid="{5306EBA1-604E-405D-B3AD-FFB046EF17B7}"/>
    <cellStyle name="Output 9 2 10 2" xfId="11836" xr:uid="{C8EC5ED5-992B-4EB9-91C9-395879BEFEA9}"/>
    <cellStyle name="Output 9 2 10 2 2" xfId="20825" xr:uid="{6495FFD6-59DA-4161-8AF8-A39F25B52197}"/>
    <cellStyle name="Output 9 2 10 2 2 2" xfId="30505" xr:uid="{E74AE717-69B7-4DEA-AE4C-6B2789990DA5}"/>
    <cellStyle name="Output 9 2 10 2 3" xfId="36457" xr:uid="{14E322D0-9609-475C-8134-5F7B3AE684A1}"/>
    <cellStyle name="Output 9 2 10 3" xfId="15619" xr:uid="{6F5BC47D-E6B2-4F54-878D-FAF645B277A2}"/>
    <cellStyle name="Output 9 2 10 3 2" xfId="35236" xr:uid="{9FF9A097-1125-4F02-B8A0-D640087323BE}"/>
    <cellStyle name="Output 9 2 10 4" xfId="32565" xr:uid="{89A22143-69DA-4750-9563-46B567FA57CB}"/>
    <cellStyle name="Output 9 2 11" xfId="9199" xr:uid="{3C74E8CF-3555-4034-83E1-525A78FD39E4}"/>
    <cellStyle name="Output 9 2 11 2" xfId="18188" xr:uid="{1D2D1106-FC36-43E7-9D5C-698E9E205E7C}"/>
    <cellStyle name="Output 9 2 11 2 2" xfId="25289" xr:uid="{ED8D94D4-F0CB-401C-AF6A-B27D9FF02E27}"/>
    <cellStyle name="Output 9 2 11 3" xfId="42127" xr:uid="{51E00D2C-50A3-4679-8FFA-AF26FE2C0B94}"/>
    <cellStyle name="Output 9 2 12" xfId="9830" xr:uid="{1F0F6C66-5349-46A9-B0BC-2265A343DFAA}"/>
    <cellStyle name="Output 9 2 12 2" xfId="18819" xr:uid="{FA8CAE4D-A7FD-4160-89BF-D7BF5DE83E18}"/>
    <cellStyle name="Output 9 2 12 2 2" xfId="34881" xr:uid="{139018A3-A941-47E4-AD15-85F156DE7C61}"/>
    <cellStyle name="Output 9 2 12 3" xfId="22925" xr:uid="{AAFF74B1-B036-42F2-A34F-8F53B211E32E}"/>
    <cellStyle name="Output 9 2 13" xfId="2334" xr:uid="{3AFB6C21-9FF9-4617-9321-DFF531DC4D54}"/>
    <cellStyle name="Output 9 2 13 2" xfId="22423" xr:uid="{203A5520-DF7B-493E-B262-5E3BE1E46D99}"/>
    <cellStyle name="Output 9 2 14" xfId="13243" xr:uid="{1D1951BD-B303-4A2A-BF84-A9619E48679F}"/>
    <cellStyle name="Output 9 2 14 2" xfId="43947" xr:uid="{C1CB0F9E-5A39-4E0F-8C48-6387F8C3F848}"/>
    <cellStyle name="Output 9 2 15" xfId="39412" xr:uid="{2DB9234F-A6EC-4526-AE13-F4FB17910FB5}"/>
    <cellStyle name="Output 9 2 16" xfId="49442" xr:uid="{D5C72590-3C78-4FE4-9167-E7DC286116F9}"/>
    <cellStyle name="Output 9 2 2" xfId="460" xr:uid="{4260261F-FC33-4B40-B3A1-C167E7075236}"/>
    <cellStyle name="Output 9 2 2 10" xfId="9324" xr:uid="{EABA63AC-C7AD-423A-951D-01978C9218DE}"/>
    <cellStyle name="Output 9 2 2 10 2" xfId="18313" xr:uid="{5839D06C-5874-4EBE-B149-36AEF961ECE2}"/>
    <cellStyle name="Output 9 2 2 10 2 2" xfId="35559" xr:uid="{70CF2269-A21A-4B7C-9FEE-2C11F25D1FEC}"/>
    <cellStyle name="Output 9 2 2 10 3" xfId="22693" xr:uid="{D9F09C04-EBF3-4A83-8669-E8BCF44E6337}"/>
    <cellStyle name="Output 9 2 2 11" xfId="9355" xr:uid="{22C16052-7681-43FF-9F37-3B2752B85E5F}"/>
    <cellStyle name="Output 9 2 2 11 2" xfId="18344" xr:uid="{E71A758E-43D8-4F53-A50F-9B3889FA16AE}"/>
    <cellStyle name="Output 9 2 2 11 2 2" xfId="42847" xr:uid="{4ECDC1CB-2139-4A63-B8D4-9515B4CEF85B}"/>
    <cellStyle name="Output 9 2 2 11 3" xfId="31620" xr:uid="{B5BF8205-7837-4348-B334-120E427DFAB6}"/>
    <cellStyle name="Output 9 2 2 12" xfId="2466" xr:uid="{378A5B30-B2DF-4CEC-AB52-58B7F9131EDF}"/>
    <cellStyle name="Output 9 2 2 12 2" xfId="43487" xr:uid="{83A522DE-1D00-44E2-BE78-858D923F4F2A}"/>
    <cellStyle name="Output 9 2 2 13" xfId="13375" xr:uid="{DEB7E99C-4FBF-4847-9C5B-8F5C6DD404F5}"/>
    <cellStyle name="Output 9 2 2 13 2" xfId="29126" xr:uid="{A2F4D445-8188-43BC-83BD-8820C27DFE11}"/>
    <cellStyle name="Output 9 2 2 14" xfId="23565" xr:uid="{4300E5AC-232C-47A4-ACC7-185AE3EFE96F}"/>
    <cellStyle name="Output 9 2 2 15" xfId="56224" xr:uid="{18C1613A-B0BD-420C-9165-C27514FA5DA8}"/>
    <cellStyle name="Output 9 2 2 2" xfId="809" xr:uid="{FB644600-AEB1-4531-BF20-359D0D5E20D4}"/>
    <cellStyle name="Output 9 2 2 2 2" xfId="5178" xr:uid="{27853D9E-8233-4E4A-822E-A8F5493AC583}"/>
    <cellStyle name="Output 9 2 2 2 2 2" xfId="7764" xr:uid="{4FC63A19-926C-4BD1-9AD6-95D181B98027}"/>
    <cellStyle name="Output 9 2 2 2 2 2 2" xfId="16753" xr:uid="{DADC2E31-FA12-4236-845F-F6B909101EA8}"/>
    <cellStyle name="Output 9 2 2 2 2 2 2 2" xfId="39719" xr:uid="{B4230BED-5AF0-450E-8327-7115FAB75ACB}"/>
    <cellStyle name="Output 9 2 2 2 2 2 3" xfId="36630" xr:uid="{A1F9E85B-52AD-4454-9037-6391F49C1735}"/>
    <cellStyle name="Output 9 2 2 2 2 3" xfId="10401" xr:uid="{A38B3803-168B-4B2C-8BE9-62D3319A407A}"/>
    <cellStyle name="Output 9 2 2 2 2 3 2" xfId="19390" xr:uid="{17CEDB80-D151-44C4-A104-A933B2AE4055}"/>
    <cellStyle name="Output 9 2 2 2 2 3 2 2" xfId="28859" xr:uid="{CB0CEF0C-5C68-451B-808A-ADD4FF0A8C06}"/>
    <cellStyle name="Output 9 2 2 2 2 3 3" xfId="34550" xr:uid="{BC1EAEEB-17D8-4AB9-8EA2-DEBF2BF0B578}"/>
    <cellStyle name="Output 9 2 2 2 2 4" xfId="14167" xr:uid="{A308C7AF-E008-4A0F-9DE1-6DACAC5DE101}"/>
    <cellStyle name="Output 9 2 2 2 2 4 2" xfId="26729" xr:uid="{D8028995-FD5C-44E2-94F0-F498884A68CD}"/>
    <cellStyle name="Output 9 2 2 2 2 5" xfId="26749" xr:uid="{30E9DD37-4155-413D-8399-F10997315F11}"/>
    <cellStyle name="Output 9 2 2 2 3" xfId="3246" xr:uid="{F68B730A-05A2-4CCA-9518-A3FA708DA6A6}"/>
    <cellStyle name="Output 9 2 2 2 3 2" xfId="25602" xr:uid="{84498873-B419-4E9D-87F1-9794E2DF2F61}"/>
    <cellStyle name="Output 9 2 2 2 4" xfId="32405" xr:uid="{1306F80F-50FC-420C-981C-670028663D8B}"/>
    <cellStyle name="Output 9 2 2 3" xfId="1154" xr:uid="{77CE2069-F687-40BE-9179-04FD71194593}"/>
    <cellStyle name="Output 9 2 2 3 2" xfId="5499" xr:uid="{36D84983-1468-41CF-9429-1C44540FF89E}"/>
    <cellStyle name="Output 9 2 2 3 2 2" xfId="8085" xr:uid="{F0B3B79E-D9CA-4B6A-A746-1533FF5F69EF}"/>
    <cellStyle name="Output 9 2 2 3 2 2 2" xfId="17074" xr:uid="{B43B4C10-9FC6-4FE5-99C0-C4E8B3C01BA1}"/>
    <cellStyle name="Output 9 2 2 3 2 2 2 2" xfId="36860" xr:uid="{890CC12E-F1E8-4432-A6F5-DE7CE961EED4}"/>
    <cellStyle name="Output 9 2 2 3 2 2 3" xfId="29771" xr:uid="{6695F32F-C1DE-4F82-BB58-48CA9984DC28}"/>
    <cellStyle name="Output 9 2 2 3 2 3" xfId="10722" xr:uid="{0D7A79FB-BCC7-46D8-97C8-AC37C15437E9}"/>
    <cellStyle name="Output 9 2 2 3 2 3 2" xfId="19711" xr:uid="{CB55C302-B241-4207-B134-B69695E07E3E}"/>
    <cellStyle name="Output 9 2 2 3 2 3 2 2" xfId="38023" xr:uid="{39303CE5-5CAF-45CB-9C76-72D875B9DE82}"/>
    <cellStyle name="Output 9 2 2 3 2 3 3" xfId="22193" xr:uid="{86DCBC92-2787-4E0A-B19D-D95F577C1D76}"/>
    <cellStyle name="Output 9 2 2 3 2 4" xfId="14488" xr:uid="{D22229B4-72DB-4E95-A63E-56F053740A66}"/>
    <cellStyle name="Output 9 2 2 3 2 4 2" xfId="27452" xr:uid="{A96C3A29-C5B2-44C0-B4ED-8C5ED90EDE9C}"/>
    <cellStyle name="Output 9 2 2 3 2 5" xfId="29886" xr:uid="{9F753018-559B-4B13-BD89-D74EA1978D45}"/>
    <cellStyle name="Output 9 2 2 3 3" xfId="3591" xr:uid="{2C3FEF2B-FDAD-441C-8C9B-934D62E6C80D}"/>
    <cellStyle name="Output 9 2 2 3 3 2" xfId="29251" xr:uid="{E7BBE6AE-A754-402C-B10A-337D1DD34758}"/>
    <cellStyle name="Output 9 2 2 3 4" xfId="39366" xr:uid="{62FF3E04-9D90-434D-9614-95E2447277D1}"/>
    <cellStyle name="Output 9 2 2 4" xfId="1498" xr:uid="{D0B2B9A2-2E9B-4848-BDA2-FD17A6ACB41F}"/>
    <cellStyle name="Output 9 2 2 4 2" xfId="5843" xr:uid="{5807C7C6-2805-4DF2-B161-D94E0CAE9BE5}"/>
    <cellStyle name="Output 9 2 2 4 2 2" xfId="8429" xr:uid="{F71782DE-2291-4CB4-89E8-E603440D3D1B}"/>
    <cellStyle name="Output 9 2 2 4 2 2 2" xfId="17418" xr:uid="{52E99B5F-9466-4EE4-BB7E-8353BB66F2FE}"/>
    <cellStyle name="Output 9 2 2 4 2 2 2 2" xfId="29152" xr:uid="{6E0F818B-3320-4AB0-AFCF-E78B4924A4E4}"/>
    <cellStyle name="Output 9 2 2 4 2 2 3" xfId="36853" xr:uid="{DC47279F-2C52-4301-9FD4-2511965445A0}"/>
    <cellStyle name="Output 9 2 2 4 2 3" xfId="11066" xr:uid="{0422DFD4-1ADF-475B-90C4-E9CBD189F4B5}"/>
    <cellStyle name="Output 9 2 2 4 2 3 2" xfId="20055" xr:uid="{7C8ED719-18A6-4705-A5FD-EEE2ECD25355}"/>
    <cellStyle name="Output 9 2 2 4 2 3 2 2" xfId="24932" xr:uid="{8EC64A9D-506F-4186-81AC-FA60DEE1C848}"/>
    <cellStyle name="Output 9 2 2 4 2 3 3" xfId="32275" xr:uid="{D7AAB10F-DFDC-4A70-A81C-C17EE3FFC9B0}"/>
    <cellStyle name="Output 9 2 2 4 2 4" xfId="14832" xr:uid="{31EC3B9F-E440-4B28-808B-B556A5F19B92}"/>
    <cellStyle name="Output 9 2 2 4 2 4 2" xfId="40592" xr:uid="{273B9D0F-37BE-4BD1-AB27-EAB31A9CB6A3}"/>
    <cellStyle name="Output 9 2 2 4 2 5" xfId="37219" xr:uid="{252D90F7-D3AE-4604-8288-D50744ED48E6}"/>
    <cellStyle name="Output 9 2 2 4 3" xfId="3935" xr:uid="{ACCD2668-87E3-4B10-82BD-D03CDE45EDE9}"/>
    <cellStyle name="Output 9 2 2 4 3 2" xfId="39070" xr:uid="{7D971AC1-FC19-4BE8-851A-41779A608DEE}"/>
    <cellStyle name="Output 9 2 2 4 4" xfId="23848" xr:uid="{DDDC915E-0987-46C4-896F-26D95B22D1FC}"/>
    <cellStyle name="Output 9 2 2 5" xfId="161" xr:uid="{A879DBE7-AAB8-49D3-91F4-BEA62D29346D}"/>
    <cellStyle name="Output 9 2 2 5 2" xfId="2591" xr:uid="{6783682B-4FC9-4B2D-93C6-B0FFB7D445E5}"/>
    <cellStyle name="Output 9 2 2 5 2 2" xfId="6832" xr:uid="{7054FF12-6133-4E1B-8B77-B4CA2B46F6D7}"/>
    <cellStyle name="Output 9 2 2 5 2 2 2" xfId="15821" xr:uid="{396B91FF-4635-4E81-8946-6E795FCD10FF}"/>
    <cellStyle name="Output 9 2 2 5 2 2 2 2" xfId="30662" xr:uid="{00F72048-6D38-4F78-9BA1-00116B7DBA9E}"/>
    <cellStyle name="Output 9 2 2 5 2 2 3" xfId="33888" xr:uid="{B110E9E2-39C3-4459-BEDA-755A7FCE1276}"/>
    <cellStyle name="Output 9 2 2 5 2 3" xfId="9402" xr:uid="{97AF0B31-B2AC-467C-BE60-949DFBA7DA3F}"/>
    <cellStyle name="Output 9 2 2 5 2 3 2" xfId="18391" xr:uid="{81832237-1D8D-4345-92F6-18B9D5B98EDF}"/>
    <cellStyle name="Output 9 2 2 5 2 3 2 2" xfId="29041" xr:uid="{02BF2461-F11D-4807-95E1-5E415CDD233F}"/>
    <cellStyle name="Output 9 2 2 5 2 3 3" xfId="26343" xr:uid="{B8A52405-55B2-48EE-98D3-5E691EDE437C}"/>
    <cellStyle name="Output 9 2 2 5 2 4" xfId="13445" xr:uid="{10FF127C-CA8A-4361-B423-C2A4C0387A69}"/>
    <cellStyle name="Output 9 2 2 5 2 4 2" xfId="24013" xr:uid="{35A4DA97-9D72-4D11-A07E-D08AF2257606}"/>
    <cellStyle name="Output 9 2 2 5 2 5" xfId="29286" xr:uid="{31CA7454-4256-4291-9837-0C28E9351D4C}"/>
    <cellStyle name="Output 9 2 2 5 3" xfId="2629" xr:uid="{96BD3676-6F31-4EF1-8365-C162F0F6BB58}"/>
    <cellStyle name="Output 9 2 2 5 3 2" xfId="30693" xr:uid="{FBBF46DA-A7CA-4C87-AB35-6FCDB8B7ECEE}"/>
    <cellStyle name="Output 9 2 2 5 4" xfId="28473" xr:uid="{376B7DF5-AB11-4521-835E-2D0B450B93D3}"/>
    <cellStyle name="Output 9 2 2 6" xfId="2117" xr:uid="{D34DF003-8BA8-42E0-894B-F421594FE052}"/>
    <cellStyle name="Output 9 2 2 6 2" xfId="6418" xr:uid="{69243060-9AB1-4518-9117-DB74306E686F}"/>
    <cellStyle name="Output 9 2 2 6 2 2" xfId="9004" xr:uid="{C6D95A61-BF70-49A1-BD81-C262E1BD3190}"/>
    <cellStyle name="Output 9 2 2 6 2 2 2" xfId="17993" xr:uid="{74651B8C-8454-4CB1-81FB-BBAC0980C5AC}"/>
    <cellStyle name="Output 9 2 2 6 2 2 2 2" xfId="36478" xr:uid="{5179D282-89D6-4720-949A-4722F3C0E37C}"/>
    <cellStyle name="Output 9 2 2 6 2 2 3" xfId="38703" xr:uid="{E94F3BE9-B616-4D1C-9A69-CF784B0C13ED}"/>
    <cellStyle name="Output 9 2 2 6 2 3" xfId="11641" xr:uid="{3589DDE4-7260-4718-BB07-AB4E57CA0134}"/>
    <cellStyle name="Output 9 2 2 6 2 3 2" xfId="20630" xr:uid="{E005491C-0361-45C8-8D45-42DEC0CAD283}"/>
    <cellStyle name="Output 9 2 2 6 2 3 2 2" xfId="37052" xr:uid="{24C6D025-BC3D-4B65-ACA0-E4F4F785CC5B}"/>
    <cellStyle name="Output 9 2 2 6 2 3 3" xfId="35399" xr:uid="{084642A3-6344-4D62-90B7-D1438AAF8A79}"/>
    <cellStyle name="Output 9 2 2 6 2 4" xfId="15407" xr:uid="{664AF699-E9FD-4943-B340-87371E559E17}"/>
    <cellStyle name="Output 9 2 2 6 2 4 2" xfId="34227" xr:uid="{7968B731-B4F1-4809-9636-4790ADDDC683}"/>
    <cellStyle name="Output 9 2 2 6 2 5" xfId="43515" xr:uid="{47777E07-37D2-431D-84DB-80D70FABDB8D}"/>
    <cellStyle name="Output 9 2 2 6 3" xfId="4554" xr:uid="{56104A0A-47F2-4906-83FA-1FD9F4A40FA9}"/>
    <cellStyle name="Output 9 2 2 6 3 2" xfId="33928" xr:uid="{A0E5F624-C209-44D4-9018-87D9A9579C66}"/>
    <cellStyle name="Output 9 2 2 6 4" xfId="30515" xr:uid="{DAC4A75E-4BC9-4161-8721-3A485788BB9D}"/>
    <cellStyle name="Output 9 2 2 7" xfId="2927" xr:uid="{4D4297F4-90AE-48C8-9CBD-C40BF91C560A}"/>
    <cellStyle name="Output 9 2 2 7 2" xfId="7077" xr:uid="{BF7570A7-37F9-43E3-83C8-629948668CB9}"/>
    <cellStyle name="Output 9 2 2 7 2 2" xfId="12203" xr:uid="{0DED5018-97B7-44E3-8CAF-63D324073C2C}"/>
    <cellStyle name="Output 9 2 2 7 2 2 2" xfId="21192" xr:uid="{3D0D88DC-295E-4259-A940-2DE621EE6955}"/>
    <cellStyle name="Output 9 2 2 7 2 2 2 2" xfId="23344" xr:uid="{AF317A0D-23F9-46B4-B093-00405B906FDE}"/>
    <cellStyle name="Output 9 2 2 7 2 2 3" xfId="34426" xr:uid="{63EC7ADA-E586-4DE7-B705-76C5AAB3AA8F}"/>
    <cellStyle name="Output 9 2 2 7 2 3" xfId="12997" xr:uid="{2C617F82-3935-4FEE-B384-75CA414C20F2}"/>
    <cellStyle name="Output 9 2 2 7 2 3 2" xfId="21986" xr:uid="{F999B8C4-4811-441F-9D71-42E59F2A93C3}"/>
    <cellStyle name="Output 9 2 2 7 2 3 2 2" xfId="31513" xr:uid="{8B0B9CCF-8FFE-49E1-A058-2A53612A1521}"/>
    <cellStyle name="Output 9 2 2 7 2 3 3" xfId="22530" xr:uid="{5ABA3DE1-1136-4CA2-9238-4DE49BCFA444}"/>
    <cellStyle name="Output 9 2 2 7 2 4" xfId="16066" xr:uid="{22B1AEE0-F22E-49B3-A3AC-421D0F693F89}"/>
    <cellStyle name="Output 9 2 2 7 2 4 2" xfId="31062" xr:uid="{329427CF-CE00-464A-AC66-4BA8180F27F5}"/>
    <cellStyle name="Output 9 2 2 7 2 5" xfId="23365" xr:uid="{FCBDAF73-4A9B-43BF-81BE-540B4FBEAA47}"/>
    <cellStyle name="Output 9 2 2 7 3" xfId="9640" xr:uid="{AF36586E-74C4-41A3-972F-5E607BD70CB0}"/>
    <cellStyle name="Output 9 2 2 7 3 2" xfId="18629" xr:uid="{12941A32-60A0-40FC-84F0-50A60D562C68}"/>
    <cellStyle name="Output 9 2 2 7 3 2 2" xfId="37873" xr:uid="{9A92FEB5-1813-4147-8888-29F70EF12858}"/>
    <cellStyle name="Output 9 2 2 7 3 3" xfId="32894" xr:uid="{C0337C4F-F711-4D30-B211-36BC29DC66E1}"/>
    <cellStyle name="Output 9 2 2 7 4" xfId="41895" xr:uid="{CD5F8CC6-A00C-457F-B739-D4CFB35EB5B5}"/>
    <cellStyle name="Output 9 2 2 8" xfId="4854" xr:uid="{66207C1F-B6F8-464F-8BE4-AF8CAC324148}"/>
    <cellStyle name="Output 9 2 2 8 2" xfId="7440" xr:uid="{5D63360C-8831-4C07-AD1D-DF3516C0552F}"/>
    <cellStyle name="Output 9 2 2 8 2 2" xfId="16429" xr:uid="{ED764DAC-58CE-428C-989C-E877668F7F54}"/>
    <cellStyle name="Output 9 2 2 8 2 2 2" xfId="27345" xr:uid="{500D825B-72E1-48BB-B5A3-1DAAB38B131B}"/>
    <cellStyle name="Output 9 2 2 8 2 3" xfId="31695" xr:uid="{8BCE5A87-2B45-4DA0-8F4E-6E5776BF7F9D}"/>
    <cellStyle name="Output 9 2 2 8 3" xfId="10077" xr:uid="{8DC9854F-F421-4325-A7C6-A7F34897317C}"/>
    <cellStyle name="Output 9 2 2 8 3 2" xfId="19066" xr:uid="{C8898DD0-DBE8-4760-98EC-708ACE2FA0E7}"/>
    <cellStyle name="Output 9 2 2 8 3 2 2" xfId="43965" xr:uid="{098D0F03-F750-4A47-A22F-663BD8D99C23}"/>
    <cellStyle name="Output 9 2 2 8 3 3" xfId="34545" xr:uid="{F99E2779-BF22-4C50-96D0-49824771BA9A}"/>
    <cellStyle name="Output 9 2 2 8 4" xfId="13843" xr:uid="{423BBEE0-0131-4E96-8157-B82CE9061F64}"/>
    <cellStyle name="Output 9 2 2 8 4 2" xfId="38538" xr:uid="{53407373-86F9-45B7-B0EA-98E30DFBDE87}"/>
    <cellStyle name="Output 9 2 2 8 5" xfId="42479" xr:uid="{B04AA3C0-8422-4AF2-8063-21205FC6F765}"/>
    <cellStyle name="Output 9 2 2 9" xfId="6762" xr:uid="{FBFD30C3-D258-4255-B7D1-A77F43164213}"/>
    <cellStyle name="Output 9 2 2 9 2" xfId="11961" xr:uid="{87999EE7-FE20-483A-A870-2925BC372DB5}"/>
    <cellStyle name="Output 9 2 2 9 2 2" xfId="20950" xr:uid="{69CAFD06-952A-4DEF-9DF6-A9F9B4667F7A}"/>
    <cellStyle name="Output 9 2 2 9 2 2 2" xfId="24962" xr:uid="{F10EFB7F-A359-40FA-9862-FB97164F2CE8}"/>
    <cellStyle name="Output 9 2 2 9 2 3" xfId="38885" xr:uid="{10A1CFA5-8445-4C33-83EC-300842C6454D}"/>
    <cellStyle name="Output 9 2 2 9 3" xfId="15751" xr:uid="{64C9F446-E29F-4C0B-8C53-A3F46BCDA8BC}"/>
    <cellStyle name="Output 9 2 2 9 3 2" xfId="39269" xr:uid="{37E53F4A-6508-40AF-9F4F-44D501364819}"/>
    <cellStyle name="Output 9 2 2 9 4" xfId="43839" xr:uid="{AC1D0DF3-BAE3-4F70-BC60-184F986842B1}"/>
    <cellStyle name="Output 9 2 3" xfId="677" xr:uid="{90FA06AA-DDF3-4D9E-A572-4089DE21A6B3}"/>
    <cellStyle name="Output 9 2 3 2" xfId="5053" xr:uid="{503D35F4-319F-414F-9858-A53C1B37CAAD}"/>
    <cellStyle name="Output 9 2 3 2 2" xfId="7639" xr:uid="{15FF06DF-830C-442D-B2FC-9EB3ABCDAA42}"/>
    <cellStyle name="Output 9 2 3 2 2 2" xfId="16628" xr:uid="{2279031C-B83E-4FA6-B78D-8765E2836C89}"/>
    <cellStyle name="Output 9 2 3 2 2 2 2" xfId="30851" xr:uid="{EE9C42F3-81B6-4F39-BC6E-39C9D6E2AA3C}"/>
    <cellStyle name="Output 9 2 3 2 2 3" xfId="37736" xr:uid="{55ED4F0C-324A-45F4-83DD-4AB3B2800C16}"/>
    <cellStyle name="Output 9 2 3 2 3" xfId="10276" xr:uid="{15CFB36E-47BA-4FF2-8CBC-1A01162AFAB4}"/>
    <cellStyle name="Output 9 2 3 2 3 2" xfId="19265" xr:uid="{B3824DC5-A6F3-4992-AE0F-2F819987A5D3}"/>
    <cellStyle name="Output 9 2 3 2 3 2 2" xfId="31394" xr:uid="{5218485A-5BD6-4C3A-9111-5FC4DD22F080}"/>
    <cellStyle name="Output 9 2 3 2 3 3" xfId="40071" xr:uid="{6C80105E-0F9D-4A37-AFE1-C33F02E4F55A}"/>
    <cellStyle name="Output 9 2 3 2 4" xfId="14042" xr:uid="{92BA8E84-F1F8-4FBC-AFA9-8180C36BDF1B}"/>
    <cellStyle name="Output 9 2 3 2 4 2" xfId="37975" xr:uid="{E2E503CB-9413-4B5A-BD93-B3EDC609724B}"/>
    <cellStyle name="Output 9 2 3 2 5" xfId="43085" xr:uid="{8D3D2D48-05E6-40CE-890F-2595B7658A6D}"/>
    <cellStyle name="Output 9 2 3 3" xfId="3114" xr:uid="{3C8560DB-E0E0-4606-9D81-2011CCCF5A47}"/>
    <cellStyle name="Output 9 2 3 3 2" xfId="39374" xr:uid="{446606A3-7C14-4987-A756-31C67CD0F2C9}"/>
    <cellStyle name="Output 9 2 3 4" xfId="41575" xr:uid="{4E25663F-BF04-4DC4-947F-96178DC6D758}"/>
    <cellStyle name="Output 9 2 4" xfId="1022" xr:uid="{35A1A1E2-D8E4-4D50-BCE1-6067699C08CB}"/>
    <cellStyle name="Output 9 2 4 2" xfId="5374" xr:uid="{11D08450-F596-453F-ACE4-C0D7BA59AFE7}"/>
    <cellStyle name="Output 9 2 4 2 2" xfId="7960" xr:uid="{DAD1BDAB-E38A-4123-BF94-643A8D3E879B}"/>
    <cellStyle name="Output 9 2 4 2 2 2" xfId="16949" xr:uid="{95F47848-42AA-467D-A216-3982AA46786A}"/>
    <cellStyle name="Output 9 2 4 2 2 2 2" xfId="40887" xr:uid="{A2B47CC0-52FF-4830-9DDE-F2BAF21C3D18}"/>
    <cellStyle name="Output 9 2 4 2 2 3" xfId="37571" xr:uid="{CF40D17E-634A-404F-94DF-83817E74977E}"/>
    <cellStyle name="Output 9 2 4 2 3" xfId="10597" xr:uid="{01D88399-8918-43DC-8A44-00DC1C17A786}"/>
    <cellStyle name="Output 9 2 4 2 3 2" xfId="19586" xr:uid="{32DFB3C3-8012-4367-952F-1C3569F9F498}"/>
    <cellStyle name="Output 9 2 4 2 3 2 2" xfId="42049" xr:uid="{BE562BDA-FE18-4431-904E-14D744333895}"/>
    <cellStyle name="Output 9 2 4 2 3 3" xfId="31158" xr:uid="{0BB882B5-7199-4114-8389-C2226E05B58F}"/>
    <cellStyle name="Output 9 2 4 2 4" xfId="14363" xr:uid="{106BA2AB-10E7-442F-A790-D537F0BE8567}"/>
    <cellStyle name="Output 9 2 4 2 4 2" xfId="28439" xr:uid="{A9F60820-3F1F-4EA4-990D-2250F337FB0E}"/>
    <cellStyle name="Output 9 2 4 2 5" xfId="27978" xr:uid="{8B0B0B1D-078D-4E55-965B-7E9B108B9987}"/>
    <cellStyle name="Output 9 2 4 3" xfId="3459" xr:uid="{BB25DEE8-A7A2-4FDB-A5F8-72A2D43EB116}"/>
    <cellStyle name="Output 9 2 4 3 2" xfId="24952" xr:uid="{6037CDCB-267D-460E-878F-A40807EA695D}"/>
    <cellStyle name="Output 9 2 4 4" xfId="24881" xr:uid="{C5B6A132-F247-4A95-8830-E81211E2C586}"/>
    <cellStyle name="Output 9 2 5" xfId="1366" xr:uid="{C33D666D-B73C-461D-8362-BAA10B025C85}"/>
    <cellStyle name="Output 9 2 5 2" xfId="5711" xr:uid="{A7F97972-6F04-4D01-989D-98C4DC8E1324}"/>
    <cellStyle name="Output 9 2 5 2 2" xfId="8297" xr:uid="{A3389DAF-5574-467B-A2B9-82297DBEFC10}"/>
    <cellStyle name="Output 9 2 5 2 2 2" xfId="17286" xr:uid="{14BFC2B4-F5C3-4FFD-B962-3FD8574612DA}"/>
    <cellStyle name="Output 9 2 5 2 2 2 2" xfId="37212" xr:uid="{B4237CAD-C8CD-431E-93FE-887F2E593E7F}"/>
    <cellStyle name="Output 9 2 5 2 2 3" xfId="38165" xr:uid="{0731C56F-31C2-491A-9B17-BFCF706018EB}"/>
    <cellStyle name="Output 9 2 5 2 3" xfId="10934" xr:uid="{209B7978-655B-486A-BFEA-67FA7AD26D33}"/>
    <cellStyle name="Output 9 2 5 2 3 2" xfId="19923" xr:uid="{8DCFCCF6-A508-49DE-B744-48504C39F086}"/>
    <cellStyle name="Output 9 2 5 2 3 2 2" xfId="41137" xr:uid="{AE9B45E9-7C22-4345-98BB-F1A0EA02FEC2}"/>
    <cellStyle name="Output 9 2 5 2 3 3" xfId="40503" xr:uid="{47707683-F9A9-458F-BF89-57A579E2A9AA}"/>
    <cellStyle name="Output 9 2 5 2 4" xfId="14700" xr:uid="{A8861554-5AD8-4FD8-B3B3-220B8CD9897D}"/>
    <cellStyle name="Output 9 2 5 2 4 2" xfId="39808" xr:uid="{C8286F22-9445-48E0-9493-FADF0F0BE3C4}"/>
    <cellStyle name="Output 9 2 5 2 5" xfId="26006" xr:uid="{50A58FEB-9ECA-4DE5-9011-5C91B8EB3146}"/>
    <cellStyle name="Output 9 2 5 3" xfId="3803" xr:uid="{04DCB3E6-027D-4238-959F-6E4DFB9A30DB}"/>
    <cellStyle name="Output 9 2 5 3 2" xfId="35926" xr:uid="{538D5F8E-FBA1-4E2A-B9F4-E65F60055F69}"/>
    <cellStyle name="Output 9 2 5 4" xfId="39691" xr:uid="{AC4815C0-96EE-424C-95FD-E395D81A5996}"/>
    <cellStyle name="Output 9 2 6" xfId="1691" xr:uid="{EC91538E-DF9D-46FC-A752-1C76C895A402}"/>
    <cellStyle name="Output 9 2 6 2" xfId="6017" xr:uid="{BF4DAC07-FC1E-4C8B-A623-6B128AE82908}"/>
    <cellStyle name="Output 9 2 6 2 2" xfId="8603" xr:uid="{3A73C06E-8AA6-4AB7-99FA-B54CFDE1D56A}"/>
    <cellStyle name="Output 9 2 6 2 2 2" xfId="17592" xr:uid="{29A9ACB8-7AAF-4974-B758-9A8D02652000}"/>
    <cellStyle name="Output 9 2 6 2 2 2 2" xfId="31771" xr:uid="{0D59D4D6-8CA4-45F8-836F-6B0A6CB524B6}"/>
    <cellStyle name="Output 9 2 6 2 2 3" xfId="32747" xr:uid="{7FAB9D51-0E19-4965-A22E-0841D949835C}"/>
    <cellStyle name="Output 9 2 6 2 3" xfId="11240" xr:uid="{C02B43D6-B4C4-4604-A0D2-1E16F662BD05}"/>
    <cellStyle name="Output 9 2 6 2 3 2" xfId="20229" xr:uid="{CAC80087-4BC5-4942-9472-F209E976D62A}"/>
    <cellStyle name="Output 9 2 6 2 3 2 2" xfId="37751" xr:uid="{884616A3-95E6-4A7D-935A-4B29034513FB}"/>
    <cellStyle name="Output 9 2 6 2 3 3" xfId="38880" xr:uid="{06B9A43F-77C7-4403-9CCE-969255A35CD0}"/>
    <cellStyle name="Output 9 2 6 2 4" xfId="15006" xr:uid="{0023FFA3-C940-4176-AB82-50595873239E}"/>
    <cellStyle name="Output 9 2 6 2 4 2" xfId="39430" xr:uid="{91134A7A-E75C-4926-A249-E6E1D5ED9B23}"/>
    <cellStyle name="Output 9 2 6 2 5" xfId="25372" xr:uid="{38F642A6-44DC-4F79-AA5A-E6430C4AB5D4}"/>
    <cellStyle name="Output 9 2 6 3" xfId="4128" xr:uid="{ED0DD8ED-2675-4095-A18D-159D299D9F0A}"/>
    <cellStyle name="Output 9 2 6 3 2" xfId="31051" xr:uid="{95F0B3D8-AB46-4D26-8598-F3B8D6213401}"/>
    <cellStyle name="Output 9 2 6 4" xfId="37611" xr:uid="{8F7E8662-6608-4426-AE22-41C16FB3B7FC}"/>
    <cellStyle name="Output 9 2 7" xfId="1985" xr:uid="{E457CF54-7033-4363-8A2B-73C560D2E992}"/>
    <cellStyle name="Output 9 2 7 2" xfId="6293" xr:uid="{F04F2D3F-6E8C-42D9-9832-D916D65B1E74}"/>
    <cellStyle name="Output 9 2 7 2 2" xfId="8879" xr:uid="{0FBBBB38-4525-4D29-8E84-4704DCE3957A}"/>
    <cellStyle name="Output 9 2 7 2 2 2" xfId="17868" xr:uid="{F9B1BDC1-7043-4C4D-B0B3-CFA61EB53595}"/>
    <cellStyle name="Output 9 2 7 2 2 2 2" xfId="38346" xr:uid="{A201F923-8BE6-4474-A128-CEDD57D22C32}"/>
    <cellStyle name="Output 9 2 7 2 2 3" xfId="42103" xr:uid="{AF60D89B-9BD4-4E80-A2DE-293F2A424671}"/>
    <cellStyle name="Output 9 2 7 2 3" xfId="11516" xr:uid="{0106FE1A-9499-473C-BF69-B7577E26D3AD}"/>
    <cellStyle name="Output 9 2 7 2 3 2" xfId="20505" xr:uid="{5E7CAFA1-7547-4C0B-A018-AA372024AF81}"/>
    <cellStyle name="Output 9 2 7 2 3 2 2" xfId="22999" xr:uid="{71E2A188-D048-451B-8423-733D04F91D08}"/>
    <cellStyle name="Output 9 2 7 2 3 3" xfId="40522" xr:uid="{6D437F35-C335-4549-8C7E-DF4CE0628CB1}"/>
    <cellStyle name="Output 9 2 7 2 4" xfId="15282" xr:uid="{274D3AE1-8090-46DE-83EC-4AE5EB8530F2}"/>
    <cellStyle name="Output 9 2 7 2 4 2" xfId="42997" xr:uid="{B9E0C646-E023-45BE-8B56-72F238180761}"/>
    <cellStyle name="Output 9 2 7 2 5" xfId="41526" xr:uid="{4F2EE5F3-9428-4310-BDB6-26AA1ECA0B24}"/>
    <cellStyle name="Output 9 2 7 3" xfId="4422" xr:uid="{89B7D1BB-8666-42CF-979B-98908BB5A655}"/>
    <cellStyle name="Output 9 2 7 3 2" xfId="29326" xr:uid="{036EA32B-BF3F-4182-A8FB-AD31C8722B89}"/>
    <cellStyle name="Output 9 2 7 4" xfId="24068" xr:uid="{8A38C0CB-5196-416A-A12B-A54FEE4A4DC2}"/>
    <cellStyle name="Output 9 2 8" xfId="2796" xr:uid="{C4064CAB-53C1-4859-B834-ACAD143DEA45}"/>
    <cellStyle name="Output 9 2 8 2" xfId="6946" xr:uid="{0B16AA03-93E6-4311-A987-F537B8577E9D}"/>
    <cellStyle name="Output 9 2 8 2 2" xfId="12075" xr:uid="{17FF46C2-94D6-4776-B4B1-7126CA1DCB9E}"/>
    <cellStyle name="Output 9 2 8 2 2 2" xfId="21064" xr:uid="{5A853590-B6C0-480F-B26E-F22D2EA37BBA}"/>
    <cellStyle name="Output 9 2 8 2 2 2 2" xfId="36943" xr:uid="{05956276-B638-4459-97FC-DA45641449A9}"/>
    <cellStyle name="Output 9 2 8 2 2 3" xfId="32062" xr:uid="{FAAD21B6-8412-4AD5-80CE-595EA972A500}"/>
    <cellStyle name="Output 9 2 8 2 3" xfId="12897" xr:uid="{68E889E8-830A-4FA7-802C-B5C58B56A81D}"/>
    <cellStyle name="Output 9 2 8 2 3 2" xfId="21886" xr:uid="{B070195B-D2B5-434A-B1EE-50DB212DAF52}"/>
    <cellStyle name="Output 9 2 8 2 3 2 2" xfId="28512" xr:uid="{BFCC7CCF-403C-49AF-BBF3-8DCDB147CAB1}"/>
    <cellStyle name="Output 9 2 8 2 3 3" xfId="22654" xr:uid="{7D00FB9A-A0D4-435E-9986-16D8708CC358}"/>
    <cellStyle name="Output 9 2 8 2 4" xfId="15935" xr:uid="{9990DC56-2E7B-4F9D-97CF-108702F32447}"/>
    <cellStyle name="Output 9 2 8 2 4 2" xfId="28341" xr:uid="{711D0057-13F6-4A37-90E5-AEED50062901}"/>
    <cellStyle name="Output 9 2 8 2 5" xfId="34988" xr:uid="{7520C923-A41E-446D-A3B8-C669254FB443}"/>
    <cellStyle name="Output 9 2 8 3" xfId="9509" xr:uid="{A055A547-9A5E-499A-BA1E-50FEF663CED7}"/>
    <cellStyle name="Output 9 2 8 3 2" xfId="18498" xr:uid="{80549B7F-83E5-4418-B009-7CE4A65B245F}"/>
    <cellStyle name="Output 9 2 8 3 2 2" xfId="36791" xr:uid="{5BE627BD-EF25-4E22-AC3D-6E15792C2229}"/>
    <cellStyle name="Output 9 2 8 3 3" xfId="42321" xr:uid="{6292D8D9-0860-4708-AE4F-55865C0DF1FF}"/>
    <cellStyle name="Output 9 2 8 4" xfId="38990" xr:uid="{2E3911EB-1EB7-4D39-9747-E34E5965B7F7}"/>
    <cellStyle name="Output 9 2 9" xfId="4729" xr:uid="{9CB81EF4-4040-4581-BBEC-09B1108F6CC1}"/>
    <cellStyle name="Output 9 2 9 2" xfId="7315" xr:uid="{D8C6BC06-AE30-4AB3-99BC-57199B084FCA}"/>
    <cellStyle name="Output 9 2 9 2 2" xfId="16304" xr:uid="{CA4CFF90-D2C9-43C2-84B7-05599D878251}"/>
    <cellStyle name="Output 9 2 9 2 2 2" xfId="26896" xr:uid="{F6BF02E6-FBED-475D-A98E-9F5CF0228D41}"/>
    <cellStyle name="Output 9 2 9 2 3" xfId="24406" xr:uid="{420FBBC5-09E1-41C7-8550-D73A06844D41}"/>
    <cellStyle name="Output 9 2 9 3" xfId="9952" xr:uid="{957FE3EA-0797-4E35-84A7-6BA9F6D5735D}"/>
    <cellStyle name="Output 9 2 9 3 2" xfId="18941" xr:uid="{BD746EDE-9321-488C-97B5-E5BAC640FD7B}"/>
    <cellStyle name="Output 9 2 9 3 2 2" xfId="28792" xr:uid="{46EF2FD0-D6B5-4B97-A171-8263755FC8B4}"/>
    <cellStyle name="Output 9 2 9 3 3" xfId="40554" xr:uid="{CA85DADE-2F1A-4A57-A2D9-A46FF46EACD5}"/>
    <cellStyle name="Output 9 2 9 4" xfId="13718" xr:uid="{4F423C73-A677-4827-B398-B0FA7F6D091B}"/>
    <cellStyle name="Output 9 2 9 4 2" xfId="38762" xr:uid="{EE1099A4-C7D5-4D0C-BAE7-A387136DD678}"/>
    <cellStyle name="Output 9 2 9 5" xfId="32404" xr:uid="{BBFDDF4E-E3DF-47DA-93EB-C584C06A2608}"/>
    <cellStyle name="Output 9 3" xfId="428" xr:uid="{73F7EFA2-77EA-43C4-8759-CEE9702B9791}"/>
    <cellStyle name="Output 9 3 10" xfId="9293" xr:uid="{C87DCBED-AEE8-4900-BEDB-7FB5989D9F69}"/>
    <cellStyle name="Output 9 3 10 2" xfId="18282" xr:uid="{3FE2405D-A095-4E10-B5F9-433A11F6246B}"/>
    <cellStyle name="Output 9 3 10 2 2" xfId="38389" xr:uid="{B0922E86-8F00-4E65-AB91-B3AC05AC2B2D}"/>
    <cellStyle name="Output 9 3 10 3" xfId="29546" xr:uid="{5DAA60F3-EEF6-45CA-8A32-1A41C2F5C4A8}"/>
    <cellStyle name="Output 9 3 11" xfId="9733" xr:uid="{652A4717-6429-4CAE-B09C-2FFC237120B6}"/>
    <cellStyle name="Output 9 3 11 2" xfId="18722" xr:uid="{E4132415-8350-4D2F-9DE7-E317EF4CACA1}"/>
    <cellStyle name="Output 9 3 11 2 2" xfId="32852" xr:uid="{5F98659B-0AB5-4015-8739-F08A859F7270}"/>
    <cellStyle name="Output 9 3 11 3" xfId="26416" xr:uid="{06E3CC8F-EC60-4CEF-A634-8C360D81C2B1}"/>
    <cellStyle name="Output 9 3 12" xfId="2434" xr:uid="{B262EE87-2C38-4A56-8311-45E501E61EAA}"/>
    <cellStyle name="Output 9 3 12 2" xfId="37156" xr:uid="{372CBCA2-59E4-4D54-9BD9-EB84C17B71D9}"/>
    <cellStyle name="Output 9 3 13" xfId="13343" xr:uid="{FBF61FF1-7525-4669-AA74-400032CE53BB}"/>
    <cellStyle name="Output 9 3 13 2" xfId="39279" xr:uid="{DA00B45C-D0C2-4034-AAE1-399DCCE2B42B}"/>
    <cellStyle name="Output 9 3 14" xfId="25546" xr:uid="{EAA8B380-398A-4E97-A567-545C3E9A5A3D}"/>
    <cellStyle name="Output 9 3 15" xfId="51121" xr:uid="{3791B5A9-83FA-48B0-866E-CC1912F2181E}"/>
    <cellStyle name="Output 9 3 2" xfId="777" xr:uid="{43676C2D-0E85-4DA8-B437-ABAAACCF39CF}"/>
    <cellStyle name="Output 9 3 2 2" xfId="5147" xr:uid="{3112D964-83D3-45EE-B6E6-C48D51B36F18}"/>
    <cellStyle name="Output 9 3 2 2 2" xfId="7733" xr:uid="{CABDA3C2-8CEF-4070-BAC9-F393A340F0DD}"/>
    <cellStyle name="Output 9 3 2 2 2 2" xfId="16722" xr:uid="{6BA06996-E3E5-4FF3-8A68-30D7CF4AA32B}"/>
    <cellStyle name="Output 9 3 2 2 2 2 2" xfId="35363" xr:uid="{389F73D8-0455-4D11-83D6-BE067A03EC1A}"/>
    <cellStyle name="Output 9 3 2 2 2 3" xfId="29298" xr:uid="{9BAE2344-1E7D-436D-8CB9-2642780E4503}"/>
    <cellStyle name="Output 9 3 2 2 3" xfId="10370" xr:uid="{E8BD2C58-EF12-4298-A8D3-D337D5F96249}"/>
    <cellStyle name="Output 9 3 2 2 3 2" xfId="19359" xr:uid="{BC4DEAE5-FEE1-4786-AE7F-30FCB4F7EEA9}"/>
    <cellStyle name="Output 9 3 2 2 3 2 2" xfId="31265" xr:uid="{8FE6A997-9C16-4936-9623-E3EF0C118534}"/>
    <cellStyle name="Output 9 3 2 2 3 3" xfId="37833" xr:uid="{ED34364A-AC6D-43B7-8FCA-0E896C696582}"/>
    <cellStyle name="Output 9 3 2 2 4" xfId="14136" xr:uid="{5F94EAC9-BA4A-4B62-B87A-C5250C3FE7FB}"/>
    <cellStyle name="Output 9 3 2 2 4 2" xfId="28597" xr:uid="{021F32B5-DD8E-4ED8-83E2-272B7DAB53E4}"/>
    <cellStyle name="Output 9 3 2 2 5" xfId="37866" xr:uid="{EA2A765A-8C51-4A66-9528-033EDB96D05A}"/>
    <cellStyle name="Output 9 3 2 3" xfId="3214" xr:uid="{D1E67FA8-8B9F-4351-8FE3-3D892BEE276E}"/>
    <cellStyle name="Output 9 3 2 3 2" xfId="34400" xr:uid="{546ADBB9-2C4B-475C-A65D-F7BFFFAD1877}"/>
    <cellStyle name="Output 9 3 2 4" xfId="34036" xr:uid="{EB07BEF4-CCF9-4597-A6FE-43BACFD24B95}"/>
    <cellStyle name="Output 9 3 2 5" xfId="57903" xr:uid="{F9B2AD69-8113-476F-8A6C-32F49292F711}"/>
    <cellStyle name="Output 9 3 3" xfId="1122" xr:uid="{1A692C22-43C0-449D-99B7-44CD7E68A092}"/>
    <cellStyle name="Output 9 3 3 2" xfId="5468" xr:uid="{DDCEAD36-1AC9-4B5C-9CFA-497F302F381B}"/>
    <cellStyle name="Output 9 3 3 2 2" xfId="8054" xr:uid="{D1B65662-08F3-47C4-B369-23B83EBDD77A}"/>
    <cellStyle name="Output 9 3 3 2 2 2" xfId="17043" xr:uid="{5A4675E6-ECB4-4E22-B2C4-F20699D7A3FA}"/>
    <cellStyle name="Output 9 3 3 2 2 2 2" xfId="29820" xr:uid="{E1FB4F23-8970-4204-891B-E83CF79A23DE}"/>
    <cellStyle name="Output 9 3 3 2 2 3" xfId="27696" xr:uid="{4BDCB2EB-44BF-4E60-9DC0-5AEDCD7C88EC}"/>
    <cellStyle name="Output 9 3 3 2 3" xfId="10691" xr:uid="{433E50F4-5518-4B33-ABB7-2B9F5FF8F4C6}"/>
    <cellStyle name="Output 9 3 3 2 3 2" xfId="19680" xr:uid="{654149FD-2BA8-41AA-8409-6F81AB9421BC}"/>
    <cellStyle name="Output 9 3 3 2 3 2 2" xfId="23263" xr:uid="{9E23070D-B87F-40B7-95D3-754F04F4ED1B}"/>
    <cellStyle name="Output 9 3 3 2 3 3" xfId="34705" xr:uid="{1F6A7506-3817-4BDC-991C-7788A3EE3BFB}"/>
    <cellStyle name="Output 9 3 3 2 4" xfId="14457" xr:uid="{6A695844-8FB6-4B7E-89B4-4C6989071014}"/>
    <cellStyle name="Output 9 3 3 2 4 2" xfId="42132" xr:uid="{8AEAD07D-8791-4237-9826-823E6AEF7D93}"/>
    <cellStyle name="Output 9 3 3 2 5" xfId="38969" xr:uid="{E8D30465-421A-4770-A35E-8E6E0E9C8DE9}"/>
    <cellStyle name="Output 9 3 3 3" xfId="3559" xr:uid="{58F12F68-35F0-4462-B14C-9AF9769EEAEE}"/>
    <cellStyle name="Output 9 3 3 3 2" xfId="39220" xr:uid="{0E67E6A7-1FB3-4373-A3CB-D2834C8ED64C}"/>
    <cellStyle name="Output 9 3 3 4" xfId="36017" xr:uid="{201A59E7-9436-44D9-A149-2312E979F72D}"/>
    <cellStyle name="Output 9 3 4" xfId="1466" xr:uid="{178135FC-D4A5-4C7D-9AF0-5D1A1512CD05}"/>
    <cellStyle name="Output 9 3 4 2" xfId="5811" xr:uid="{05F92982-A1CD-4400-A36B-5221B9511A94}"/>
    <cellStyle name="Output 9 3 4 2 2" xfId="8397" xr:uid="{5B6F936C-9E05-44E1-9D78-3604D8EB9C74}"/>
    <cellStyle name="Output 9 3 4 2 2 2" xfId="17386" xr:uid="{3E2157B8-670F-4232-9348-AD77E9859361}"/>
    <cellStyle name="Output 9 3 4 2 2 2 2" xfId="39138" xr:uid="{C375C8AB-00C2-4BDD-A2EF-B97E646C1E10}"/>
    <cellStyle name="Output 9 3 4 2 2 3" xfId="42865" xr:uid="{E76992B6-EFCC-4A84-BCDD-94C8F65E04AB}"/>
    <cellStyle name="Output 9 3 4 2 3" xfId="11034" xr:uid="{A6F099B6-3BDE-4F06-8C9D-8C168CCE6024}"/>
    <cellStyle name="Output 9 3 4 2 3 2" xfId="20023" xr:uid="{0CDF8F92-8827-4731-A056-AF393C5844D2}"/>
    <cellStyle name="Output 9 3 4 2 3 2 2" xfId="33771" xr:uid="{453EA041-ABF1-4585-AF70-0DEE9FCB75DD}"/>
    <cellStyle name="Output 9 3 4 2 3 3" xfId="34434" xr:uid="{E3015BEF-E65B-4293-BEFA-6F0C8B1D63E1}"/>
    <cellStyle name="Output 9 3 4 2 4" xfId="14800" xr:uid="{22915A9C-0F40-4C7C-8D84-0012AEE0CC5A}"/>
    <cellStyle name="Output 9 3 4 2 4 2" xfId="35643" xr:uid="{61C1DCEE-738B-4F0C-B5BE-2B2EE57D1FBC}"/>
    <cellStyle name="Output 9 3 4 2 5" xfId="24664" xr:uid="{1F976596-FBBD-4FD0-80B5-F55AEC6E53FE}"/>
    <cellStyle name="Output 9 3 4 3" xfId="3903" xr:uid="{C203A1A4-DCB4-4D90-B3C9-94178E1B568A}"/>
    <cellStyle name="Output 9 3 4 3 2" xfId="27569" xr:uid="{A19659FD-43DE-4FF7-9A04-602FE42114C6}"/>
    <cellStyle name="Output 9 3 4 4" xfId="25850" xr:uid="{EE9A0EF8-7E69-465E-8F05-AA4FCF68CD52}"/>
    <cellStyle name="Output 9 3 5" xfId="1714" xr:uid="{83E052B3-D64B-432E-A7C8-AEBD8DB613FC}"/>
    <cellStyle name="Output 9 3 5 2" xfId="6040" xr:uid="{FBDE4D0C-441B-4465-A8F4-D4DB85385BDF}"/>
    <cellStyle name="Output 9 3 5 2 2" xfId="8626" xr:uid="{FE5BD57D-13AA-4FEF-BE9A-AA8EF339693C}"/>
    <cellStyle name="Output 9 3 5 2 2 2" xfId="17615" xr:uid="{1D76FCA3-5E46-4C41-9613-2BA844ED121E}"/>
    <cellStyle name="Output 9 3 5 2 2 2 2" xfId="27502" xr:uid="{29A9B6B1-9D4E-4977-9CFE-C26F9EA9FE01}"/>
    <cellStyle name="Output 9 3 5 2 2 3" xfId="26019" xr:uid="{1F6F6B67-7007-4793-8369-3424C5BC4923}"/>
    <cellStyle name="Output 9 3 5 2 3" xfId="11263" xr:uid="{1D2A9454-6644-4167-A7F1-76BE2C6AD9C2}"/>
    <cellStyle name="Output 9 3 5 2 3 2" xfId="20252" xr:uid="{C9CE2D0B-3690-4BA3-BA37-7C3C3E8C3903}"/>
    <cellStyle name="Output 9 3 5 2 3 2 2" xfId="29500" xr:uid="{B0906182-633C-448A-96E5-F5FFC9B3E380}"/>
    <cellStyle name="Output 9 3 5 2 3 3" xfId="35404" xr:uid="{F728908F-B6A7-434A-B5CB-730F99AEF239}"/>
    <cellStyle name="Output 9 3 5 2 4" xfId="15029" xr:uid="{D32B7D47-5713-4B38-AD52-D7C24A094F4B}"/>
    <cellStyle name="Output 9 3 5 2 4 2" xfId="37252" xr:uid="{FF174A8F-A372-4A80-9506-BEC5B55AF344}"/>
    <cellStyle name="Output 9 3 5 2 5" xfId="30986" xr:uid="{8B377F3C-6E3F-4B0D-B2CA-717645FB77FF}"/>
    <cellStyle name="Output 9 3 5 3" xfId="4151" xr:uid="{59A08898-9C92-4689-AC6C-5DE316E0645F}"/>
    <cellStyle name="Output 9 3 5 3 2" xfId="39986" xr:uid="{9C6E59A7-3293-4BE2-AD65-FA8F2D8634E8}"/>
    <cellStyle name="Output 9 3 5 4" xfId="42516" xr:uid="{CBB39D87-1BB6-4120-93F5-22EE61752877}"/>
    <cellStyle name="Output 9 3 6" xfId="2085" xr:uid="{AE10BF70-626B-4FBE-A767-79EFA2D43277}"/>
    <cellStyle name="Output 9 3 6 2" xfId="6387" xr:uid="{0DF60144-3A02-4D2E-B5F5-CC593F9F1D24}"/>
    <cellStyle name="Output 9 3 6 2 2" xfId="8973" xr:uid="{202D897D-3CAC-464F-9BD6-5D7FF0C598C4}"/>
    <cellStyle name="Output 9 3 6 2 2 2" xfId="17962" xr:uid="{7FE64F4C-5416-41E2-9A28-2C97B5BB8A40}"/>
    <cellStyle name="Output 9 3 6 2 2 2 2" xfId="37976" xr:uid="{67B92723-AC67-48F2-8C8E-BD7104DDBA76}"/>
    <cellStyle name="Output 9 3 6 2 2 3" xfId="22165" xr:uid="{6A99A902-B6CC-4836-B16E-6C91CBE1CFAA}"/>
    <cellStyle name="Output 9 3 6 2 3" xfId="11610" xr:uid="{D47E0C26-91E0-4E72-B762-BF04B6A78461}"/>
    <cellStyle name="Output 9 3 6 2 3 2" xfId="20599" xr:uid="{57A0FC81-4087-4EC9-82CE-77F3BE9F5EFA}"/>
    <cellStyle name="Output 9 3 6 2 3 2 2" xfId="32490" xr:uid="{6A228B27-5AB0-40F5-A480-0C4830BE5DED}"/>
    <cellStyle name="Output 9 3 6 2 3 3" xfId="44069" xr:uid="{45DF3FF1-A8F0-48D8-B079-47F3BA1D763C}"/>
    <cellStyle name="Output 9 3 6 2 4" xfId="15376" xr:uid="{67BCA944-3FB6-4495-9483-6373323297A7}"/>
    <cellStyle name="Output 9 3 6 2 4 2" xfId="34581" xr:uid="{D58CEE81-B9DA-45A4-BA1C-B81984E2843D}"/>
    <cellStyle name="Output 9 3 6 2 5" xfId="27378" xr:uid="{DADD8BC1-0E12-4E3C-ABFC-A15406837CBF}"/>
    <cellStyle name="Output 9 3 6 3" xfId="4522" xr:uid="{DF9E434E-95EF-4FEB-BE16-310E8B230D05}"/>
    <cellStyle name="Output 9 3 6 3 2" xfId="28050" xr:uid="{596BE0F3-3B27-4945-B2DF-EB5D54DB3ADE}"/>
    <cellStyle name="Output 9 3 6 4" xfId="38500" xr:uid="{93720AF5-29DD-43BA-9B22-9092E549B908}"/>
    <cellStyle name="Output 9 3 7" xfId="2895" xr:uid="{1B2F6C4C-3CB0-45CA-AE1C-F61982374F2A}"/>
    <cellStyle name="Output 9 3 7 2" xfId="7045" xr:uid="{93094E1F-8CD1-4973-BC77-C5B8CE9183AB}"/>
    <cellStyle name="Output 9 3 7 2 2" xfId="12171" xr:uid="{C00F58A5-D936-4BFB-BCBF-124364BEDC31}"/>
    <cellStyle name="Output 9 3 7 2 2 2" xfId="21160" xr:uid="{872F0727-3F37-4FDC-A582-7A453602CD6C}"/>
    <cellStyle name="Output 9 3 7 2 2 2 2" xfId="25297" xr:uid="{EC806FA5-8E5C-4269-A362-45465992880A}"/>
    <cellStyle name="Output 9 3 7 2 2 3" xfId="35537" xr:uid="{31BEB4DE-84DF-4A35-9D8D-89F174CC786F}"/>
    <cellStyle name="Output 9 3 7 2 3" xfId="12976" xr:uid="{8747921C-3E30-458C-890C-E05894F12C1F}"/>
    <cellStyle name="Output 9 3 7 2 3 2" xfId="21965" xr:uid="{8FC53738-AAB3-469A-88E0-8535A74315F3}"/>
    <cellStyle name="Output 9 3 7 2 3 2 2" xfId="36945" xr:uid="{F4B16DAD-6B8B-4CB6-A8FF-AF5F6324BFEF}"/>
    <cellStyle name="Output 9 3 7 2 3 3" xfId="26753" xr:uid="{229DDC4F-1AFB-4CE7-9D20-CC68CA1A0A56}"/>
    <cellStyle name="Output 9 3 7 2 4" xfId="16034" xr:uid="{74F36551-3915-4F1C-BE1E-92FC4C986D5D}"/>
    <cellStyle name="Output 9 3 7 2 4 2" xfId="35080" xr:uid="{0F892B58-4684-40FD-96C8-CAA7EB64D98E}"/>
    <cellStyle name="Output 9 3 7 2 5" xfId="23212" xr:uid="{0B112EA6-F98F-4ACE-9D35-493F73C0DA48}"/>
    <cellStyle name="Output 9 3 7 3" xfId="9608" xr:uid="{2D84F09A-AA9C-4F43-8361-3FA7D7275A58}"/>
    <cellStyle name="Output 9 3 7 3 2" xfId="18597" xr:uid="{D4ECD6A8-E83D-4315-9DBA-51CE72B908E6}"/>
    <cellStyle name="Output 9 3 7 3 2 2" xfId="39710" xr:uid="{6E1ED567-807A-44D4-A577-D4F50B8103CA}"/>
    <cellStyle name="Output 9 3 7 3 3" xfId="43087" xr:uid="{01679FD6-F454-4A3C-A099-CB3FF9679931}"/>
    <cellStyle name="Output 9 3 7 4" xfId="29496" xr:uid="{13C06B03-8A32-4D07-BE58-F9CD0AF8AE55}"/>
    <cellStyle name="Output 9 3 8" xfId="4823" xr:uid="{08185A73-5CEC-4E20-A517-7603337C4EA5}"/>
    <cellStyle name="Output 9 3 8 2" xfId="7409" xr:uid="{62327DFD-8D94-42B5-B9E2-3A12D65FA94F}"/>
    <cellStyle name="Output 9 3 8 2 2" xfId="16398" xr:uid="{91AF079B-1F2B-49C5-ACB8-52BE6FBA7771}"/>
    <cellStyle name="Output 9 3 8 2 2 2" xfId="41991" xr:uid="{A22F44E9-DF04-478E-B1FF-78C02B796085}"/>
    <cellStyle name="Output 9 3 8 2 3" xfId="23765" xr:uid="{2EAE74BA-FF5F-4169-A684-C078EC3B878D}"/>
    <cellStyle name="Output 9 3 8 3" xfId="10046" xr:uid="{3CBBC6A5-1B53-4E3D-992D-B42AD40289C8}"/>
    <cellStyle name="Output 9 3 8 3 2" xfId="19035" xr:uid="{713BCDB8-72A6-4FB0-A5D4-EE10F985F18C}"/>
    <cellStyle name="Output 9 3 8 3 2 2" xfId="27297" xr:uid="{2A1D75CD-A3B7-416A-8A3E-896AF185D294}"/>
    <cellStyle name="Output 9 3 8 3 3" xfId="37835" xr:uid="{85F33171-01E2-43EB-8D78-D6B45539642F}"/>
    <cellStyle name="Output 9 3 8 4" xfId="13812" xr:uid="{899CCBD0-C5C3-46BA-85A9-F87A8916D81F}"/>
    <cellStyle name="Output 9 3 8 4 2" xfId="41013" xr:uid="{23047872-9096-4B9F-8C0F-ADB8958BABD6}"/>
    <cellStyle name="Output 9 3 8 5" xfId="24885" xr:uid="{0B105724-78B5-4184-8AFD-20E970D35B56}"/>
    <cellStyle name="Output 9 3 9" xfId="6730" xr:uid="{FF8A021D-DCE6-4AD0-A04F-A92A6D37A4E8}"/>
    <cellStyle name="Output 9 3 9 2" xfId="11930" xr:uid="{D19B25B3-7E59-4E0A-BF72-37D01BC5AB72}"/>
    <cellStyle name="Output 9 3 9 2 2" xfId="20919" xr:uid="{5361646B-F91F-4168-8932-45BB1E75F576}"/>
    <cellStyle name="Output 9 3 9 2 2 2" xfId="30175" xr:uid="{D1EAB055-8094-462E-8EE9-45B3AD4C6C81}"/>
    <cellStyle name="Output 9 3 9 2 3" xfId="40544" xr:uid="{ECBA407A-C5DD-4A63-95E6-EA877021D2F9}"/>
    <cellStyle name="Output 9 3 9 3" xfId="15719" xr:uid="{F46B0A45-4C6C-4DED-90D7-61D3B4E9CDEB}"/>
    <cellStyle name="Output 9 3 9 3 2" xfId="40352" xr:uid="{8F810F95-3B02-449D-8F8D-5900EB3C4036}"/>
    <cellStyle name="Output 9 3 9 4" xfId="33070" xr:uid="{9376C476-4E84-40DD-874E-71A02A4BB7DB}"/>
    <cellStyle name="Output 9 4" xfId="526" xr:uid="{D06DC656-475E-4A51-883B-6BDED4D880C6}"/>
    <cellStyle name="Output 9 4 10" xfId="47561" xr:uid="{9803B803-CB0A-423D-983D-CB5D32E3F6CD}"/>
    <cellStyle name="Output 9 4 2" xfId="875" xr:uid="{8F1C1E61-50C0-49CA-948E-4E7EFCE0E76E}"/>
    <cellStyle name="Output 9 4 2 2" xfId="5244" xr:uid="{A342D6DA-0DB4-401F-956E-E97362F57E7E}"/>
    <cellStyle name="Output 9 4 2 2 2" xfId="7830" xr:uid="{A43377BC-A97A-4FE0-91F9-61AFBCDAC6A1}"/>
    <cellStyle name="Output 9 4 2 2 2 2" xfId="16819" xr:uid="{9709D276-7ABD-4117-973F-8EF81C535C03}"/>
    <cellStyle name="Output 9 4 2 2 2 2 2" xfId="24592" xr:uid="{62A4B188-F91A-43C3-893F-C55794399574}"/>
    <cellStyle name="Output 9 4 2 2 2 3" xfId="39155" xr:uid="{AD2B623F-E7AE-4358-9247-BF32B7DCB4DD}"/>
    <cellStyle name="Output 9 4 2 2 3" xfId="10467" xr:uid="{9525B95B-6C9E-4C0B-AF11-CC59E0D351F8}"/>
    <cellStyle name="Output 9 4 2 2 3 2" xfId="19456" xr:uid="{8CB869D2-45A2-4B7C-9C22-8927827B31E2}"/>
    <cellStyle name="Output 9 4 2 2 3 2 2" xfId="28305" xr:uid="{9F9B07D1-49B1-4B92-88CF-74747EB475D2}"/>
    <cellStyle name="Output 9 4 2 2 3 3" xfId="31124" xr:uid="{EDC75357-290C-4CF0-AFAC-9A7C03D6BDCF}"/>
    <cellStyle name="Output 9 4 2 2 4" xfId="14233" xr:uid="{53AB9317-39CD-4D8D-AE60-B3BE7C577B55}"/>
    <cellStyle name="Output 9 4 2 2 4 2" xfId="26220" xr:uid="{09BEDD91-5628-4FCE-9CE8-565248783EF8}"/>
    <cellStyle name="Output 9 4 2 2 5" xfId="25865" xr:uid="{EC331C0B-5389-4FDD-AA10-FE5648AA2C49}"/>
    <cellStyle name="Output 9 4 2 3" xfId="3312" xr:uid="{1022A920-85DF-4CE6-90A2-78A8BFDC1E80}"/>
    <cellStyle name="Output 9 4 2 3 2" xfId="27339" xr:uid="{5A3BA643-0179-4AE8-924D-CA4E8BA6A2C4}"/>
    <cellStyle name="Output 9 4 2 4" xfId="31445" xr:uid="{F659AFD0-359F-443D-8AF5-DBED53A478D0}"/>
    <cellStyle name="Output 9 4 2 5" xfId="54374" xr:uid="{5B197B06-0EC0-4BB3-A272-B3838F978756}"/>
    <cellStyle name="Output 9 4 3" xfId="1220" xr:uid="{9B78E446-3B4B-465E-8268-8C21A9451D01}"/>
    <cellStyle name="Output 9 4 3 2" xfId="5565" xr:uid="{E39ABAD9-3931-453C-8C8C-79BBCDDDF830}"/>
    <cellStyle name="Output 9 4 3 2 2" xfId="8151" xr:uid="{3F0CE0E4-19AE-4C4B-BF66-DAFE28019A2A}"/>
    <cellStyle name="Output 9 4 3 2 2 2" xfId="17140" xr:uid="{592556A2-A6E3-44FD-A95E-4C4A9BCD4A26}"/>
    <cellStyle name="Output 9 4 3 2 2 2 2" xfId="29278" xr:uid="{DF8FC2F2-874D-45ED-914A-C5B70E0E687A}"/>
    <cellStyle name="Output 9 4 3 2 2 3" xfId="22896" xr:uid="{5C04E900-9FAD-4673-8F2D-10AE7B376936}"/>
    <cellStyle name="Output 9 4 3 2 3" xfId="10788" xr:uid="{EA6F1C95-0D70-4706-B09E-D8F227C7F5BC}"/>
    <cellStyle name="Output 9 4 3 2 3 2" xfId="19777" xr:uid="{A1D0D98C-66AC-49E5-89F5-220A5A384BB0}"/>
    <cellStyle name="Output 9 4 3 2 3 2 2" xfId="37249" xr:uid="{674474DD-8780-488A-ABD2-AE469E05689A}"/>
    <cellStyle name="Output 9 4 3 2 3 3" xfId="34393" xr:uid="{110EA03F-F986-4807-8536-25BCCAD12B06}"/>
    <cellStyle name="Output 9 4 3 2 4" xfId="14554" xr:uid="{22E7AEAC-EC26-4862-9FCD-DA9A78D3C7DC}"/>
    <cellStyle name="Output 9 4 3 2 4 2" xfId="34375" xr:uid="{50A2767F-213F-4DB1-9D55-49F1F6D32555}"/>
    <cellStyle name="Output 9 4 3 2 5" xfId="23001" xr:uid="{2E82AA52-EDBD-4A54-AF43-6C622701E820}"/>
    <cellStyle name="Output 9 4 3 3" xfId="3657" xr:uid="{B5354BC1-BC39-4A31-8B76-5979CBC5D446}"/>
    <cellStyle name="Output 9 4 3 3 2" xfId="31004" xr:uid="{BFF6CB40-859C-42A3-A7C7-31DA40A1A154}"/>
    <cellStyle name="Output 9 4 3 4" xfId="38772" xr:uid="{46A66AB9-2540-4CB8-9DD1-77CD688734BB}"/>
    <cellStyle name="Output 9 4 4" xfId="1564" xr:uid="{ECDB02A3-29F6-4AFE-B015-B05B08473D62}"/>
    <cellStyle name="Output 9 4 4 2" xfId="5909" xr:uid="{5356EE12-EB37-4E35-990A-8A7B6D449F57}"/>
    <cellStyle name="Output 9 4 4 2 2" xfId="8495" xr:uid="{41407C3E-2EB0-4838-A833-EB6E855AA85C}"/>
    <cellStyle name="Output 9 4 4 2 2 2" xfId="17484" xr:uid="{70867947-C203-4E4C-A6BE-5F28EC66A656}"/>
    <cellStyle name="Output 9 4 4 2 2 2 2" xfId="28645" xr:uid="{3DE0E59C-0EF9-437F-B0E7-0D35EAEF6F88}"/>
    <cellStyle name="Output 9 4 4 2 2 3" xfId="29311" xr:uid="{7BCB9866-D77D-47EF-ABC7-973AE3E98648}"/>
    <cellStyle name="Output 9 4 4 2 3" xfId="11132" xr:uid="{20FD24AD-A20D-4511-9958-18AA81617693}"/>
    <cellStyle name="Output 9 4 4 2 3 2" xfId="20121" xr:uid="{2AB86491-E433-4250-84AB-D3FF3D4F3B64}"/>
    <cellStyle name="Output 9 4 4 2 3 2 2" xfId="31181" xr:uid="{8FD1C8CE-766E-4EBA-8B75-BA27ACF44431}"/>
    <cellStyle name="Output 9 4 4 2 3 3" xfId="33385" xr:uid="{B805E638-E134-4E34-A1D2-696B0F3AD7D6}"/>
    <cellStyle name="Output 9 4 4 2 4" xfId="14898" xr:uid="{EEC5AF82-9F79-44F1-A059-32076C42712B}"/>
    <cellStyle name="Output 9 4 4 2 4 2" xfId="32891" xr:uid="{6C852F07-F984-4AF6-9C81-89A2ABE9B2E0}"/>
    <cellStyle name="Output 9 4 4 2 5" xfId="37618" xr:uid="{C4F5A858-149B-452B-B519-AC87283BB5CF}"/>
    <cellStyle name="Output 9 4 4 3" xfId="4001" xr:uid="{AEDFB7DB-0BDC-4464-BD2D-1FCA859EC845}"/>
    <cellStyle name="Output 9 4 4 3 2" xfId="22753" xr:uid="{C0C1FB4F-9E38-4DF6-BDD2-79713F96D3B6}"/>
    <cellStyle name="Output 9 4 4 4" xfId="26741" xr:uid="{775B2312-E43C-4C87-BFE6-274A9FF2D388}"/>
    <cellStyle name="Output 9 4 5" xfId="1876" xr:uid="{8F5075E6-4CA0-474B-817D-FF028A79918F}"/>
    <cellStyle name="Output 9 4 5 2" xfId="6192" xr:uid="{6E8FA5E8-015B-458E-9AEF-C323D8F3A756}"/>
    <cellStyle name="Output 9 4 5 2 2" xfId="8778" xr:uid="{21E07772-2F45-4B93-8D68-A716B1273462}"/>
    <cellStyle name="Output 9 4 5 2 2 2" xfId="17767" xr:uid="{E7B82E67-A6A0-4989-A860-6D9D5F551E76}"/>
    <cellStyle name="Output 9 4 5 2 2 2 2" xfId="30446" xr:uid="{B18A4896-0A09-4D03-A108-C0A2F15D351C}"/>
    <cellStyle name="Output 9 4 5 2 2 3" xfId="27564" xr:uid="{1A5AB4AE-CD9E-4D65-B2EB-301560F7FCE4}"/>
    <cellStyle name="Output 9 4 5 2 3" xfId="11415" xr:uid="{EC5FCF43-0648-47D5-A7CD-DE83AACC88D2}"/>
    <cellStyle name="Output 9 4 5 2 3 2" xfId="20404" xr:uid="{8507B5CE-90C0-437A-99D6-914F2BCF55AA}"/>
    <cellStyle name="Output 9 4 5 2 3 2 2" xfId="34351" xr:uid="{47CDCA67-F9DC-4990-85BC-608DFB3069DE}"/>
    <cellStyle name="Output 9 4 5 2 3 3" xfId="41642" xr:uid="{F81D0DD8-6EF5-403D-96B0-3468FF6F9E80}"/>
    <cellStyle name="Output 9 4 5 2 4" xfId="15181" xr:uid="{1149F7E6-2A0E-4633-851D-E3E97C867487}"/>
    <cellStyle name="Output 9 4 5 2 4 2" xfId="38455" xr:uid="{C27E357E-7147-4D43-9D5F-B01F571F134F}"/>
    <cellStyle name="Output 9 4 5 2 5" xfId="25576" xr:uid="{6907AE1A-CC3E-4C86-8EA6-47AF854628B4}"/>
    <cellStyle name="Output 9 4 5 3" xfId="4313" xr:uid="{6FB30278-9082-4AA0-B925-E05417DA3139}"/>
    <cellStyle name="Output 9 4 5 3 2" xfId="29655" xr:uid="{C605A744-F4ED-4B95-8404-BDA891826027}"/>
    <cellStyle name="Output 9 4 5 4" xfId="38079" xr:uid="{B81E4BDE-670F-4B7D-AE97-48D56506D83D}"/>
    <cellStyle name="Output 9 4 6" xfId="2183" xr:uid="{B983A55E-6B13-4EE8-AE7D-CA1015100B93}"/>
    <cellStyle name="Output 9 4 6 2" xfId="6484" xr:uid="{678B691F-1AE8-41FB-A4F2-061E8BDC320E}"/>
    <cellStyle name="Output 9 4 6 2 2" xfId="9070" xr:uid="{99CA121C-DDB4-4994-8EB9-9839E7E051E3}"/>
    <cellStyle name="Output 9 4 6 2 2 2" xfId="18059" xr:uid="{47345067-CF79-4305-987A-FCF5D5E61A18}"/>
    <cellStyle name="Output 9 4 6 2 2 2 2" xfId="40341" xr:uid="{7BFBB09F-F1E6-444D-A691-094FE692E2F1}"/>
    <cellStyle name="Output 9 4 6 2 2 3" xfId="36400" xr:uid="{F10671FC-472C-4455-ABCD-E61A793383FD}"/>
    <cellStyle name="Output 9 4 6 2 3" xfId="11707" xr:uid="{9B6A3A19-CC9D-43D3-A65E-A9ACF8100E43}"/>
    <cellStyle name="Output 9 4 6 2 3 2" xfId="20696" xr:uid="{FF2DA515-F8F7-48F7-82BD-A36E06ADF2E7}"/>
    <cellStyle name="Output 9 4 6 2 3 2 2" xfId="30689" xr:uid="{21A0BF42-8306-4F33-94D5-C1B57C452B97}"/>
    <cellStyle name="Output 9 4 6 2 3 3" xfId="26450" xr:uid="{E83E625B-3417-4F47-93C0-0F34B1A9135E}"/>
    <cellStyle name="Output 9 4 6 2 4" xfId="15473" xr:uid="{2DAFA493-3702-4E9A-9E9F-33E6C318F9BB}"/>
    <cellStyle name="Output 9 4 6 2 4 2" xfId="23686" xr:uid="{CA8F6413-BD42-4257-B055-923F5E147AAB}"/>
    <cellStyle name="Output 9 4 6 2 5" xfId="33635" xr:uid="{CB79D77D-B62F-49C6-885D-95FE49F11AD0}"/>
    <cellStyle name="Output 9 4 6 3" xfId="4620" xr:uid="{6A2DA408-D5E9-4919-A651-21154CD154E9}"/>
    <cellStyle name="Output 9 4 6 3 2" xfId="36797" xr:uid="{B68CC8BE-43CE-473F-96BE-C0D645CAC6ED}"/>
    <cellStyle name="Output 9 4 6 4" xfId="33081" xr:uid="{246D9FB8-6E34-46AA-AC65-46801DE3BF94}"/>
    <cellStyle name="Output 9 4 7" xfId="4920" xr:uid="{33182030-980E-47FD-83C5-03B3F82BD9E0}"/>
    <cellStyle name="Output 9 4 7 2" xfId="7506" xr:uid="{69451173-AE9A-4BDB-BA9C-0669D6A4DBDF}"/>
    <cellStyle name="Output 9 4 7 2 2" xfId="16495" xr:uid="{87AA5C20-F343-479F-915D-CFABE6619B39}"/>
    <cellStyle name="Output 9 4 7 2 2 2" xfId="41732" xr:uid="{9F7D951A-9CC9-4FDF-A9F0-62D4B6236B23}"/>
    <cellStyle name="Output 9 4 7 2 3" xfId="29745" xr:uid="{4508DAE6-12EC-4620-8486-5CDA20FDB4BD}"/>
    <cellStyle name="Output 9 4 7 3" xfId="10143" xr:uid="{32464951-11CF-4BDE-B76D-6ADB29A369AE}"/>
    <cellStyle name="Output 9 4 7 3 2" xfId="19132" xr:uid="{E89FAE7A-7168-447E-8FF5-48CEEDD9916C}"/>
    <cellStyle name="Output 9 4 7 3 2 2" xfId="32617" xr:uid="{1E976314-86C2-4B56-9D5C-DC86513BA8B8}"/>
    <cellStyle name="Output 9 4 7 3 3" xfId="31120" xr:uid="{5A79E058-1949-49C2-B2C8-F0F9B975D071}"/>
    <cellStyle name="Output 9 4 7 4" xfId="13909" xr:uid="{FCD37A29-8198-4D80-8134-0DF2BCE8F1A2}"/>
    <cellStyle name="Output 9 4 7 4 2" xfId="28937" xr:uid="{ED5175AE-24F5-481B-BF20-8149513206D9}"/>
    <cellStyle name="Output 9 4 7 5" xfId="35167" xr:uid="{B750238F-92F4-44E8-B379-F8D3A717FB6A}"/>
    <cellStyle name="Output 9 4 8" xfId="2532" xr:uid="{25691D37-141B-426B-97F9-4DC5F7D38C94}"/>
    <cellStyle name="Output 9 4 8 2" xfId="32494" xr:uid="{6BE0905C-6A76-4308-9415-DEF856181305}"/>
    <cellStyle name="Output 9 4 9" xfId="30789" xr:uid="{2D0C51BD-E600-47E6-8C9C-5263BB1F2728}"/>
    <cellStyle name="Output 9 5" xfId="295" xr:uid="{093F9787-A897-4C29-858D-4A53511DC450}"/>
    <cellStyle name="Output 9 5 2" xfId="4698" xr:uid="{C6EE1AF5-AFE9-422E-9921-492A85106515}"/>
    <cellStyle name="Output 9 5 2 2" xfId="7284" xr:uid="{5B1039F6-9F17-4F22-A001-E78E70C78371}"/>
    <cellStyle name="Output 9 5 2 2 2" xfId="16273" xr:uid="{853EA8E7-A4D6-4F96-809B-B530AC7D879B}"/>
    <cellStyle name="Output 9 5 2 2 2 2" xfId="24782" xr:uid="{8A9DE997-2900-450D-9D9B-8C89CFB441FA}"/>
    <cellStyle name="Output 9 5 2 2 3" xfId="34023" xr:uid="{178F8971-B7ED-4971-8409-9F5E206B3165}"/>
    <cellStyle name="Output 9 5 2 3" xfId="9921" xr:uid="{5CBE4418-43B8-4EBF-B02A-1B415E7F6965}"/>
    <cellStyle name="Output 9 5 2 3 2" xfId="18910" xr:uid="{068AA2FA-D2D3-4B60-B489-5DBDFA472A7E}"/>
    <cellStyle name="Output 9 5 2 3 2 2" xfId="28432" xr:uid="{3CC9CFDD-D0C8-4B1D-AAA8-3FE883D8C5A2}"/>
    <cellStyle name="Output 9 5 2 3 3" xfId="34519" xr:uid="{0ECC2EB9-2061-4914-BB7E-5DCA1BF88CF7}"/>
    <cellStyle name="Output 9 5 2 4" xfId="13687" xr:uid="{6F545816-3196-4C08-A333-21C3B9568E8D}"/>
    <cellStyle name="Output 9 5 2 4 2" xfId="33958" xr:uid="{5A1A5F24-BE6D-4C23-BE37-A1AC125BA228}"/>
    <cellStyle name="Output 9 5 2 5" xfId="43445" xr:uid="{596CB962-4A03-4971-AB09-3F2492D79B81}"/>
    <cellStyle name="Output 9 5 3" xfId="2763" xr:uid="{6D6C5162-5DE7-4F2C-9137-96A4694D67AD}"/>
    <cellStyle name="Output 9 5 3 2" xfId="37472" xr:uid="{16C96A98-8437-4CAD-89E9-73D603B02663}"/>
    <cellStyle name="Output 9 5 4" xfId="27064" xr:uid="{3E70A86F-18E4-4736-848F-8829577B0F79}"/>
    <cellStyle name="Output 9 6" xfId="644" xr:uid="{D9FD9816-ACC2-4FCD-90EC-5C2C43369567}"/>
    <cellStyle name="Output 9 6 2" xfId="5022" xr:uid="{4C187090-BEC4-4570-931B-E7892DE44CE6}"/>
    <cellStyle name="Output 9 6 2 2" xfId="7608" xr:uid="{B1CCC06D-8E7F-4E41-A59A-E931D94986E0}"/>
    <cellStyle name="Output 9 6 2 2 2" xfId="16597" xr:uid="{26300279-399B-451B-88D6-C24A46FD07D0}"/>
    <cellStyle name="Output 9 6 2 2 2 2" xfId="36480" xr:uid="{158874DA-B094-4B89-9164-4AC372F3A534}"/>
    <cellStyle name="Output 9 6 2 2 3" xfId="33010" xr:uid="{CF051178-5741-4A53-8F54-DCE6420E2BCE}"/>
    <cellStyle name="Output 9 6 2 3" xfId="10245" xr:uid="{1A98CD4E-C0B1-438B-844F-841925425A4C}"/>
    <cellStyle name="Output 9 6 2 3 2" xfId="19234" xr:uid="{0BC99AE5-1D92-4D56-BFA3-74A21D551574}"/>
    <cellStyle name="Output 9 6 2 3 2 2" xfId="33470" xr:uid="{A750D31C-DB0A-49B5-8EC3-12517C7156E6}"/>
    <cellStyle name="Output 9 6 2 3 3" xfId="26410" xr:uid="{6BFC172B-EE25-4563-BC2A-EC0413CF4343}"/>
    <cellStyle name="Output 9 6 2 4" xfId="14011" xr:uid="{96EB2E8E-3D99-4BBC-ABA8-F95B9985AF07}"/>
    <cellStyle name="Output 9 6 2 4 2" xfId="40664" xr:uid="{45E29856-9083-4302-A4E3-D2CB55A5084D}"/>
    <cellStyle name="Output 9 6 2 5" xfId="41419" xr:uid="{2156A942-FF01-4B56-84B2-EF1570BA80D8}"/>
    <cellStyle name="Output 9 6 3" xfId="3081" xr:uid="{B6A8D94D-C3B0-4308-85F0-D10992319D74}"/>
    <cellStyle name="Output 9 6 3 2" xfId="27019" xr:uid="{5FB156D5-58D8-4DAD-A1F7-F24FF05B5105}"/>
    <cellStyle name="Output 9 6 4" xfId="35469" xr:uid="{5CA46FF3-63BE-4940-B013-468F935600CB}"/>
    <cellStyle name="Output 9 7" xfId="989" xr:uid="{3DB59FE8-8213-4919-9A32-543F4F125E20}"/>
    <cellStyle name="Output 9 7 2" xfId="5343" xr:uid="{CD30D221-6A17-422C-B085-A4E038F1031E}"/>
    <cellStyle name="Output 9 7 2 2" xfId="7929" xr:uid="{62D231CD-6AA7-412C-81D6-1C3E01B83F93}"/>
    <cellStyle name="Output 9 7 2 2 2" xfId="16918" xr:uid="{78DAE5EE-E881-4D37-BB7A-1B68AD314B16}"/>
    <cellStyle name="Output 9 7 2 2 2 2" xfId="23361" xr:uid="{6AB09A8F-6AB0-408E-B1FA-B00653650569}"/>
    <cellStyle name="Output 9 7 2 2 3" xfId="37711" xr:uid="{2B686584-37B3-4967-8FEA-D1E4C97AD8C7}"/>
    <cellStyle name="Output 9 7 2 3" xfId="10566" xr:uid="{25FC1FD5-3748-4150-B6AB-CEB6E2BB558F}"/>
    <cellStyle name="Output 9 7 2 3 2" xfId="19555" xr:uid="{3BFBFA72-A6E7-446C-AD16-49F7D984B75A}"/>
    <cellStyle name="Output 9 7 2 3 2 2" xfId="43823" xr:uid="{A53DC796-8E91-4B31-82F2-2352AF0BA778}"/>
    <cellStyle name="Output 9 7 2 3 3" xfId="26710" xr:uid="{D48B2549-DCCE-4D05-B6CB-5D5811808F07}"/>
    <cellStyle name="Output 9 7 2 4" xfId="14332" xr:uid="{2D2FACA4-F2AE-4A95-AB4E-9C76A176F23A}"/>
    <cellStyle name="Output 9 7 2 4 2" xfId="24942" xr:uid="{31FD3953-A781-49DD-8D39-611647F6E8AB}"/>
    <cellStyle name="Output 9 7 2 5" xfId="24437" xr:uid="{837224C6-747B-4B02-B046-A524C4267272}"/>
    <cellStyle name="Output 9 7 3" xfId="3426" xr:uid="{0821F783-FAE9-41B1-86F1-89C914D34359}"/>
    <cellStyle name="Output 9 7 3 2" xfId="25814" xr:uid="{BD0283EC-6D04-4466-B556-C35BA19703C2}"/>
    <cellStyle name="Output 9 7 4" xfId="25734" xr:uid="{6180625B-212F-48EC-8FE6-046EED6AF781}"/>
    <cellStyle name="Output 9 8" xfId="1333" xr:uid="{E1C41D71-6C6A-43D4-8328-456F899F2653}"/>
    <cellStyle name="Output 9 8 2" xfId="5678" xr:uid="{91E3FC5E-7377-4E2F-AF20-5C9C877DCE4B}"/>
    <cellStyle name="Output 9 8 2 2" xfId="8264" xr:uid="{774DF4C6-5D8E-47AD-8F02-D690D6A25CC9}"/>
    <cellStyle name="Output 9 8 2 2 2" xfId="17253" xr:uid="{7CA0053E-C285-4D21-AD5D-AC46DC47A494}"/>
    <cellStyle name="Output 9 8 2 2 2 2" xfId="23525" xr:uid="{6E64F56D-EDF7-4582-A0B7-0851C9753B5A}"/>
    <cellStyle name="Output 9 8 2 2 3" xfId="42799" xr:uid="{6964FDAB-6DC9-41F8-B0F2-3C865E86AF83}"/>
    <cellStyle name="Output 9 8 2 3" xfId="10901" xr:uid="{87378C00-404A-4102-B707-18C57C6077B3}"/>
    <cellStyle name="Output 9 8 2 3 2" xfId="19890" xr:uid="{26669D32-4789-4E06-B455-B225B5CE62E2}"/>
    <cellStyle name="Output 9 8 2 3 2 2" xfId="35179" xr:uid="{7A7D99C4-65A2-4CCC-B2EB-1A3A2B3207A7}"/>
    <cellStyle name="Output 9 8 2 3 3" xfId="24215" xr:uid="{D77D3ABE-BF19-4121-AC87-53C6D14A716E}"/>
    <cellStyle name="Output 9 8 2 4" xfId="14667" xr:uid="{207D4891-F2A1-4808-B60D-7352B4C2885C}"/>
    <cellStyle name="Output 9 8 2 4 2" xfId="44009" xr:uid="{824986CC-2074-4E7D-B689-72DB568D39C3}"/>
    <cellStyle name="Output 9 8 2 5" xfId="31465" xr:uid="{4F33A415-D25B-4FA1-BB54-00D5FC97A717}"/>
    <cellStyle name="Output 9 8 3" xfId="3770" xr:uid="{A3B93F31-610D-482F-B9FB-305C9E3666BB}"/>
    <cellStyle name="Output 9 8 3 2" xfId="26098" xr:uid="{688C4B57-5A77-4A98-A9A7-5DDC1B72506B}"/>
    <cellStyle name="Output 9 8 4" xfId="27401" xr:uid="{B9699138-5EBB-4BC9-8786-F7B81BF20A0C}"/>
    <cellStyle name="Output 9 9" xfId="197" xr:uid="{32CBCA17-5C85-4B1A-BEDE-6EDEC8A5492F}"/>
    <cellStyle name="Output 9 9 2" xfId="2622" xr:uid="{0DF9715E-2CE5-445F-AEAC-6A323E56C462}"/>
    <cellStyle name="Output 9 9 2 2" xfId="6863" xr:uid="{E2CD55CD-3404-4021-99FD-ED2BC5615559}"/>
    <cellStyle name="Output 9 9 2 2 2" xfId="15852" xr:uid="{62DE3FB3-D3A0-4130-ABB3-6992123917AC}"/>
    <cellStyle name="Output 9 9 2 2 2 2" xfId="36766" xr:uid="{20E5E2CF-0311-4F56-BB91-7E4685683B28}"/>
    <cellStyle name="Output 9 9 2 2 3" xfId="23899" xr:uid="{C659B162-0ACC-490C-BD06-DF8EADF5D6B1}"/>
    <cellStyle name="Output 9 9 2 3" xfId="9433" xr:uid="{2A5449BF-EE5B-410B-AB8B-93A475D6EAAF}"/>
    <cellStyle name="Output 9 9 2 3 2" xfId="18422" xr:uid="{1812498B-AA5C-4C77-9217-D783BEF65A00}"/>
    <cellStyle name="Output 9 9 2 3 2 2" xfId="36388" xr:uid="{9D5C65EF-9D6D-4772-8166-B5C8A01153AE}"/>
    <cellStyle name="Output 9 9 2 3 3" xfId="31224" xr:uid="{BA102902-BF87-4BD1-A9BD-4D143FC3D8BD}"/>
    <cellStyle name="Output 9 9 2 4" xfId="13476" xr:uid="{DC638247-1215-4F0F-89E6-6BCF0341BABA}"/>
    <cellStyle name="Output 9 9 2 4 2" xfId="24568" xr:uid="{D0158EFE-276A-452A-9C89-E9DE8CFDBC4B}"/>
    <cellStyle name="Output 9 9 2 5" xfId="36677" xr:uid="{063E082F-99E7-4791-8C55-A282BB3DDC8A}"/>
    <cellStyle name="Output 9 9 3" xfId="2665" xr:uid="{8AC71AC7-17AC-4882-B88A-7C5B4A440115}"/>
    <cellStyle name="Output 9 9 3 2" xfId="30603" xr:uid="{E6272446-CF81-4045-93EC-984E02EED52F}"/>
    <cellStyle name="Output 9 9 4" xfId="22278" xr:uid="{2DE8EFA1-9097-4FAF-96D3-EF10D1513334}"/>
    <cellStyle name="Percent" xfId="2" builtinId="5"/>
    <cellStyle name="Percent 2" xfId="44125" xr:uid="{71E2B33F-34FE-436E-89CB-E7340ABDEA44}"/>
    <cellStyle name="Percent 2 2" xfId="44184" xr:uid="{E68C6E05-595E-4A14-A33A-BACF113E4FC8}"/>
    <cellStyle name="Percent 2 3" xfId="44154" xr:uid="{0344A0E6-E0B8-4085-9DD4-98FD6719CF7D}"/>
    <cellStyle name="Percent 3" xfId="44185" xr:uid="{5502EA70-A127-49DB-8879-D00FFC0B8A36}"/>
    <cellStyle name="Percent 3 2" xfId="59384" xr:uid="{AEF7E17C-012B-411A-A848-931CEEDAC9F1}"/>
    <cellStyle name="Percent 4" xfId="44152" xr:uid="{65DF1130-CB08-42F0-BB2A-B9CFE830BAA3}"/>
    <cellStyle name="Percent 5" xfId="44236" xr:uid="{F510B94A-EE93-48D4-85CF-11347087D268}"/>
    <cellStyle name="Percent 6" xfId="44209" xr:uid="{2627599F-208E-4ED3-B5FC-DA6C1798DC40}"/>
    <cellStyle name="Percent 7" xfId="44" xr:uid="{DF405C17-3E38-4C5F-95A6-DE6A54023D59}"/>
    <cellStyle name="Title 2" xfId="88" xr:uid="{0B64F2F8-F65C-473B-BBC8-E525B5430FCB}"/>
    <cellStyle name="Title 2 2" xfId="44186" xr:uid="{92DC5E83-F6CA-42C0-BBE4-F6F57F78D983}"/>
    <cellStyle name="Title 3" xfId="44237" xr:uid="{C94170D5-0ABE-47BD-B81E-84FB3F024030}"/>
    <cellStyle name="Title 4" xfId="45" xr:uid="{A4EB28C3-6293-4081-97B3-F900C6AA6D3C}"/>
    <cellStyle name="Title 5" xfId="45856" xr:uid="{9420B8D0-3B42-4A30-B270-EEAE732659B0}"/>
    <cellStyle name="Title 6" xfId="59380" xr:uid="{912C7A4D-12F6-41DA-A4AB-6BF612782FED}"/>
    <cellStyle name="Total 10" xfId="2205" xr:uid="{A493C0A1-670A-4678-8DE1-488F5ACFCABF}"/>
    <cellStyle name="Total 10 2" xfId="41391" xr:uid="{4D059606-8E87-4F9A-ABD3-78D3F096BECE}"/>
    <cellStyle name="Total 10 2 2" xfId="57082" xr:uid="{88402547-EAEA-4E28-B0B3-AE9C608AF0AB}"/>
    <cellStyle name="Total 10 2 3" xfId="50300" xr:uid="{5AAB2973-5279-4DDF-8CEB-214C7D7203D4}"/>
    <cellStyle name="Total 10 3" xfId="51906" xr:uid="{61632470-0071-4D08-A313-5AEC5D053076}"/>
    <cellStyle name="Total 10 3 2" xfId="58687" xr:uid="{86634876-C34B-4404-AFFE-A4E18CFFDE77}"/>
    <cellStyle name="Total 10 4" xfId="51656" xr:uid="{EB97656A-A1A1-4F66-A0B6-104C70F6C380}"/>
    <cellStyle name="Total 10 4 2" xfId="58437" xr:uid="{AEB51678-4B46-4DC7-ACED-8BE8F416AD93}"/>
    <cellStyle name="Total 10 5" xfId="48417" xr:uid="{0E15035D-F6E0-4226-B3F8-5C298644E946}"/>
    <cellStyle name="Total 10 5 2" xfId="55209" xr:uid="{62D8B177-9874-486F-BB2A-129C51FB7ECE}"/>
    <cellStyle name="Total 10 6" xfId="53495" xr:uid="{461B7F69-3E21-46A3-B18C-2883A0859333}"/>
    <cellStyle name="Total 10 7" xfId="46803" xr:uid="{CED60D9E-63A4-4E54-81DD-1CFF2F0E7E69}"/>
    <cellStyle name="Total 11" xfId="33782" xr:uid="{79A3C494-AC31-4BB4-8B16-3AF24686D2D2}"/>
    <cellStyle name="Total 11 2" xfId="50433" xr:uid="{958A14F6-E2C4-4789-844C-90E9ACB683AD}"/>
    <cellStyle name="Total 11 2 2" xfId="57215" xr:uid="{6293C2EC-C180-4962-BEA6-A87C455E86FA}"/>
    <cellStyle name="Total 11 3" xfId="52035" xr:uid="{3FDA2B19-B0AE-4FC5-AE1F-A89ECE318967}"/>
    <cellStyle name="Total 11 3 2" xfId="58816" xr:uid="{3A7BF539-58C3-4D1C-B826-5B2C0C7CE96C}"/>
    <cellStyle name="Total 11 4" xfId="51428" xr:uid="{EA05BA5B-1C77-4EB7-A3C9-FFE92B88AE4F}"/>
    <cellStyle name="Total 11 4 2" xfId="58210" xr:uid="{2971E9F6-6BBC-4831-AC7C-DF23A114C694}"/>
    <cellStyle name="Total 11 5" xfId="48550" xr:uid="{45363C92-B52A-44C2-9FB7-5359383BA1BE}"/>
    <cellStyle name="Total 11 5 2" xfId="55339" xr:uid="{14188B43-4072-4823-953D-44BB5C8D7C93}"/>
    <cellStyle name="Total 11 6" xfId="53625" xr:uid="{6C51A377-FA5F-4848-A229-1473A55E7D15}"/>
    <cellStyle name="Total 11 7" xfId="46936" xr:uid="{6A5DEC15-8858-47A7-B7AE-320A62F0FDAD}"/>
    <cellStyle name="Total 12" xfId="89" xr:uid="{0E7E1AF7-7392-40E0-BDAB-E90CB9E1C624}"/>
    <cellStyle name="Total 12 2" xfId="53981" xr:uid="{C4FEA348-A3BB-4E0D-BCCA-8E2942DE4475}"/>
    <cellStyle name="Total 12 3" xfId="47306" xr:uid="{06D4EF0D-DBF2-4B36-9B8B-A4DBF75A49BA}"/>
    <cellStyle name="Total 13" xfId="44130" xr:uid="{F41F1CDF-7557-448A-B26E-35219909B602}"/>
    <cellStyle name="Total 13 2" xfId="55695" xr:uid="{19E7C93A-0DF6-4E8F-9B55-1A137B351345}"/>
    <cellStyle name="Total 13 3" xfId="48912" xr:uid="{D0E32CBE-A697-4319-B692-316AF91DCA98}"/>
    <cellStyle name="Total 14" xfId="45457" xr:uid="{BF10258B-C5B0-4031-B6A0-94C5D76F6351}"/>
    <cellStyle name="Total 15" xfId="46" xr:uid="{35DCAE98-1284-4585-B41A-1A701B824B6B}"/>
    <cellStyle name="Total 2" xfId="92" xr:uid="{01C39DC4-0632-4805-B262-1DA176A73D09}"/>
    <cellStyle name="Total 2 10" xfId="904" xr:uid="{675E491D-50CF-42D5-8C91-63650EBD8016}"/>
    <cellStyle name="Total 2 10 2" xfId="5271" xr:uid="{16BE534F-8C3A-4D3F-86BA-6D16D3A953E9}"/>
    <cellStyle name="Total 2 10 2 2" xfId="7857" xr:uid="{2E7CA037-7ED3-423D-8AE8-C173265AB3B9}"/>
    <cellStyle name="Total 2 10 2 2 2" xfId="16846" xr:uid="{79083466-CD68-4606-89CA-1A0F970619E7}"/>
    <cellStyle name="Total 2 10 2 2 2 2" xfId="30184" xr:uid="{FED04984-8BE9-44F5-81EE-7097DC2129A6}"/>
    <cellStyle name="Total 2 10 2 2 2 3" xfId="56485" xr:uid="{17717009-0E63-4D2E-88BA-EFF260B9F042}"/>
    <cellStyle name="Total 2 10 2 2 3" xfId="22830" xr:uid="{77444021-3BCD-4B5A-BD00-95ACE569EA35}"/>
    <cellStyle name="Total 2 10 2 2 4" xfId="49703" xr:uid="{CC7A9207-6C60-4F59-A8CC-F3F2DD61E901}"/>
    <cellStyle name="Total 2 10 2 3" xfId="10494" xr:uid="{AA1E7FF1-9E5B-437E-ACDD-C49D30AD17CA}"/>
    <cellStyle name="Total 2 10 2 3 2" xfId="19483" xr:uid="{FA5C3826-7C9E-4B9F-B8F8-D5310D8EEB89}"/>
    <cellStyle name="Total 2 10 2 3 2 2" xfId="32195" xr:uid="{CAEEB2C6-066A-4B11-96EE-6885B00BB835}"/>
    <cellStyle name="Total 2 10 2 3 2 3" xfId="58570" xr:uid="{F2805716-63CE-4898-8E2D-65E942775159}"/>
    <cellStyle name="Total 2 10 2 3 3" xfId="41368" xr:uid="{C58B1E87-D6B1-4AA2-A3BC-A211A36DB87A}"/>
    <cellStyle name="Total 2 10 2 3 4" xfId="51789" xr:uid="{5A9BAA7B-6F9D-48E9-928B-76243FB5E3D2}"/>
    <cellStyle name="Total 2 10 2 4" xfId="14260" xr:uid="{2450089C-0B7E-4CC9-B986-3CB70B493A9B}"/>
    <cellStyle name="Total 2 10 2 4 2" xfId="42555" xr:uid="{8FA123E2-476B-4B44-8057-F017DCE0B21A}"/>
    <cellStyle name="Total 2 10 2 4 2 2" xfId="54624" xr:uid="{2C17D04B-990A-4877-87BC-7CF70EB6CC16}"/>
    <cellStyle name="Total 2 10 2 4 3" xfId="47820" xr:uid="{20A40CD1-9C05-4642-B7FF-644237D90776}"/>
    <cellStyle name="Total 2 10 2 5" xfId="37137" xr:uid="{76B155C0-1EE2-4264-8778-1F024B90D651}"/>
    <cellStyle name="Total 2 10 2 6" xfId="46206" xr:uid="{A5CB6C04-B273-4BEF-8F80-57D7A74BD9C1}"/>
    <cellStyle name="Total 2 10 3" xfId="3341" xr:uid="{83E3778F-2AFC-4C14-B5EE-BE23EF2C6781}"/>
    <cellStyle name="Total 2 10 3 2" xfId="26596" xr:uid="{21AD4E32-7A5F-4BC3-A5D2-F898E29C4F51}"/>
    <cellStyle name="Total 2 10 3 2 2" xfId="56887" xr:uid="{B754DBFE-6D59-4D91-BED7-80EAE2886982}"/>
    <cellStyle name="Total 2 10 3 2 3" xfId="50105" xr:uid="{2D3287A1-2202-48D4-80B3-BA3E0B7947E7}"/>
    <cellStyle name="Total 2 10 3 3" xfId="48930" xr:uid="{85740B24-A70B-4B39-8FCD-5D5F14D50410}"/>
    <cellStyle name="Total 2 10 3 3 2" xfId="55713" xr:uid="{46C781E2-14FE-400F-86D1-7DDB1C6F3054}"/>
    <cellStyle name="Total 2 10 3 4" xfId="48222" xr:uid="{9C2EE5C3-C13C-49E1-BE87-B783E353C572}"/>
    <cellStyle name="Total 2 10 3 4 2" xfId="55014" xr:uid="{D8E6F5B9-3272-4680-8D22-5669C14DB0E0}"/>
    <cellStyle name="Total 2 10 3 5" xfId="53314" xr:uid="{97A44E6D-7E12-45FE-9713-60943C61DE74}"/>
    <cellStyle name="Total 2 10 3 6" xfId="46608" xr:uid="{F12A4315-F776-40AC-96DB-8CB912A10746}"/>
    <cellStyle name="Total 2 10 4" xfId="32822" xr:uid="{477DAED6-F719-4B65-9F76-C028EF20EA25}"/>
    <cellStyle name="Total 2 10 4 2" xfId="56013" xr:uid="{65E1A58E-9E5F-4C52-9FF1-22094BCA5FDF}"/>
    <cellStyle name="Total 2 10 4 3" xfId="49231" xr:uid="{EC76D285-BF15-4937-842B-8843BA4187E3}"/>
    <cellStyle name="Total 2 10 5" xfId="44464" xr:uid="{9C9A9374-59F5-46CA-9AF9-464C10755422}"/>
    <cellStyle name="Total 2 10 5 2" xfId="55674" xr:uid="{304A418E-B10B-41B1-B545-6AD4CBD2CD0C}"/>
    <cellStyle name="Total 2 10 5 3" xfId="48893" xr:uid="{BEAA6615-EC7E-4C67-BAB4-0920938FC2D7}"/>
    <cellStyle name="Total 2 10 6" xfId="45698" xr:uid="{4FFA9C0C-D6DE-4E1A-91BF-9A21709DF778}"/>
    <cellStyle name="Total 2 10 6 2" xfId="54176" xr:uid="{714FE2DB-9F43-4D39-94E1-605422795D83}"/>
    <cellStyle name="Total 2 11" xfId="1248" xr:uid="{4196A9AE-58E1-4967-98B8-97BD6B5E632B}"/>
    <cellStyle name="Total 2 11 2" xfId="5593" xr:uid="{D1B6C95B-ADB6-4A45-A229-9218ACFF075A}"/>
    <cellStyle name="Total 2 11 2 2" xfId="8179" xr:uid="{868FF28C-9077-4A5C-A8E3-9F993C7B054B}"/>
    <cellStyle name="Total 2 11 2 2 2" xfId="17168" xr:uid="{F273DC6E-DEB9-4EAE-AF33-3BA92B7C7607}"/>
    <cellStyle name="Total 2 11 2 2 2 2" xfId="28627" xr:uid="{C96403F9-616B-423C-98FD-235FE981B85C}"/>
    <cellStyle name="Total 2 11 2 2 2 3" xfId="56532" xr:uid="{1E33C36C-6899-436C-B9BC-FB55E3997A2E}"/>
    <cellStyle name="Total 2 11 2 2 3" xfId="33923" xr:uid="{C384B85C-226D-47B1-8718-DC7CB9FD1AC2}"/>
    <cellStyle name="Total 2 11 2 2 4" xfId="49750" xr:uid="{86F45D42-5A23-44B6-B824-B6D6731A9C35}"/>
    <cellStyle name="Total 2 11 2 3" xfId="10816" xr:uid="{A200BD55-53CD-485F-B579-DBAA049B925A}"/>
    <cellStyle name="Total 2 11 2 3 2" xfId="19805" xr:uid="{8FD4879B-9947-456B-A8DA-3C2E994AA6AD}"/>
    <cellStyle name="Total 2 11 2 3 2 2" xfId="30658" xr:uid="{EA5EFAFD-09B0-4700-B917-AED5DC4DFEE6}"/>
    <cellStyle name="Total 2 11 2 3 2 3" xfId="58139" xr:uid="{0A177787-DD9D-4748-9A66-FE1D2559BCAC}"/>
    <cellStyle name="Total 2 11 2 3 3" xfId="44035" xr:uid="{322738DC-D27E-4D1B-B624-A5E4C2E89CE8}"/>
    <cellStyle name="Total 2 11 2 3 4" xfId="51357" xr:uid="{DDD5CE1E-4816-486C-9C3F-B6C5C7D65186}"/>
    <cellStyle name="Total 2 11 2 4" xfId="14582" xr:uid="{33DEA6C2-DBA4-45A6-9F42-ABAE5F94C921}"/>
    <cellStyle name="Total 2 11 2 4 2" xfId="22706" xr:uid="{1D8BD80A-8F65-40E0-A357-4092B6BA5978}"/>
    <cellStyle name="Total 2 11 2 4 2 2" xfId="54668" xr:uid="{22F1D798-C861-4E30-AD2F-ECC979165CA4}"/>
    <cellStyle name="Total 2 11 2 4 3" xfId="47867" xr:uid="{84F7E35F-F249-4AC3-98E9-2CD86EFB7B55}"/>
    <cellStyle name="Total 2 11 2 5" xfId="43936" xr:uid="{C963CAD9-836E-401B-B55E-74B40955AE63}"/>
    <cellStyle name="Total 2 11 2 6" xfId="46253" xr:uid="{BCBF1DD4-5779-4E5D-AE89-42DFF0993C9B}"/>
    <cellStyle name="Total 2 11 3" xfId="3685" xr:uid="{69F4BAD0-1AD6-4CF3-9DF5-9BC98C3F8705}"/>
    <cellStyle name="Total 2 11 3 2" xfId="40353" xr:uid="{5EC886A2-978E-4112-83A8-9717385D327B}"/>
    <cellStyle name="Total 2 11 3 2 2" xfId="56931" xr:uid="{6A75EC8C-0CBE-4CA2-8DD7-FCADA430D1DF}"/>
    <cellStyle name="Total 2 11 3 2 3" xfId="50149" xr:uid="{305E0598-D0E9-46ED-985D-4F427FA68202}"/>
    <cellStyle name="Total 2 11 3 3" xfId="52314" xr:uid="{168AE5C2-B418-4CFB-8F74-86A8521DF18A}"/>
    <cellStyle name="Total 2 11 3 3 2" xfId="59095" xr:uid="{CE3A4FB9-443D-46D9-A27E-F583C61C468B}"/>
    <cellStyle name="Total 2 11 3 4" xfId="48266" xr:uid="{E6D77A3A-23F0-4921-85CF-964B7A5D303E}"/>
    <cellStyle name="Total 2 11 3 4 2" xfId="55058" xr:uid="{C97C1DEF-7784-4284-84E7-163193BAAF52}"/>
    <cellStyle name="Total 2 11 3 5" xfId="53358" xr:uid="{B6D1C4A0-62D8-4804-A0A1-006BA6396AB5}"/>
    <cellStyle name="Total 2 11 3 6" xfId="46652" xr:uid="{C25C6C58-0F20-43AC-B891-D44370D82DF4}"/>
    <cellStyle name="Total 2 11 4" xfId="25110" xr:uid="{7779BEA1-D1AB-4421-B4AF-A418D549A302}"/>
    <cellStyle name="Total 2 11 4 2" xfId="56060" xr:uid="{CF705187-6DA0-4D89-AED6-2985F0365F18}"/>
    <cellStyle name="Total 2 11 4 3" xfId="49278" xr:uid="{2F09A86F-68D1-4FF2-B417-B13FBC2A65EF}"/>
    <cellStyle name="Total 2 11 5" xfId="44504" xr:uid="{404EB5DC-2B09-4023-B86C-88879553317F}"/>
    <cellStyle name="Total 2 11 5 2" xfId="58513" xr:uid="{FEC11173-F381-4C6F-9DA3-05742858D4E9}"/>
    <cellStyle name="Total 2 11 5 3" xfId="51732" xr:uid="{D8FF18CC-D0FC-4D16-A72E-709D7EF5F9F7}"/>
    <cellStyle name="Total 2 11 6" xfId="45745" xr:uid="{A1AA5A0D-0602-46ED-A4E5-6EF3AE30FB44}"/>
    <cellStyle name="Total 2 11 6 2" xfId="54220" xr:uid="{28C334A7-104C-4C12-A26B-CAD0D817F101}"/>
    <cellStyle name="Total 2 12" xfId="171" xr:uid="{0AB36C20-8A29-4A58-9209-F92586C884C0}"/>
    <cellStyle name="Total 2 12 2" xfId="2577" xr:uid="{0BD42EF7-0070-4AD8-8CDB-AE15052C74E4}"/>
    <cellStyle name="Total 2 12 2 2" xfId="6818" xr:uid="{66F66B37-63F5-4BD7-A8AA-2CD66BE98F69}"/>
    <cellStyle name="Total 2 12 2 2 2" xfId="15807" xr:uid="{01D418A2-81BA-4D18-97F0-6B5179FAE5C0}"/>
    <cellStyle name="Total 2 12 2 2 2 2" xfId="30441" xr:uid="{BB9974EC-3C79-4965-B925-D1A2C6A3C9DA}"/>
    <cellStyle name="Total 2 12 2 2 2 3" xfId="56573" xr:uid="{988E0923-5C34-4942-AA15-43F93706326D}"/>
    <cellStyle name="Total 2 12 2 2 3" xfId="40917" xr:uid="{D76ACE68-F54A-4E64-9FE2-45D21B20A59A}"/>
    <cellStyle name="Total 2 12 2 2 4" xfId="49791" xr:uid="{1FB332AA-5DA5-408F-BFF4-7EDA8C7A5F13}"/>
    <cellStyle name="Total 2 12 2 3" xfId="9388" xr:uid="{5B16CCBF-C96E-4B0A-BAD7-44B979988002}"/>
    <cellStyle name="Total 2 12 2 3 2" xfId="18377" xr:uid="{9EFD9D21-B00C-43C0-B1A7-3A58E8D289BD}"/>
    <cellStyle name="Total 2 12 2 3 2 2" xfId="29959" xr:uid="{EF0C4DEA-A207-47ED-9EC2-6CEA27AC38B2}"/>
    <cellStyle name="Total 2 12 2 3 2 3" xfId="57790" xr:uid="{0E5D7D4A-87B8-4407-B18F-6BA75EA5AFD8}"/>
    <cellStyle name="Total 2 12 2 3 3" xfId="26117" xr:uid="{17C4058A-7E0D-4B80-9C33-CDA7BFAE4681}"/>
    <cellStyle name="Total 2 12 2 3 4" xfId="51008" xr:uid="{5ED98EDE-99AD-4258-84B0-C03F7979460F}"/>
    <cellStyle name="Total 2 12 2 4" xfId="13431" xr:uid="{342F3A45-6996-47D2-B4D0-E5B687136057}"/>
    <cellStyle name="Total 2 12 2 4 2" xfId="24359" xr:uid="{FCDC659A-4B9A-49A0-9AFF-8A1C4961E815}"/>
    <cellStyle name="Total 2 12 2 4 2 2" xfId="54706" xr:uid="{A6570565-98A2-41F4-91C6-30CAAD70F233}"/>
    <cellStyle name="Total 2 12 2 4 3" xfId="47908" xr:uid="{AFDA872C-12A5-462B-BD94-9E4BE41C7675}"/>
    <cellStyle name="Total 2 12 2 5" xfId="30230" xr:uid="{ABEC8B08-B02C-41B6-9831-35816CD1C809}"/>
    <cellStyle name="Total 2 12 2 6" xfId="46294" xr:uid="{AB2CD8E3-2C6E-44E2-81F8-EECB1AFA45F6}"/>
    <cellStyle name="Total 2 12 3" xfId="2639" xr:uid="{18EC64CA-5880-4993-BEE4-B70FD1E6AB4D}"/>
    <cellStyle name="Total 2 12 3 2" xfId="37727" xr:uid="{6D31490E-D975-4231-AD3B-B80E09879BD9}"/>
    <cellStyle name="Total 2 12 3 2 2" xfId="56969" xr:uid="{C505568A-0145-4CB2-A030-6BCD152E19FD}"/>
    <cellStyle name="Total 2 12 3 2 3" xfId="50187" xr:uid="{E38BAD45-AA56-49B6-9B0B-CDF2ED4D341A}"/>
    <cellStyle name="Total 2 12 3 3" xfId="52283" xr:uid="{2621694E-1D8E-4680-A3CA-14BC8C6EBB12}"/>
    <cellStyle name="Total 2 12 3 3 2" xfId="59064" xr:uid="{58C260FE-39E6-4679-8FEA-2A65440AFA91}"/>
    <cellStyle name="Total 2 12 3 4" xfId="48304" xr:uid="{708ECB84-8263-4559-A8B0-45C4A51D493E}"/>
    <cellStyle name="Total 2 12 3 4 2" xfId="55096" xr:uid="{F04CEDB4-6953-4BF0-A218-B168AF30CCFF}"/>
    <cellStyle name="Total 2 12 3 5" xfId="53396" xr:uid="{D9901734-2AE0-4697-9BEF-5353B48A1C03}"/>
    <cellStyle name="Total 2 12 3 6" xfId="46690" xr:uid="{6F475E90-2594-4A5C-8426-D0E1F26FB74A}"/>
    <cellStyle name="Total 2 12 4" xfId="29751" xr:uid="{9D19E041-9201-425F-AC41-41F7207E3B02}"/>
    <cellStyle name="Total 2 12 4 2" xfId="56101" xr:uid="{5CAAA3AF-A227-4638-BE71-92615BD591EC}"/>
    <cellStyle name="Total 2 12 4 3" xfId="49319" xr:uid="{A72858C6-CAC6-4655-8498-840C72E6D3EC}"/>
    <cellStyle name="Total 2 12 5" xfId="44552" xr:uid="{D1AECD57-6D2C-49C2-B119-366F3B6A97F5}"/>
    <cellStyle name="Total 2 12 5 2" xfId="58158" xr:uid="{59F58035-2D8A-4B3F-9435-C6B155493A5A}"/>
    <cellStyle name="Total 2 12 5 3" xfId="51376" xr:uid="{0B6861A2-7FD2-437F-B4C3-08A27A203769}"/>
    <cellStyle name="Total 2 12 6" xfId="45786" xr:uid="{6613A7AF-FECD-4CDA-86DC-E2A639091060}"/>
    <cellStyle name="Total 2 12 6 2" xfId="54258" xr:uid="{932079BB-AE85-42C5-8298-9555A3807BFE}"/>
    <cellStyle name="Total 2 13" xfId="192" xr:uid="{19F435EC-BDA8-4986-8345-617536CB7782}"/>
    <cellStyle name="Total 2 13 2" xfId="2976" xr:uid="{540A9558-5DDB-4D00-A6EB-F0762FC95036}"/>
    <cellStyle name="Total 2 13 2 2" xfId="7126" xr:uid="{4C3713E8-3CF6-4746-ADE2-69C896F200FF}"/>
    <cellStyle name="Total 2 13 2 2 2" xfId="16115" xr:uid="{09B864CA-C7FB-426F-9066-62020EF5693D}"/>
    <cellStyle name="Total 2 13 2 2 2 2" xfId="28475" xr:uid="{BE559297-4529-4486-92FC-15CAEC90B3A5}"/>
    <cellStyle name="Total 2 13 2 2 2 3" xfId="56612" xr:uid="{9A7DE947-07E0-43A3-A6A0-D046D3CA4F33}"/>
    <cellStyle name="Total 2 13 2 2 3" xfId="31619" xr:uid="{16296401-5856-4640-BBC7-3FE063B1EED9}"/>
    <cellStyle name="Total 2 13 2 2 4" xfId="49830" xr:uid="{4DB79A75-EEE8-43B7-B83E-DC931D92D9C8}"/>
    <cellStyle name="Total 2 13 2 3" xfId="9689" xr:uid="{A8B857CC-2546-4FE2-860A-803C5E4472B3}"/>
    <cellStyle name="Total 2 13 2 3 2" xfId="18678" xr:uid="{37466B35-B0E6-4DE5-A03E-BA6DCC643F45}"/>
    <cellStyle name="Total 2 13 2 3 2 2" xfId="36189" xr:uid="{4E100713-6DEE-459D-9E65-FC3C9C720163}"/>
    <cellStyle name="Total 2 13 2 3 2 3" xfId="58303" xr:uid="{E71FBD74-2DA0-40E4-8A00-EF98750EA520}"/>
    <cellStyle name="Total 2 13 2 3 3" xfId="24227" xr:uid="{0ADACCFC-3CB4-4D80-AE2C-585A03E79C96}"/>
    <cellStyle name="Total 2 13 2 3 4" xfId="51521" xr:uid="{DBC1B1F2-EE8E-42A4-8AD1-28E4B3315B67}"/>
    <cellStyle name="Total 2 13 2 4" xfId="13529" xr:uid="{BC457DC2-5B51-46BE-AECA-D32FF8576127}"/>
    <cellStyle name="Total 2 13 2 4 2" xfId="35848" xr:uid="{D9F299A5-2A57-48F7-BAFC-1617F99F5919}"/>
    <cellStyle name="Total 2 13 2 4 2 2" xfId="54745" xr:uid="{1D4470BD-39B9-443C-8170-C30C3A74382C}"/>
    <cellStyle name="Total 2 13 2 4 3" xfId="47947" xr:uid="{B7BC171F-704A-4A81-890B-878B613DE1DE}"/>
    <cellStyle name="Total 2 13 2 5" xfId="37185" xr:uid="{BD8415E0-8C57-4FFB-9BC1-6DA43050378D}"/>
    <cellStyle name="Total 2 13 2 6" xfId="46333" xr:uid="{CA639926-A17A-47C4-A132-76F7BB157B9B}"/>
    <cellStyle name="Total 2 13 3" xfId="2660" xr:uid="{3F84F24C-1236-46A7-B1C2-BA7FE635E5E6}"/>
    <cellStyle name="Total 2 13 3 2" xfId="36796" xr:uid="{2480330A-FFA7-4F11-8667-3465AA493345}"/>
    <cellStyle name="Total 2 13 3 2 2" xfId="57008" xr:uid="{0885486A-5A92-4D5B-B0C7-41C7CDA37B61}"/>
    <cellStyle name="Total 2 13 3 2 3" xfId="50226" xr:uid="{089C0AD3-F030-4D94-955B-34F8A51B3C6E}"/>
    <cellStyle name="Total 2 13 3 3" xfId="51623" xr:uid="{019FC0DC-9BCA-43D1-919A-BC3FEC904972}"/>
    <cellStyle name="Total 2 13 3 3 2" xfId="58404" xr:uid="{A99F8820-42ED-4461-9060-BE53DAA5490F}"/>
    <cellStyle name="Total 2 13 3 4" xfId="48343" xr:uid="{0D4A43C7-2F21-4D46-9231-4A6EA6E16332}"/>
    <cellStyle name="Total 2 13 3 4 2" xfId="55135" xr:uid="{9B895FB5-AFB3-4461-96C9-CF3778329C54}"/>
    <cellStyle name="Total 2 13 3 5" xfId="53433" xr:uid="{4CCA1070-DFE8-4BC7-B9DC-364A37080E59}"/>
    <cellStyle name="Total 2 13 3 6" xfId="46729" xr:uid="{D4DC534C-CA8C-419A-BD1C-F3B75E7853AE}"/>
    <cellStyle name="Total 2 13 4" xfId="28378" xr:uid="{B8B24750-FB14-4BAC-B29B-F4C0A2842DE6}"/>
    <cellStyle name="Total 2 13 4 2" xfId="56140" xr:uid="{392E6D92-EB98-430D-A2BA-95B7A1A5C0F0}"/>
    <cellStyle name="Total 2 13 4 3" xfId="49358" xr:uid="{2DB084D0-EBF2-4CA9-B2AB-FB30489CA2BD}"/>
    <cellStyle name="Total 2 13 5" xfId="44562" xr:uid="{0F11E087-8177-413C-8D43-EE9D911B95FF}"/>
    <cellStyle name="Total 2 13 5 2" xfId="58425" xr:uid="{0AF9B740-0537-4FE5-AC60-61BAF53B8CA2}"/>
    <cellStyle name="Total 2 13 5 3" xfId="51644" xr:uid="{927F3773-B3A8-4DFF-B23A-E3CEC6D0C088}"/>
    <cellStyle name="Total 2 13 6" xfId="47478" xr:uid="{6205232D-57DF-40B3-86D4-07950382C238}"/>
    <cellStyle name="Total 2 13 6 2" xfId="54297" xr:uid="{2DB518D7-0121-428D-902D-7E53EE71C8D7}"/>
    <cellStyle name="Total 2 13 7" xfId="45870" xr:uid="{6BC57DCA-79DA-4206-8A16-3A377F8E1D67}"/>
    <cellStyle name="Total 2 14" xfId="2626" xr:uid="{7308287A-7E0D-4BA1-A3FC-3DA31037E6EC}"/>
    <cellStyle name="Total 2 14 2" xfId="6867" xr:uid="{AC8115EC-495C-47A3-9EA7-7842A15143D0}"/>
    <cellStyle name="Total 2 14 2 2" xfId="15856" xr:uid="{CB14D3F4-C569-4839-A552-F231B9AE42B3}"/>
    <cellStyle name="Total 2 14 2 2 2" xfId="43626" xr:uid="{768BA50F-0EBE-4D62-A2E8-02043E43A888}"/>
    <cellStyle name="Total 2 14 2 2 2 2" xfId="56651" xr:uid="{7255D1DA-2307-4E11-9102-D6EBA73C02B0}"/>
    <cellStyle name="Total 2 14 2 2 3" xfId="49869" xr:uid="{8CDACBD7-53D6-4789-BAD9-10EE7C61E953}"/>
    <cellStyle name="Total 2 14 2 3" xfId="29439" xr:uid="{9DEC021A-E7A0-4CEB-BC5E-45EB623B4E43}"/>
    <cellStyle name="Total 2 14 2 3 2" xfId="57938" xr:uid="{2922E65B-FE91-486A-B024-00EF524E42C1}"/>
    <cellStyle name="Total 2 14 2 3 3" xfId="51156" xr:uid="{02BBD9FD-FD3A-4588-A304-4E6FEDC512CB}"/>
    <cellStyle name="Total 2 14 2 4" xfId="47986" xr:uid="{DE667571-7DF6-43F1-A459-42224D78A9D6}"/>
    <cellStyle name="Total 2 14 2 4 2" xfId="54781" xr:uid="{42ABC76E-DF6E-4ACA-8032-895428F58CAF}"/>
    <cellStyle name="Total 2 14 2 5" xfId="46372" xr:uid="{72B7F87F-2D4F-4C39-8524-0D0E9257E669}"/>
    <cellStyle name="Total 2 14 3" xfId="9437" xr:uid="{5415C189-BC92-453E-9990-04ACCD49D9D7}"/>
    <cellStyle name="Total 2 14 3 2" xfId="18426" xr:uid="{02979E9B-C167-4468-B953-A579226316D1}"/>
    <cellStyle name="Total 2 14 3 2 2" xfId="24199" xr:uid="{48DF3585-8B38-47BE-98A3-EB0F9903FCEA}"/>
    <cellStyle name="Total 2 14 3 2 2 2" xfId="57044" xr:uid="{111DBBEF-1853-47A7-B80C-588D16A15302}"/>
    <cellStyle name="Total 2 14 3 2 3" xfId="50262" xr:uid="{47C6C214-ED91-4C1A-9CF3-21BB718E02BD}"/>
    <cellStyle name="Total 2 14 3 3" xfId="24025" xr:uid="{D6882062-6C13-4215-9EA3-FA486B89CB86}"/>
    <cellStyle name="Total 2 14 3 3 2" xfId="57636" xr:uid="{8BE630DC-A6FF-49AB-97A3-7D2E9580F571}"/>
    <cellStyle name="Total 2 14 3 3 3" xfId="50854" xr:uid="{21A994EF-0495-498B-90BD-B1046A586CD1}"/>
    <cellStyle name="Total 2 14 3 4" xfId="48379" xr:uid="{CD394D9A-3E27-44E2-AC8E-1BE35B1AA49B}"/>
    <cellStyle name="Total 2 14 3 4 2" xfId="55171" xr:uid="{6CF8B977-2C5C-42B3-B4ED-A89A0C42009D}"/>
    <cellStyle name="Total 2 14 3 5" xfId="46765" xr:uid="{DCC12124-E735-4996-ACAB-9FDFF50D0E5A}"/>
    <cellStyle name="Total 2 14 4" xfId="13480" xr:uid="{7FDE08D6-DA29-4C53-8A8F-ED708EF29874}"/>
    <cellStyle name="Total 2 14 4 2" xfId="38117" xr:uid="{F8643D1E-A536-4CE9-9F08-0EE32E3F607E}"/>
    <cellStyle name="Total 2 14 4 2 2" xfId="56179" xr:uid="{1E7BF528-8580-4616-8528-CDF54C6ABB03}"/>
    <cellStyle name="Total 2 14 4 3" xfId="49397" xr:uid="{6AEEC30A-FA52-4095-B9EB-4D66027651C9}"/>
    <cellStyle name="Total 2 14 5" xfId="26354" xr:uid="{BD7B7F48-0608-4AD4-841E-25C0A6429190}"/>
    <cellStyle name="Total 2 14 5 2" xfId="58738" xr:uid="{9805C4CB-341B-41D7-A038-DF5672D8F714}"/>
    <cellStyle name="Total 2 14 5 3" xfId="51957" xr:uid="{628C35F4-5408-479F-8216-B285E0BBC78E}"/>
    <cellStyle name="Total 2 14 6" xfId="44612" xr:uid="{479D4B27-0C79-4723-B721-C6FCE59D4555}"/>
    <cellStyle name="Total 2 14 6 2" xfId="54333" xr:uid="{F3CBF874-1622-4DB8-ACE8-3AE0041A9D7D}"/>
    <cellStyle name="Total 2 14 6 3" xfId="47517" xr:uid="{8AD734D5-274C-45C5-B236-2AC368288AC7}"/>
    <cellStyle name="Total 2 14 7" xfId="45906" xr:uid="{4CEB9A5F-74B2-41DF-AB2B-E063E6EAACAF}"/>
    <cellStyle name="Total 2 15" xfId="6512" xr:uid="{556C0362-C9A4-4C49-9210-831EC7739EB1}"/>
    <cellStyle name="Total 2 15 2" xfId="11733" xr:uid="{AB87571D-8F67-469B-B32B-0B3B9AFAB3B3}"/>
    <cellStyle name="Total 2 15 2 2" xfId="20722" xr:uid="{19DEF62D-DFEB-45DA-B47A-DEDC9604EECC}"/>
    <cellStyle name="Total 2 15 2 2 2" xfId="29831" xr:uid="{FE5709BA-832C-4C6A-937D-1BCF9FF4C884}"/>
    <cellStyle name="Total 2 15 2 2 3" xfId="56262" xr:uid="{0038458A-39B2-4AA4-9C80-B86A081678CC}"/>
    <cellStyle name="Total 2 15 2 3" xfId="35452" xr:uid="{1327F53A-BE0D-4426-8347-9C1FF3781F69}"/>
    <cellStyle name="Total 2 15 2 4" xfId="49480" xr:uid="{CC0CDF49-BE19-464C-9282-F6CC13257231}"/>
    <cellStyle name="Total 2 15 3" xfId="15501" xr:uid="{8EB6FB75-FF73-4144-AF08-BBAFCC1CAD83}"/>
    <cellStyle name="Total 2 15 3 2" xfId="30409" xr:uid="{1565B402-04F2-4783-8790-2DB68D80A5F4}"/>
    <cellStyle name="Total 2 15 3 2 2" xfId="58360" xr:uid="{0B375DF4-01B0-4B7B-80BF-AE100F6F14F7}"/>
    <cellStyle name="Total 2 15 3 3" xfId="51578" xr:uid="{7CBBFBA7-29AC-4AAC-88FD-59F2942532D4}"/>
    <cellStyle name="Total 2 15 4" xfId="36285" xr:uid="{020B7F8C-2FA7-4BB3-804A-C75B4C02A835}"/>
    <cellStyle name="Total 2 15 4 2" xfId="54409" xr:uid="{9CEAE057-A2FE-44E4-AD54-F522FAD26518}"/>
    <cellStyle name="Total 2 15 4 3" xfId="47598" xr:uid="{92C33C32-6746-4E45-90C3-5BD1E8FCF0DE}"/>
    <cellStyle name="Total 2 15 5" xfId="44637" xr:uid="{852718DB-C1CD-4E79-A342-F0124049BA29}"/>
    <cellStyle name="Total 2 15 6" xfId="45989" xr:uid="{CA8AA01C-4BEC-4015-9F3E-2F5AD1D344DC}"/>
    <cellStyle name="Total 2 16" xfId="9096" xr:uid="{DE07361B-4458-4863-BC09-DD6DD2E79E81}"/>
    <cellStyle name="Total 2 16 2" xfId="18085" xr:uid="{86640D41-9150-452A-95CA-D27678541008}"/>
    <cellStyle name="Total 2 16 2 2" xfId="33616" xr:uid="{99CB19FA-17C4-40D2-B22B-3BB9061DEFD0}"/>
    <cellStyle name="Total 2 16 2 2 2" xfId="56682" xr:uid="{B3E5A024-5A06-4FE1-B576-88B21BDB1D3E}"/>
    <cellStyle name="Total 2 16 2 3" xfId="49900" xr:uid="{E1BB15D6-0ABC-4CA4-A3A7-8780EB41293D}"/>
    <cellStyle name="Total 2 16 3" xfId="29431" xr:uid="{CA2E215D-FF32-4F48-89D8-3C25DFB4D2B9}"/>
    <cellStyle name="Total 2 16 3 2" xfId="58229" xr:uid="{9436969B-561B-4B89-8130-998E6BA59E15}"/>
    <cellStyle name="Total 2 16 3 3" xfId="51447" xr:uid="{CF6775A0-A17F-4002-B400-F768BECBD1A4}"/>
    <cellStyle name="Total 2 16 4" xfId="44697" xr:uid="{6A34F748-6B62-4160-91F1-FA5A1299C2C5}"/>
    <cellStyle name="Total 2 16 4 2" xfId="54809" xr:uid="{396C042C-2BDC-4DB0-9F34-3F7DFB13D324}"/>
    <cellStyle name="Total 2 16 4 3" xfId="48017" xr:uid="{FB8ED001-ECF3-4BF1-BD27-EE63B2D2176C}"/>
    <cellStyle name="Total 2 16 5" xfId="46403" xr:uid="{74E965AB-7D81-4D89-99B0-D0AFCA581758}"/>
    <cellStyle name="Total 2 17" xfId="11999" xr:uid="{A614940A-5D77-465F-A7A1-4A691BABBED2}"/>
    <cellStyle name="Total 2 17 2" xfId="20988" xr:uid="{48A8E294-1314-4CDE-8ABD-8118A8A5A6F4}"/>
    <cellStyle name="Total 2 17 2 2" xfId="31964" xr:uid="{9436BAD1-8427-404E-B0B2-9C188CBDB2A7}"/>
    <cellStyle name="Total 2 17 2 2 2" xfId="57121" xr:uid="{07A3E767-8FFB-4B74-8EBE-656F4600E79A}"/>
    <cellStyle name="Total 2 17 2 3" xfId="50339" xr:uid="{8523F03A-D42A-42B6-ABEA-8577948D5EB7}"/>
    <cellStyle name="Total 2 17 3" xfId="31072" xr:uid="{D2315F31-E67F-4B00-9C96-D05C619C91FD}"/>
    <cellStyle name="Total 2 17 3 2" xfId="57607" xr:uid="{C9F48B8F-CB7D-4D61-AB91-6B82F132D3F3}"/>
    <cellStyle name="Total 2 17 3 3" xfId="50825" xr:uid="{1EA7175D-8749-435F-A0E9-4FB7CD2C7966}"/>
    <cellStyle name="Total 2 17 4" xfId="44726" xr:uid="{16FFE68B-8966-4EB5-A3A3-1FE9BA07A786}"/>
    <cellStyle name="Total 2 17 4 2" xfId="55248" xr:uid="{4F6B18E9-51A8-469B-A0D7-A611A26D97BA}"/>
    <cellStyle name="Total 2 17 4 3" xfId="48456" xr:uid="{D555E5A1-7736-4D74-98AD-A515B5A6F0F5}"/>
    <cellStyle name="Total 2 17 5" xfId="53534" xr:uid="{F2DEFECF-BB94-4481-8C12-756563115BC2}"/>
    <cellStyle name="Total 2 17 6" xfId="46842" xr:uid="{2F85B68D-4732-458D-B43B-F9FD9128DBF4}"/>
    <cellStyle name="Total 2 18" xfId="2216" xr:uid="{E1F28C16-0693-46C9-A15B-1F419700B38D}"/>
    <cellStyle name="Total 2 18 2" xfId="30764" xr:uid="{E44715E1-3AA8-4508-B9C9-84EF92FF206E}"/>
    <cellStyle name="Total 2 18 2 2" xfId="57087" xr:uid="{AD5C4FB1-99E5-4E7C-843E-61A6F5477D4E}"/>
    <cellStyle name="Total 2 18 2 3" xfId="50305" xr:uid="{C485F3E1-79F3-4227-AADE-B89D0C727A51}"/>
    <cellStyle name="Total 2 18 3" xfId="44782" xr:uid="{6BA4F7F2-DDF3-4A4C-B13C-708C0C4D4DCA}"/>
    <cellStyle name="Total 2 18 3 2" xfId="58692" xr:uid="{2DD62F51-E126-4CF5-A678-9ED34751AFA8}"/>
    <cellStyle name="Total 2 18 3 3" xfId="51911" xr:uid="{8E842931-B163-4380-B522-046F9444F40C}"/>
    <cellStyle name="Total 2 18 4" xfId="50873" xr:uid="{595E884D-1CE8-4814-A16E-4737B1B12B1C}"/>
    <cellStyle name="Total 2 18 4 2" xfId="57655" xr:uid="{DEFB397B-547F-44F7-AD19-09383D794BB2}"/>
    <cellStyle name="Total 2 18 5" xfId="48422" xr:uid="{6A136834-3956-408D-A933-89116DE26FE2}"/>
    <cellStyle name="Total 2 18 5 2" xfId="55214" xr:uid="{D63F1067-8017-4DC1-9419-4F0DF085A262}"/>
    <cellStyle name="Total 2 18 6" xfId="53500" xr:uid="{D1C427D8-C11A-4106-A283-56C88A222FDE}"/>
    <cellStyle name="Total 2 18 7" xfId="46808" xr:uid="{BDC905CF-F126-4F4C-B8AC-BB51DB7D69A1}"/>
    <cellStyle name="Total 2 19" xfId="13125" xr:uid="{A2F75C97-9648-4D28-9C41-67722D6416F9}"/>
    <cellStyle name="Total 2 19 2" xfId="31217" xr:uid="{F3A3FEF7-85BC-4F2F-AF8B-A7C658D09926}"/>
    <cellStyle name="Total 2 19 2 2" xfId="57093" xr:uid="{F39EB259-55FD-40A2-8546-DAC9E27BB0BB}"/>
    <cellStyle name="Total 2 19 2 3" xfId="50311" xr:uid="{22B61EB7-FD2F-476A-A858-99B5B5C10453}"/>
    <cellStyle name="Total 2 19 3" xfId="44808" xr:uid="{4D2BC0E1-ACDE-4B99-B0EE-D2FDF105AA40}"/>
    <cellStyle name="Total 2 19 3 2" xfId="58698" xr:uid="{4C1B9AF4-EF78-4652-AEC9-8D693F8BE03A}"/>
    <cellStyle name="Total 2 19 3 3" xfId="51917" xr:uid="{17FAB6D8-9924-46FC-8B60-3C1E1F9A58B6}"/>
    <cellStyle name="Total 2 19 4" xfId="52299" xr:uid="{17E383F7-8C4F-4B3E-89C5-E22F75EE8B90}"/>
    <cellStyle name="Total 2 19 4 2" xfId="59080" xr:uid="{699F3797-6E1C-424A-9BAF-1B18FF86B5BA}"/>
    <cellStyle name="Total 2 19 5" xfId="48428" xr:uid="{04B89134-1573-4025-BFCB-007BE55E979F}"/>
    <cellStyle name="Total 2 19 5 2" xfId="55220" xr:uid="{A88A6B90-7CB1-4EBB-B588-590C65485D19}"/>
    <cellStyle name="Total 2 19 6" xfId="53506" xr:uid="{4DEF79F5-E532-47AA-ABDA-01CC657460FC}"/>
    <cellStyle name="Total 2 19 7" xfId="46814" xr:uid="{E710A879-CB36-44DD-8F2E-8636BB0033CB}"/>
    <cellStyle name="Total 2 2" xfId="154" xr:uid="{8210823D-ECD9-45AB-996A-8501C852DB43}"/>
    <cellStyle name="Total 2 2 10" xfId="1965" xr:uid="{12BC775D-5649-4E7C-8B2D-B4A68BE11B06}"/>
    <cellStyle name="Total 2 2 10 2" xfId="6273" xr:uid="{2FF5A913-E129-4060-9636-8ADD8A77A977}"/>
    <cellStyle name="Total 2 2 10 2 2" xfId="8859" xr:uid="{BF516E25-30F7-4B73-82F5-C21236E79234}"/>
    <cellStyle name="Total 2 2 10 2 2 2" xfId="17848" xr:uid="{38D44FF9-F862-4882-A6D6-2E86DA8AE5F7}"/>
    <cellStyle name="Total 2 2 10 2 2 2 2" xfId="29069" xr:uid="{E85C63B6-0005-4EC3-82F8-7CA99DAAAC5A}"/>
    <cellStyle name="Total 2 2 10 2 2 2 3" xfId="56584" xr:uid="{F230B068-E346-4959-BC24-19151B27ECB5}"/>
    <cellStyle name="Total 2 2 10 2 2 3" xfId="32561" xr:uid="{489702ED-7D66-4177-B364-9E930503B98E}"/>
    <cellStyle name="Total 2 2 10 2 2 4" xfId="49802" xr:uid="{C23C8D79-44FC-45F1-9BB0-2B2AF7D81B81}"/>
    <cellStyle name="Total 2 2 10 2 3" xfId="11496" xr:uid="{A4D21735-7769-4396-83AF-818162078739}"/>
    <cellStyle name="Total 2 2 10 2 3 2" xfId="20485" xr:uid="{C22D58CE-28C3-40B1-9E38-B79DAA1C001F}"/>
    <cellStyle name="Total 2 2 10 2 3 2 2" xfId="35138" xr:uid="{9F427940-7134-46D7-B526-6F648F36C900}"/>
    <cellStyle name="Total 2 2 10 2 3 2 3" xfId="58088" xr:uid="{969E34CF-266A-4115-AD4B-F6051CF98EE9}"/>
    <cellStyle name="Total 2 2 10 2 3 3" xfId="36098" xr:uid="{D2B7254A-6D11-49C0-906F-AF879D902BD6}"/>
    <cellStyle name="Total 2 2 10 2 3 4" xfId="51306" xr:uid="{076418BB-B67D-4B4F-86BB-6FEB704C25D1}"/>
    <cellStyle name="Total 2 2 10 2 4" xfId="15262" xr:uid="{097C679B-2E51-4643-8AFB-2D8F4D5A15FF}"/>
    <cellStyle name="Total 2 2 10 2 4 2" xfId="38677" xr:uid="{188ABD02-D362-420A-9DFA-D7B87971170F}"/>
    <cellStyle name="Total 2 2 10 2 4 2 2" xfId="54717" xr:uid="{E12B7792-4D00-4364-8D95-81B94923C247}"/>
    <cellStyle name="Total 2 2 10 2 4 3" xfId="47919" xr:uid="{C82E51F7-7861-4B18-8569-B9B569552BDC}"/>
    <cellStyle name="Total 2 2 10 2 5" xfId="31827" xr:uid="{F65D7148-59EE-485E-A23D-5179F5FFAC7F}"/>
    <cellStyle name="Total 2 2 10 2 6" xfId="46305" xr:uid="{59BDFF2B-BB5A-48F3-BF6D-6B74AAC90A19}"/>
    <cellStyle name="Total 2 2 10 3" xfId="4402" xr:uid="{376C860A-890C-4DCE-A7B1-6D2A19F94EF4}"/>
    <cellStyle name="Total 2 2 10 3 2" xfId="42282" xr:uid="{60848815-960B-4666-A954-A4EF6B19B3DD}"/>
    <cellStyle name="Total 2 2 10 3 2 2" xfId="56980" xr:uid="{CD0A05C6-6206-4EDC-91AB-C25D43E751DA}"/>
    <cellStyle name="Total 2 2 10 3 2 3" xfId="50198" xr:uid="{C34B35F5-7A85-490F-A280-17204FEA8C27}"/>
    <cellStyle name="Total 2 2 10 3 3" xfId="51863" xr:uid="{65A17BF7-4DDD-40AA-9089-97B799E10B91}"/>
    <cellStyle name="Total 2 2 10 3 3 2" xfId="58644" xr:uid="{D0C22A74-F042-4E5F-94B9-3D5E06631B47}"/>
    <cellStyle name="Total 2 2 10 3 4" xfId="48315" xr:uid="{7699E7C0-7A81-4CCB-B79F-1D2C2C637BF9}"/>
    <cellStyle name="Total 2 2 10 3 4 2" xfId="55107" xr:uid="{4A2FC992-0E66-4E2D-9556-52BB540DFD7C}"/>
    <cellStyle name="Total 2 2 10 3 5" xfId="53407" xr:uid="{5AD2512E-5423-4BCC-9C21-9444F8B52975}"/>
    <cellStyle name="Total 2 2 10 3 6" xfId="46701" xr:uid="{BD48F177-A0C5-4942-ADFF-95E0E5D68688}"/>
    <cellStyle name="Total 2 2 10 4" xfId="23269" xr:uid="{49B9F410-AFA7-4984-91E1-647C0F98CC8A}"/>
    <cellStyle name="Total 2 2 10 4 2" xfId="56112" xr:uid="{56E82CB3-EE73-44D7-A260-7DCF9BF1D05F}"/>
    <cellStyle name="Total 2 2 10 4 3" xfId="49330" xr:uid="{FC4385FB-6018-44EE-96A3-91C4F5295663}"/>
    <cellStyle name="Total 2 2 10 5" xfId="44607" xr:uid="{7E530B1C-A095-4320-B772-3D342C6B1440}"/>
    <cellStyle name="Total 2 2 10 5 2" xfId="58388" xr:uid="{8FC55585-5054-465C-B555-0D47A900A262}"/>
    <cellStyle name="Total 2 2 10 5 3" xfId="51607" xr:uid="{DEB5ECAB-2A29-4376-B081-6F4EA0F26A0C}"/>
    <cellStyle name="Total 2 2 10 6" xfId="45797" xr:uid="{E9BA0F5B-7464-4220-8671-D5B84FCBC962}"/>
    <cellStyle name="Total 2 2 10 6 2" xfId="54269" xr:uid="{507E458F-F3B2-4BAD-991D-FB596D07C630}"/>
    <cellStyle name="Total 2 2 11" xfId="2870" xr:uid="{26FE28AE-6AA7-48FF-8A5F-BFB6D5E40B28}"/>
    <cellStyle name="Total 2 2 11 2" xfId="7020" xr:uid="{58A380C4-5E28-4128-A988-D7F9A8B44803}"/>
    <cellStyle name="Total 2 2 11 2 2" xfId="16009" xr:uid="{3147D96D-7DE4-41EA-B0EC-469DBE050714}"/>
    <cellStyle name="Total 2 2 11 2 2 2" xfId="40686" xr:uid="{4F6154C7-0C7C-4AA3-82F1-5FEAA921D534}"/>
    <cellStyle name="Total 2 2 11 2 2 2 2" xfId="56626" xr:uid="{9DEF54B9-2F5E-44CE-A9C7-DD40DBF55AEC}"/>
    <cellStyle name="Total 2 2 11 2 2 3" xfId="49844" xr:uid="{BB75D7BA-98E6-4756-B119-91C96133BE2A}"/>
    <cellStyle name="Total 2 2 11 2 3" xfId="27630" xr:uid="{C6E673FA-3F9F-4923-8B06-28556DBB557F}"/>
    <cellStyle name="Total 2 2 11 2 3 2" xfId="56284" xr:uid="{D10012D9-CB0F-4427-AB4D-E53E73E5CB76}"/>
    <cellStyle name="Total 2 2 11 2 3 3" xfId="49502" xr:uid="{C379A95F-A1F3-4849-BFAC-9C7C6FC0E492}"/>
    <cellStyle name="Total 2 2 11 2 4" xfId="47961" xr:uid="{51116AD3-7B70-4B69-9F3D-1A52EDAEA189}"/>
    <cellStyle name="Total 2 2 11 2 4 2" xfId="54759" xr:uid="{DEF1A2D7-204E-4050-A17D-B6DB81B1038E}"/>
    <cellStyle name="Total 2 2 11 2 5" xfId="46347" xr:uid="{C5FA0E8C-1BEB-4423-9AB1-A212D641CAC0}"/>
    <cellStyle name="Total 2 2 11 3" xfId="9583" xr:uid="{04CAAA4A-FC61-40A8-9C4F-577D24B9ACCD}"/>
    <cellStyle name="Total 2 2 11 3 2" xfId="18572" xr:uid="{71BEE901-768D-49D2-B6E2-066C32ABB88D}"/>
    <cellStyle name="Total 2 2 11 3 2 2" xfId="29339" xr:uid="{AB91CBFA-6D04-42A0-9840-7B22D0B6F73B}"/>
    <cellStyle name="Total 2 2 11 3 2 2 2" xfId="57022" xr:uid="{99C1C1BF-30D5-44BD-9BF9-7DDC0F3200EF}"/>
    <cellStyle name="Total 2 2 11 3 2 3" xfId="50240" xr:uid="{5FF09655-05F1-4D0E-918F-02DD64FF527F}"/>
    <cellStyle name="Total 2 2 11 3 3" xfId="32434" xr:uid="{8D3439D4-56B4-4644-9C1F-A2560C22ECBC}"/>
    <cellStyle name="Total 2 2 11 3 3 2" xfId="57959" xr:uid="{C87F6B50-DBB2-4139-9FA3-3C58CE73CB9D}"/>
    <cellStyle name="Total 2 2 11 3 3 3" xfId="51177" xr:uid="{F9E77395-11F7-4B04-A379-738BA7D4454D}"/>
    <cellStyle name="Total 2 2 11 3 4" xfId="48357" xr:uid="{F046DDD6-1AE5-4C44-9D57-66994FB0E859}"/>
    <cellStyle name="Total 2 2 11 3 4 2" xfId="55149" xr:uid="{F95059FF-12D4-4524-8CE6-6D9F771CF844}"/>
    <cellStyle name="Total 2 2 11 3 5" xfId="53447" xr:uid="{2C86FB29-9C81-4172-97E7-7674AD9AEF94}"/>
    <cellStyle name="Total 2 2 11 3 6" xfId="46743" xr:uid="{E9322FA8-9FB4-47F8-9BF6-F16F3EEF37CC}"/>
    <cellStyle name="Total 2 2 11 4" xfId="13505" xr:uid="{5E1EBFD6-400A-4BCC-8734-CD7CE035181E}"/>
    <cellStyle name="Total 2 2 11 4 2" xfId="31556" xr:uid="{CA373BAA-FDE0-47EE-8760-27C2E831545E}"/>
    <cellStyle name="Total 2 2 11 4 2 2" xfId="56154" xr:uid="{C32D179B-24D6-45E6-91BC-F76EABA93853}"/>
    <cellStyle name="Total 2 2 11 4 3" xfId="49372" xr:uid="{6A24ED81-F245-44C1-9545-5779ED3320BD}"/>
    <cellStyle name="Total 2 2 11 5" xfId="43365" xr:uid="{E95780A5-3B7A-44A6-9D7C-B113A9C90226}"/>
    <cellStyle name="Total 2 2 11 5 2" xfId="57799" xr:uid="{94952980-C715-402F-8A1B-4D5B2416E5C1}"/>
    <cellStyle name="Total 2 2 11 5 3" xfId="51017" xr:uid="{F45EAF8A-51E6-4D45-A232-0DD98611A74F}"/>
    <cellStyle name="Total 2 2 11 6" xfId="44642" xr:uid="{7E854F4F-725D-4984-918A-D5AA3553DDE6}"/>
    <cellStyle name="Total 2 2 11 6 2" xfId="54311" xr:uid="{F5A166E0-2D69-41F9-AC7D-C349DD11BFA2}"/>
    <cellStyle name="Total 2 2 11 6 3" xfId="47492" xr:uid="{37A983B7-0844-455D-9D03-E14505174763}"/>
    <cellStyle name="Total 2 2 11 7" xfId="45884" xr:uid="{F9260CEC-1CCE-4983-A288-6CAAB85E3BF0}"/>
    <cellStyle name="Total 2 2 12" xfId="6610" xr:uid="{2BD00DC4-4F63-4990-9B3F-6BE2E00579FF}"/>
    <cellStyle name="Total 2 2 12 2" xfId="11816" xr:uid="{808B4D15-B3D1-4DDB-A73A-69D0FF6D837B}"/>
    <cellStyle name="Total 2 2 12 2 2" xfId="20805" xr:uid="{B2AF15B8-F611-415D-9E80-B4522DD2D375}"/>
    <cellStyle name="Total 2 2 12 2 2 2" xfId="43440" xr:uid="{7C162D7A-C2FB-4EE7-A2CD-32501B0F37F4}"/>
    <cellStyle name="Total 2 2 12 2 2 2 2" xfId="56665" xr:uid="{40DF8C03-5407-448D-BC88-BE05310806DE}"/>
    <cellStyle name="Total 2 2 12 2 2 3" xfId="49883" xr:uid="{000B47E8-3471-4F13-AF33-D7FBDB107FF0}"/>
    <cellStyle name="Total 2 2 12 2 3" xfId="38919" xr:uid="{978B4B39-7200-40D6-8423-DA67811C319F}"/>
    <cellStyle name="Total 2 2 12 2 3 2" xfId="59013" xr:uid="{56731941-8B9F-4D86-930A-50B525762FB9}"/>
    <cellStyle name="Total 2 2 12 2 3 3" xfId="52232" xr:uid="{EB882506-123E-41AC-857D-6D3227928EEB}"/>
    <cellStyle name="Total 2 2 12 2 4" xfId="48000" xr:uid="{2F721373-8C9E-4BAD-A85B-7071B9F44580}"/>
    <cellStyle name="Total 2 2 12 2 4 2" xfId="54795" xr:uid="{DA25E3A5-497D-4B94-8217-BBEB3D71CA34}"/>
    <cellStyle name="Total 2 2 12 2 5" xfId="46386" xr:uid="{C8C645D9-1CAC-4305-97CB-9F84C763116F}"/>
    <cellStyle name="Total 2 2 12 3" xfId="15599" xr:uid="{8473DE82-E7FE-468C-A936-AA2CB6C345DE}"/>
    <cellStyle name="Total 2 2 12 3 2" xfId="36154" xr:uid="{BFD63504-9D64-4927-86C4-208DF9E490A6}"/>
    <cellStyle name="Total 2 2 12 3 2 2" xfId="57058" xr:uid="{3CDAA1A0-4B3C-4C19-AB24-D0A38B4B80F9}"/>
    <cellStyle name="Total 2 2 12 3 2 3" xfId="50276" xr:uid="{44A1CAC6-B548-4BCA-B735-52D927FCA302}"/>
    <cellStyle name="Total 2 2 12 3 3" xfId="51221" xr:uid="{2B3109C4-BC73-4B74-AC2B-0A64622182A4}"/>
    <cellStyle name="Total 2 2 12 3 3 2" xfId="58003" xr:uid="{A2BFE94A-BCBB-4672-B013-1E4E4D674A86}"/>
    <cellStyle name="Total 2 2 12 3 4" xfId="48393" xr:uid="{4E7990A4-1DB0-4C5F-91D2-1FEF3E7D906C}"/>
    <cellStyle name="Total 2 2 12 3 4 2" xfId="55185" xr:uid="{707389C8-73B2-4F79-AA8E-FC529B0AEB44}"/>
    <cellStyle name="Total 2 2 12 3 5" xfId="53474" xr:uid="{BD9120AA-374B-459B-8686-5AC8F52E9AB5}"/>
    <cellStyle name="Total 2 2 12 3 6" xfId="46779" xr:uid="{0C21C95F-FFF1-45F7-A12D-5DB1507DA939}"/>
    <cellStyle name="Total 2 2 12 4" xfId="24449" xr:uid="{9D92C8BD-2DC0-4321-ADB8-FA115A2973F3}"/>
    <cellStyle name="Total 2 2 12 4 2" xfId="56193" xr:uid="{78E9583E-8E81-45DC-9387-0AE6B4C245CD}"/>
    <cellStyle name="Total 2 2 12 4 3" xfId="49411" xr:uid="{3D93C334-0BD2-43F4-B77B-9B85340E0CEF}"/>
    <cellStyle name="Total 2 2 12 5" xfId="44691" xr:uid="{90E52E95-EC1B-4084-9E29-1650B36F5A4D}"/>
    <cellStyle name="Total 2 2 12 5 2" xfId="58216" xr:uid="{3D9D6860-B60B-4368-B068-B57443F15A25}"/>
    <cellStyle name="Total 2 2 12 5 3" xfId="51434" xr:uid="{9EAE4335-B0A0-4403-84A9-B4A0BA79B05E}"/>
    <cellStyle name="Total 2 2 12 6" xfId="47531" xr:uid="{BF97BB28-233C-42E7-B778-4ED00A2B6806}"/>
    <cellStyle name="Total 2 2 12 6 2" xfId="54347" xr:uid="{A17CF9A7-03C3-41F5-8342-E1ECBFABC32C}"/>
    <cellStyle name="Total 2 2 12 7" xfId="45920" xr:uid="{85D2B3B1-4586-405E-BD5E-0C25D71C0EA4}"/>
    <cellStyle name="Total 2 2 13" xfId="9179" xr:uid="{F7969870-917C-4878-8C94-AF80AA427B47}"/>
    <cellStyle name="Total 2 2 13 2" xfId="18168" xr:uid="{48164EFC-FC31-4847-808C-A5DD215F386C}"/>
    <cellStyle name="Total 2 2 13 2 2" xfId="37444" xr:uid="{B8CC5B4D-0614-44BE-AB7B-81442C4484FB}"/>
    <cellStyle name="Total 2 2 13 2 2 2" xfId="56249" xr:uid="{B0E52066-CD23-4BB5-AFCB-200C429515C1}"/>
    <cellStyle name="Total 2 2 13 2 3" xfId="49467" xr:uid="{46271C2B-3C36-4573-867C-F44CF6A01C04}"/>
    <cellStyle name="Total 2 2 13 3" xfId="32581" xr:uid="{976B4A64-F355-484C-8AA8-0C1D8D0B473A}"/>
    <cellStyle name="Total 2 2 13 3 2" xfId="57683" xr:uid="{26761F2E-7685-44D6-B56B-65B821C54D32}"/>
    <cellStyle name="Total 2 2 13 3 3" xfId="50901" xr:uid="{69CD789D-6B77-441A-8710-DCE4AEB88F99}"/>
    <cellStyle name="Total 2 2 13 4" xfId="44662" xr:uid="{0FD87EDF-00DB-478F-A247-EB9A3313A4FA}"/>
    <cellStyle name="Total 2 2 13 4 2" xfId="54397" xr:uid="{6977CB35-D5E4-42CF-831E-1556E247E1DF}"/>
    <cellStyle name="Total 2 2 13 4 3" xfId="47585" xr:uid="{FEB0433F-60F3-4760-A01F-6B0196E7E5AF}"/>
    <cellStyle name="Total 2 2 13 5" xfId="45976" xr:uid="{9D57E204-594A-40BC-AA58-DD0342054A5F}"/>
    <cellStyle name="Total 2 2 14" xfId="9806" xr:uid="{F48A1282-6B64-4E71-B5C5-BDCC84942D7E}"/>
    <cellStyle name="Total 2 2 14 2" xfId="18795" xr:uid="{4914AAB8-E9E6-4E5E-A583-9F06F17836EA}"/>
    <cellStyle name="Total 2 2 14 2 2" xfId="34470" xr:uid="{377CEB7E-5D9E-4C70-95A0-908A94B7547D}"/>
    <cellStyle name="Total 2 2 14 2 2 2" xfId="56270" xr:uid="{1ED206AF-3FA5-4DE0-8ADA-2C30892BF42A}"/>
    <cellStyle name="Total 2 2 14 2 3" xfId="49488" xr:uid="{7BCF41FA-F46D-4A44-85C2-361FC3437708}"/>
    <cellStyle name="Total 2 2 14 3" xfId="38900" xr:uid="{0029467F-3694-4697-96AD-E7FAA14108B5}"/>
    <cellStyle name="Total 2 2 14 3 2" xfId="57899" xr:uid="{283B00B9-3D34-40AF-986F-C5856A0FC5D3}"/>
    <cellStyle name="Total 2 2 14 3 3" xfId="51117" xr:uid="{8586B45C-3E83-431D-86DE-67F9EB6F7839}"/>
    <cellStyle name="Total 2 2 14 4" xfId="44754" xr:uid="{12370A68-7CA1-4948-83EE-94D50FE37643}"/>
    <cellStyle name="Total 2 2 14 4 2" xfId="54416" xr:uid="{59F720BB-0C23-4980-8FC1-5BBFAF05E872}"/>
    <cellStyle name="Total 2 2 14 4 3" xfId="47605" xr:uid="{49C43E30-9D4D-415A-B4B6-47B3EEBB7E2D}"/>
    <cellStyle name="Total 2 2 14 5" xfId="52887" xr:uid="{61530861-8800-4659-8C7F-D5A87805DF83}"/>
    <cellStyle name="Total 2 2 14 6" xfId="45997" xr:uid="{42EE973C-2FB2-4F4C-BF60-29CF3AF2425F}"/>
    <cellStyle name="Total 2 2 15" xfId="2314" xr:uid="{0B904E00-8A47-41AE-AA4B-DD25D27A010C}"/>
    <cellStyle name="Total 2 2 15 2" xfId="35519" xr:uid="{2165D2BE-259A-44D7-8EAE-9729F250D2DA}"/>
    <cellStyle name="Total 2 2 15 2 2" xfId="57162" xr:uid="{C57C5ACE-D1B4-479E-BE1E-6684B53D90A6}"/>
    <cellStyle name="Total 2 2 15 2 3" xfId="50380" xr:uid="{8712A039-659D-4A46-A471-C58BB584FDD1}"/>
    <cellStyle name="Total 2 2 15 3" xfId="44776" xr:uid="{ACDE055C-411E-4507-8AF9-01291DB57E56}"/>
    <cellStyle name="Total 2 2 15 3 2" xfId="58288" xr:uid="{7AF3085F-E3A4-4A03-920E-EFF2472E6C46}"/>
    <cellStyle name="Total 2 2 15 3 3" xfId="51506" xr:uid="{EA514389-F22E-4BC3-A05F-9BFC56EFF5A6}"/>
    <cellStyle name="Total 2 2 15 4" xfId="48497" xr:uid="{765F8DA9-05A0-482C-BAFE-979C4A7A824F}"/>
    <cellStyle name="Total 2 2 15 4 2" xfId="55289" xr:uid="{C7B81F0B-76D5-4158-BFFE-DB26ED3E3B95}"/>
    <cellStyle name="Total 2 2 15 5" xfId="53575" xr:uid="{07599234-AE40-4923-B2CF-7915E42240A5}"/>
    <cellStyle name="Total 2 2 15 6" xfId="46883" xr:uid="{2BB7507D-CBC1-423C-8AC1-FDCCB2C04174}"/>
    <cellStyle name="Total 2 2 16" xfId="13223" xr:uid="{AB3CB8F4-E4A8-4BE4-AED2-4667053AB5C8}"/>
    <cellStyle name="Total 2 2 16 2" xfId="34053" xr:uid="{E75B3F01-09D0-4CAE-9BBC-D102465F3311}"/>
    <cellStyle name="Total 2 2 16 2 2" xfId="57077" xr:uid="{505045F0-CAB8-435D-96E6-3AE16656F7E3}"/>
    <cellStyle name="Total 2 2 16 2 3" xfId="50295" xr:uid="{CA2B2D1D-35CF-4129-9BA5-97A8D09DD9F4}"/>
    <cellStyle name="Total 2 2 16 3" xfId="44718" xr:uid="{D8CA6984-77EB-4217-99E9-CA12AD71BDEB}"/>
    <cellStyle name="Total 2 2 16 3 2" xfId="58682" xr:uid="{DB7E7862-1F15-4294-B6B5-3C706AC12F1E}"/>
    <cellStyle name="Total 2 2 16 3 3" xfId="51901" xr:uid="{5DECD615-AF7C-46A5-9662-79E380DB5BF1}"/>
    <cellStyle name="Total 2 2 16 4" xfId="51379" xr:uid="{9F5630F2-2A57-4E28-93AD-A0B6E5B36F9D}"/>
    <cellStyle name="Total 2 2 16 4 2" xfId="58161" xr:uid="{FEA1DA5C-076A-44B5-A505-9340C35B6BF9}"/>
    <cellStyle name="Total 2 2 16 5" xfId="48412" xr:uid="{68928C52-53FE-4CC1-9B43-B1C1028B8DCF}"/>
    <cellStyle name="Total 2 2 16 5 2" xfId="55204" xr:uid="{81355290-6228-4230-A3BA-3DFA1C32E131}"/>
    <cellStyle name="Total 2 2 16 6" xfId="53490" xr:uid="{21814AFC-FC33-4563-813C-7EBF3B16A274}"/>
    <cellStyle name="Total 2 2 16 7" xfId="46798" xr:uid="{53A68A33-3789-4C09-A679-6E51E71987B4}"/>
    <cellStyle name="Total 2 2 17" xfId="26173" xr:uid="{F3F746CE-8449-42A7-AE2C-A2657DD36764}"/>
    <cellStyle name="Total 2 2 17 2" xfId="44787" xr:uid="{5A2D7647-9F63-40F0-AAE5-EEEE4D3F2094}"/>
    <cellStyle name="Total 2 2 17 2 2" xfId="57200" xr:uid="{BB6C4A4F-12B5-4731-858A-195C8A97A5A4}"/>
    <cellStyle name="Total 2 2 17 2 3" xfId="50418" xr:uid="{A760E52E-B5DE-44B8-8B67-5CB896ABD64A}"/>
    <cellStyle name="Total 2 2 17 3" xfId="52020" xr:uid="{1F78F0DB-57A6-4BAE-84A2-A52B8E8E5F50}"/>
    <cellStyle name="Total 2 2 17 3 2" xfId="58801" xr:uid="{E9603404-BECC-4912-8BBA-5BDC486077AA}"/>
    <cellStyle name="Total 2 2 17 4" xfId="51119" xr:uid="{12880D5B-6024-4A34-9D15-32D3F1C067D3}"/>
    <cellStyle name="Total 2 2 17 4 2" xfId="57901" xr:uid="{22FAC523-8D3F-43D1-91DB-B865DB29A6F8}"/>
    <cellStyle name="Total 2 2 17 5" xfId="48535" xr:uid="{37F24016-9D25-4206-BF83-4908E1F9D7E1}"/>
    <cellStyle name="Total 2 2 17 5 2" xfId="55324" xr:uid="{51133B76-CA64-424D-8677-9690EAF81C8C}"/>
    <cellStyle name="Total 2 2 17 6" xfId="53610" xr:uid="{7C65D115-0A81-4EA5-9D1D-EC1831806B0C}"/>
    <cellStyle name="Total 2 2 17 7" xfId="46921" xr:uid="{3BDA1A78-D15A-481C-969D-D325CBFC4D08}"/>
    <cellStyle name="Total 2 2 18" xfId="44795" xr:uid="{8A56F5EE-6692-45F3-AA87-797858E7DBA5}"/>
    <cellStyle name="Total 2 2 18 2" xfId="50452" xr:uid="{DC876616-C032-4496-83BB-4DFF223D8793}"/>
    <cellStyle name="Total 2 2 18 2 2" xfId="57234" xr:uid="{ACB90ECB-1CBD-456C-AE9D-957EDDB0C9CF}"/>
    <cellStyle name="Total 2 2 18 3" xfId="52054" xr:uid="{6391F2D9-2C79-4489-BE58-38A70E6469AB}"/>
    <cellStyle name="Total 2 2 18 3 2" xfId="58835" xr:uid="{CB648FAE-FEEA-48CE-8B95-5C0CDDFCC6A7}"/>
    <cellStyle name="Total 2 2 18 4" xfId="52269" xr:uid="{918AD1B7-11A3-49F4-A9BF-CA19BBE43856}"/>
    <cellStyle name="Total 2 2 18 4 2" xfId="59050" xr:uid="{9776BBCD-1FED-4F12-9A24-BCF43D7843C7}"/>
    <cellStyle name="Total 2 2 18 5" xfId="48569" xr:uid="{FAB3D423-FEAA-4E7F-84EE-628520899367}"/>
    <cellStyle name="Total 2 2 18 5 2" xfId="55358" xr:uid="{28FFAB05-FB70-485A-A87C-CF57918CE2D0}"/>
    <cellStyle name="Total 2 2 18 6" xfId="53644" xr:uid="{81255FAE-314E-4872-B884-06A8876DF242}"/>
    <cellStyle name="Total 2 2 18 7" xfId="46955" xr:uid="{3B0B05CE-A604-4601-9F82-32DECCD6962A}"/>
    <cellStyle name="Total 2 2 19" xfId="44856" xr:uid="{C2B361CC-6C16-4F6E-8443-A2C9378E69C3}"/>
    <cellStyle name="Total 2 2 19 2" xfId="50504" xr:uid="{AD0866EE-0AA5-4B6E-B474-D9924E79E0C9}"/>
    <cellStyle name="Total 2 2 19 2 2" xfId="57286" xr:uid="{ED66E1D0-5C36-4D0B-8A6B-0002A3F2C7D8}"/>
    <cellStyle name="Total 2 2 19 3" xfId="52106" xr:uid="{FF6FC98B-848D-4C8D-BE32-5424A1C5FB37}"/>
    <cellStyle name="Total 2 2 19 3 2" xfId="58887" xr:uid="{71269DCB-DB51-4371-A53C-610FFAEF0A21}"/>
    <cellStyle name="Total 2 2 19 4" xfId="49780" xr:uid="{47E0CC8B-B040-473E-8339-C3DAFC663228}"/>
    <cellStyle name="Total 2 2 19 4 2" xfId="56562" xr:uid="{90B757F0-1BC0-456B-8B5E-A1731F3031EC}"/>
    <cellStyle name="Total 2 2 19 5" xfId="48621" xr:uid="{79C1B16E-3C2D-4CFE-859C-78ABFA5D3B2B}"/>
    <cellStyle name="Total 2 2 19 5 2" xfId="55410" xr:uid="{10BFF332-BD18-403B-9310-FDF9FD34F7DE}"/>
    <cellStyle name="Total 2 2 19 6" xfId="53696" xr:uid="{AEDB3EEE-0A6E-4B32-8C0E-E8D75BDF1283}"/>
    <cellStyle name="Total 2 2 19 7" xfId="47007" xr:uid="{CF3188E1-72BD-4AE1-AC22-DCE8B3324F29}"/>
    <cellStyle name="Total 2 2 2" xfId="356" xr:uid="{629A47FB-CAA6-4C92-8413-ED28A2A58952}"/>
    <cellStyle name="Total 2 2 2 10" xfId="6658" xr:uid="{3D25C170-4FDA-4C8A-AF95-A25F53D168B7}"/>
    <cellStyle name="Total 2 2 2 10 2" xfId="11864" xr:uid="{A9F1BFF7-8B70-43FA-A5DA-897F6194FF5A}"/>
    <cellStyle name="Total 2 2 2 10 2 2" xfId="20853" xr:uid="{C52B1F5B-76E3-4AC0-A8FE-49E338CB1890}"/>
    <cellStyle name="Total 2 2 2 10 2 2 2" xfId="23193" xr:uid="{BDC079FF-29DF-4757-9245-6FC49336867E}"/>
    <cellStyle name="Total 2 2 2 10 2 3" xfId="41360" xr:uid="{7395AA3A-DFC9-41E3-A483-305F9EE813AF}"/>
    <cellStyle name="Total 2 2 2 10 3" xfId="15647" xr:uid="{AE6D18E4-7C95-4D1D-AD49-C36D90D1F179}"/>
    <cellStyle name="Total 2 2 2 10 3 2" xfId="33953" xr:uid="{8B557F8B-E2D7-425B-B8EC-F4AD99612441}"/>
    <cellStyle name="Total 2 2 2 10 4" xfId="31567" xr:uid="{D7E79FDF-53B6-4C83-9668-BDB852A9A93C}"/>
    <cellStyle name="Total 2 2 2 11" xfId="9227" xr:uid="{2885AFC0-C848-4A3F-95CD-43FE4E7D85BD}"/>
    <cellStyle name="Total 2 2 2 11 2" xfId="18216" xr:uid="{DB7FD776-8592-4A00-9B19-24C4E4877373}"/>
    <cellStyle name="Total 2 2 2 11 2 2" xfId="41446" xr:uid="{95812BD3-5EC9-4848-8409-918F47D29F0B}"/>
    <cellStyle name="Total 2 2 2 11 3" xfId="41157" xr:uid="{26091708-A758-4C86-81F4-B6C79819D8C4}"/>
    <cellStyle name="Total 2 2 2 12" xfId="12592" xr:uid="{D137B0C2-03F3-470B-9B9A-EC999641050D}"/>
    <cellStyle name="Total 2 2 2 12 2" xfId="21581" xr:uid="{59392B24-F578-44B0-BD8F-B04FE2BD384A}"/>
    <cellStyle name="Total 2 2 2 12 2 2" xfId="28823" xr:uid="{4C7AD668-0975-415F-851D-5B919ADEAFAB}"/>
    <cellStyle name="Total 2 2 2 12 3" xfId="38699" xr:uid="{EA4D0EAB-17D0-4682-9EE5-6A6C257740CB}"/>
    <cellStyle name="Total 2 2 2 13" xfId="2362" xr:uid="{80F24ECC-32A7-46BC-9C5E-653ACA3B803A}"/>
    <cellStyle name="Total 2 2 2 13 2" xfId="25504" xr:uid="{0483A4D2-05A3-4587-B482-5223B3E0429C}"/>
    <cellStyle name="Total 2 2 2 14" xfId="13271" xr:uid="{FD45D17B-C7C2-4FBE-8559-AF6BCD27F07F}"/>
    <cellStyle name="Total 2 2 2 14 2" xfId="22124" xr:uid="{EBB5AFE6-DE5C-47D9-B166-2E9BB60562E1}"/>
    <cellStyle name="Total 2 2 2 15" xfId="23860" xr:uid="{D99661A3-F449-4186-A27C-F8029192C33D}"/>
    <cellStyle name="Total 2 2 2 16" xfId="44320" xr:uid="{427C3A2F-D5E0-4DFA-B040-2133227D9B35}"/>
    <cellStyle name="Total 2 2 2 17" xfId="45515" xr:uid="{5C56A5B5-87C2-4E6E-A62C-62BBBC3F8420}"/>
    <cellStyle name="Total 2 2 2 2" xfId="488" xr:uid="{CCEDD256-7763-4D59-87A3-36F357060BA0}"/>
    <cellStyle name="Total 2 2 2 2 10" xfId="9352" xr:uid="{E28B5CC8-DF3C-4728-91C2-2EAF2401894B}"/>
    <cellStyle name="Total 2 2 2 2 10 2" xfId="18341" xr:uid="{C6735C5C-7178-4055-96B8-BDD290AB6686}"/>
    <cellStyle name="Total 2 2 2 2 10 2 2" xfId="37888" xr:uid="{B036B12E-2F35-4F6B-8BCA-E3EEC9A07167}"/>
    <cellStyle name="Total 2 2 2 2 10 3" xfId="43273" xr:uid="{2609A8C1-0963-4AB3-9A98-89CE8DEF4E17}"/>
    <cellStyle name="Total 2 2 2 2 11" xfId="12566" xr:uid="{45D42739-7D09-4EF2-8ACC-2388B48E8753}"/>
    <cellStyle name="Total 2 2 2 2 11 2" xfId="21555" xr:uid="{203F9F41-BB40-49F3-981E-897EDD8843DB}"/>
    <cellStyle name="Total 2 2 2 2 11 2 2" xfId="27575" xr:uid="{9040E04B-44D2-4551-90BC-479ABB4A64F5}"/>
    <cellStyle name="Total 2 2 2 2 11 3" xfId="25243" xr:uid="{92C929F2-5AFD-4E05-87D6-CE55A4D083FF}"/>
    <cellStyle name="Total 2 2 2 2 12" xfId="2494" xr:uid="{FFF8FE97-E8CF-4B2E-8B2A-94D0055469F1}"/>
    <cellStyle name="Total 2 2 2 2 12 2" xfId="42635" xr:uid="{28E1A33B-E319-4210-BE84-DEE2B3E682E1}"/>
    <cellStyle name="Total 2 2 2 2 13" xfId="13403" xr:uid="{D1138471-12DC-47EB-A521-F7178CD239E2}"/>
    <cellStyle name="Total 2 2 2 2 13 2" xfId="28407" xr:uid="{3EF445BC-DF66-4FE3-AA1B-F6FE64679FC9}"/>
    <cellStyle name="Total 2 2 2 2 14" xfId="30278" xr:uid="{54F93092-E4C6-4895-857A-14E00C0644D1}"/>
    <cellStyle name="Total 2 2 2 2 15" xfId="46029" xr:uid="{65382569-797E-40CA-8BB8-EF77FDAEAC42}"/>
    <cellStyle name="Total 2 2 2 2 2" xfId="837" xr:uid="{1E8FA920-FC36-4BD7-9EB5-DD73CB17F10B}"/>
    <cellStyle name="Total 2 2 2 2 2 2" xfId="5206" xr:uid="{80D2E689-967F-4A8A-95C4-7EF1280ADD0A}"/>
    <cellStyle name="Total 2 2 2 2 2 2 2" xfId="7792" xr:uid="{1F27C40B-3DC0-4D3E-99BB-FB866FBCB320}"/>
    <cellStyle name="Total 2 2 2 2 2 2 2 2" xfId="16781" xr:uid="{BD7DAB1B-7255-4C3F-8FC1-C54B85DAC015}"/>
    <cellStyle name="Total 2 2 2 2 2 2 2 2 2" xfId="24333" xr:uid="{8525F282-9D58-4A60-AD16-5C121A08A1A5}"/>
    <cellStyle name="Total 2 2 2 2 2 2 2 3" xfId="28746" xr:uid="{0AEF6248-64A9-49E1-BC30-2B6898F70D96}"/>
    <cellStyle name="Total 2 2 2 2 2 2 3" xfId="10429" xr:uid="{EEF2B3D1-CED2-4AF4-94D9-CCAE474C58AA}"/>
    <cellStyle name="Total 2 2 2 2 2 2 3 2" xfId="19418" xr:uid="{C1F76AB6-A8D0-493A-8471-63E9412C7AF9}"/>
    <cellStyle name="Total 2 2 2 2 2 2 3 2 2" xfId="27992" xr:uid="{0C4D32E3-35F8-4C99-A200-4F19F6FDE4A1}"/>
    <cellStyle name="Total 2 2 2 2 2 2 3 3" xfId="27029" xr:uid="{44B9DDF3-6468-4866-B2F8-5C2C3922F7C1}"/>
    <cellStyle name="Total 2 2 2 2 2 2 4" xfId="14195" xr:uid="{038EB906-7F9E-4A1C-B37C-4E0A733A6632}"/>
    <cellStyle name="Total 2 2 2 2 2 2 4 2" xfId="28593" xr:uid="{2BDCB8F0-80EE-40C4-A97A-B22E7890C3E7}"/>
    <cellStyle name="Total 2 2 2 2 2 2 5" xfId="25599" xr:uid="{47A6FF45-E683-493C-992E-42D25DAD2F8A}"/>
    <cellStyle name="Total 2 2 2 2 2 2 6" xfId="56302" xr:uid="{0D4E1904-EDBE-46B3-90A3-F3C674C7811A}"/>
    <cellStyle name="Total 2 2 2 2 2 3" xfId="3274" xr:uid="{639F2DEB-9CB1-4649-BFA4-C17C2E2C87D8}"/>
    <cellStyle name="Total 2 2 2 2 2 3 2" xfId="27225" xr:uid="{3E98E03D-76A4-485C-9E55-D650ACF8B24F}"/>
    <cellStyle name="Total 2 2 2 2 2 4" xfId="31186" xr:uid="{D6B76662-F56C-482E-92DD-DE5A962469C2}"/>
    <cellStyle name="Total 2 2 2 2 2 5" xfId="49520" xr:uid="{7D039F3A-B3CB-4463-9D21-8CED31E013E7}"/>
    <cellStyle name="Total 2 2 2 2 3" xfId="1182" xr:uid="{7058681B-5ABB-47E9-86CE-D0B019546774}"/>
    <cellStyle name="Total 2 2 2 2 3 2" xfId="5527" xr:uid="{6D4D80CA-B086-4716-8A53-BD90DF4151BA}"/>
    <cellStyle name="Total 2 2 2 2 3 2 2" xfId="8113" xr:uid="{DE18A15D-265E-442D-B679-E76A4AB5E3CD}"/>
    <cellStyle name="Total 2 2 2 2 3 2 2 2" xfId="17102" xr:uid="{B573CFB4-F9EA-4674-BDFF-6740735BD48B}"/>
    <cellStyle name="Total 2 2 2 2 3 2 2 2 2" xfId="29114" xr:uid="{066C75EF-7DD3-4E52-A381-27F4D054EBCD}"/>
    <cellStyle name="Total 2 2 2 2 3 2 2 3" xfId="22626" xr:uid="{F09C6A05-6D54-4526-89F0-5A6654904446}"/>
    <cellStyle name="Total 2 2 2 2 3 2 3" xfId="10750" xr:uid="{427FA6D6-21D5-4224-83EF-F6BDDC1CFE2B}"/>
    <cellStyle name="Total 2 2 2 2 3 2 3 2" xfId="19739" xr:uid="{1DBAD95E-FB9D-43AF-9DCC-36689A048332}"/>
    <cellStyle name="Total 2 2 2 2 3 2 3 2 2" xfId="37022" xr:uid="{58A392B2-9399-44F9-BA4E-7AF400397D05}"/>
    <cellStyle name="Total 2 2 2 2 3 2 3 3" xfId="37802" xr:uid="{A46AF682-98EE-489C-B3E0-EBA0B7D22C23}"/>
    <cellStyle name="Total 2 2 2 2 3 2 4" xfId="14516" xr:uid="{E632B0C7-CC24-4194-B725-4C81C5C8414C}"/>
    <cellStyle name="Total 2 2 2 2 3 2 4 2" xfId="39864" xr:uid="{7E9C88AC-3B40-48EB-9403-CCB8AE479606}"/>
    <cellStyle name="Total 2 2 2 2 3 2 5" xfId="22761" xr:uid="{5F56FDE7-66BC-4023-9AD4-3DFB77C8558A}"/>
    <cellStyle name="Total 2 2 2 2 3 2 6" xfId="56168" xr:uid="{10236F04-356D-459C-A302-1F88AF51B707}"/>
    <cellStyle name="Total 2 2 2 2 3 3" xfId="3619" xr:uid="{DD180CDA-BC05-4C0D-8007-2155088D793A}"/>
    <cellStyle name="Total 2 2 2 2 3 3 2" xfId="28302" xr:uid="{6D3FBC7F-B174-4530-B242-86583120A0E0}"/>
    <cellStyle name="Total 2 2 2 2 3 4" xfId="23826" xr:uid="{3734577E-134C-4DB2-A3E7-C84AF50A1C57}"/>
    <cellStyle name="Total 2 2 2 2 3 5" xfId="49386" xr:uid="{F6199356-365D-474F-B5CD-035E9405C806}"/>
    <cellStyle name="Total 2 2 2 2 4" xfId="1526" xr:uid="{A9686EE3-D75C-40BD-ABDB-B1B93D859BC9}"/>
    <cellStyle name="Total 2 2 2 2 4 2" xfId="5871" xr:uid="{A8232880-ABAF-460C-A950-5DA35C575BD2}"/>
    <cellStyle name="Total 2 2 2 2 4 2 2" xfId="8457" xr:uid="{B416D64E-BFE7-45DE-80C1-A481114920DD}"/>
    <cellStyle name="Total 2 2 2 2 4 2 2 2" xfId="17446" xr:uid="{491D18B8-99AE-402C-B77E-2B2B0CF849F0}"/>
    <cellStyle name="Total 2 2 2 2 4 2 2 2 2" xfId="26913" xr:uid="{44A76F73-5A5B-46A7-B934-57CD21D07187}"/>
    <cellStyle name="Total 2 2 2 2 4 2 2 3" xfId="29107" xr:uid="{B4F659F9-FA82-4CF8-8CA7-CDB7E045FC42}"/>
    <cellStyle name="Total 2 2 2 2 4 2 3" xfId="11094" xr:uid="{8C727E4B-74B1-4487-AE9B-3BC5B29F04D0}"/>
    <cellStyle name="Total 2 2 2 2 4 2 3 2" xfId="20083" xr:uid="{5F7A2580-9D67-4AC4-9DCB-7A4976E3E093}"/>
    <cellStyle name="Total 2 2 2 2 4 2 3 2 2" xfId="39712" xr:uid="{0B4CF6F7-93F5-46C1-927E-5113DFA7A85C}"/>
    <cellStyle name="Total 2 2 2 2 4 2 3 3" xfId="37781" xr:uid="{A38EC858-D10D-4795-9A24-ABEDA45EB0CC}"/>
    <cellStyle name="Total 2 2 2 2 4 2 4" xfId="14860" xr:uid="{F5B3226F-A629-45AF-9094-DC9BD4651432}"/>
    <cellStyle name="Total 2 2 2 2 4 2 4 2" xfId="32573" xr:uid="{D8872802-221B-41B1-B6DD-08BF849CD989}"/>
    <cellStyle name="Total 2 2 2 2 4 2 5" xfId="29450" xr:uid="{E51B6811-F1EE-4961-9034-98F9744DD354}"/>
    <cellStyle name="Total 2 2 2 2 4 2 6" xfId="54447" xr:uid="{B98856EB-1FCB-43CA-999D-6E5B9EB7964F}"/>
    <cellStyle name="Total 2 2 2 2 4 3" xfId="3963" xr:uid="{91F92810-33FC-4A0F-BA5E-1DD103667166}"/>
    <cellStyle name="Total 2 2 2 2 4 3 2" xfId="23291" xr:uid="{EACD94A0-1ADC-4395-8982-1B4D67943CF0}"/>
    <cellStyle name="Total 2 2 2 2 4 4" xfId="30811" xr:uid="{31FA3BA7-0107-4820-AECC-7B4BD9B8C580}"/>
    <cellStyle name="Total 2 2 2 2 4 5" xfId="47637" xr:uid="{0A63AE84-29B7-4E40-AB08-F710234825B4}"/>
    <cellStyle name="Total 2 2 2 2 5" xfId="1917" xr:uid="{49086AFE-5336-4478-AFFD-BC9E76911B9B}"/>
    <cellStyle name="Total 2 2 2 2 5 2" xfId="6233" xr:uid="{503D3ECA-9FAC-4B8F-ADDB-394020378CD6}"/>
    <cellStyle name="Total 2 2 2 2 5 2 2" xfId="8819" xr:uid="{CF2CFD90-19C1-48BB-B9E9-ABF12E074FC3}"/>
    <cellStyle name="Total 2 2 2 2 5 2 2 2" xfId="17808" xr:uid="{A587977B-72DC-41E1-A733-06D91F76498F}"/>
    <cellStyle name="Total 2 2 2 2 5 2 2 2 2" xfId="39015" xr:uid="{C182589D-C369-42A4-BACA-C6578DE167E2}"/>
    <cellStyle name="Total 2 2 2 2 5 2 2 3" xfId="23184" xr:uid="{01DDCEFA-C592-47D8-83A8-9DF132E35AA7}"/>
    <cellStyle name="Total 2 2 2 2 5 2 3" xfId="11456" xr:uid="{62BF2158-64A0-4197-B3E8-E72A7E24229A}"/>
    <cellStyle name="Total 2 2 2 2 5 2 3 2" xfId="20445" xr:uid="{24AB354F-523D-45CF-8D70-89B462ED612D}"/>
    <cellStyle name="Total 2 2 2 2 5 2 3 2 2" xfId="41447" xr:uid="{517CC8B0-41FF-40F8-80AA-B45946E5B2FC}"/>
    <cellStyle name="Total 2 2 2 2 5 2 3 3" xfId="38719" xr:uid="{DD029568-35C4-4D28-9F91-E155D078BA08}"/>
    <cellStyle name="Total 2 2 2 2 5 2 4" xfId="15222" xr:uid="{5197381D-5ED3-4DB8-BB7F-1950C4A9223B}"/>
    <cellStyle name="Total 2 2 2 2 5 2 4 2" xfId="25435" xr:uid="{F3295598-518E-4B78-B5EC-851EBF16E5AC}"/>
    <cellStyle name="Total 2 2 2 2 5 2 5" xfId="30186" xr:uid="{E6A32EB4-8F39-4FEA-8605-C53D65A3D068}"/>
    <cellStyle name="Total 2 2 2 2 5 3" xfId="4354" xr:uid="{3A54BC30-3D33-45E9-9521-77E53784867F}"/>
    <cellStyle name="Total 2 2 2 2 5 3 2" xfId="40699" xr:uid="{77878056-F3B1-4AA1-97CF-A0E3EBA77EBA}"/>
    <cellStyle name="Total 2 2 2 2 5 4" xfId="43305" xr:uid="{2F8A4AA9-AB96-42FD-8533-41B441112AC0}"/>
    <cellStyle name="Total 2 2 2 2 6" xfId="2145" xr:uid="{E43E4B67-4765-4C7C-91F1-DAD358FAA48F}"/>
    <cellStyle name="Total 2 2 2 2 6 2" xfId="6446" xr:uid="{F27EB79A-5772-43C9-93F8-0DDC32B8529E}"/>
    <cellStyle name="Total 2 2 2 2 6 2 2" xfId="9032" xr:uid="{99868833-1137-4D13-B79C-7B2DA6C99A24}"/>
    <cellStyle name="Total 2 2 2 2 6 2 2 2" xfId="18021" xr:uid="{310DA9B3-31DF-473D-925B-94C94EF1E4DD}"/>
    <cellStyle name="Total 2 2 2 2 6 2 2 2 2" xfId="33076" xr:uid="{D145C43C-0E2A-4AFC-906D-A5355D60D81E}"/>
    <cellStyle name="Total 2 2 2 2 6 2 2 3" xfId="36109" xr:uid="{A1A7034C-0B9E-41A6-AB1B-CD475DB1BA80}"/>
    <cellStyle name="Total 2 2 2 2 6 2 3" xfId="11669" xr:uid="{9826EFBD-D8B2-4728-A7C2-3D5B6E211609}"/>
    <cellStyle name="Total 2 2 2 2 6 2 3 2" xfId="20658" xr:uid="{16A5EBD2-EDA1-4B5B-AA9E-3428ECA06B8E}"/>
    <cellStyle name="Total 2 2 2 2 6 2 3 2 2" xfId="29230" xr:uid="{DCE3D1A8-3784-49E6-A276-97D105CD9D4A}"/>
    <cellStyle name="Total 2 2 2 2 6 2 3 3" xfId="33362" xr:uid="{3CAB3841-0E1D-4E3A-8B13-7453C8CE229F}"/>
    <cellStyle name="Total 2 2 2 2 6 2 4" xfId="15435" xr:uid="{17DEF9AC-2146-47CA-91FB-6687C03F31D0}"/>
    <cellStyle name="Total 2 2 2 2 6 2 4 2" xfId="23437" xr:uid="{38C67615-E6CA-480A-81AF-EA4AAAC98CF3}"/>
    <cellStyle name="Total 2 2 2 2 6 2 5" xfId="42664" xr:uid="{9886D81F-91C7-47BF-95BA-50FC63279FE6}"/>
    <cellStyle name="Total 2 2 2 2 6 3" xfId="4582" xr:uid="{845BDB62-415D-4EBD-82D5-9948E02A161B}"/>
    <cellStyle name="Total 2 2 2 2 6 3 2" xfId="36678" xr:uid="{7E5D0A53-53A1-45C4-BCE1-C16452EAD393}"/>
    <cellStyle name="Total 2 2 2 2 6 4" xfId="26076" xr:uid="{28D02F5F-32D9-4672-A1AA-1AE8A813C3A1}"/>
    <cellStyle name="Total 2 2 2 2 7" xfId="2955" xr:uid="{220D6D1A-822D-4597-A036-C51D5845C5B4}"/>
    <cellStyle name="Total 2 2 2 2 7 2" xfId="7105" xr:uid="{2C39F809-6C03-4E66-BFC0-188212230B1B}"/>
    <cellStyle name="Total 2 2 2 2 7 2 2" xfId="12231" xr:uid="{FB3CDADF-907F-4D25-B58E-E46E8FB6C9BF}"/>
    <cellStyle name="Total 2 2 2 2 7 2 2 2" xfId="21220" xr:uid="{136C2275-DA9A-425A-9DE9-F0D5C6753255}"/>
    <cellStyle name="Total 2 2 2 2 7 2 2 2 2" xfId="30062" xr:uid="{9137AC98-123F-4BCA-99F1-E6F57B55923A}"/>
    <cellStyle name="Total 2 2 2 2 7 2 2 3" xfId="22407" xr:uid="{711A3524-E76E-4873-A854-E3AE9080BE44}"/>
    <cellStyle name="Total 2 2 2 2 7 2 3" xfId="13021" xr:uid="{7607FF11-A322-445D-893D-A4DC58D7F10C}"/>
    <cellStyle name="Total 2 2 2 2 7 2 3 2" xfId="22010" xr:uid="{174F5420-F3D3-4471-AC0A-72F4F854CA09}"/>
    <cellStyle name="Total 2 2 2 2 7 2 3 2 2" xfId="31650" xr:uid="{31C11232-BF29-473C-81D2-1EB54648D406}"/>
    <cellStyle name="Total 2 2 2 2 7 2 3 3" xfId="29029" xr:uid="{F7DFF598-F7CE-434F-BD0A-FD38BC84894E}"/>
    <cellStyle name="Total 2 2 2 2 7 2 4" xfId="16094" xr:uid="{45CAEE39-9C2A-4154-9F5F-13926B1FDA0E}"/>
    <cellStyle name="Total 2 2 2 2 7 2 4 2" xfId="32189" xr:uid="{CDDCF94C-D0A3-4229-9237-AAD7AFD9C41B}"/>
    <cellStyle name="Total 2 2 2 2 7 2 5" xfId="30083" xr:uid="{DBC71365-8A13-439A-BBB7-554FDDF71936}"/>
    <cellStyle name="Total 2 2 2 2 7 3" xfId="9668" xr:uid="{BA735506-D5CA-44F2-8073-9B720BC0C674}"/>
    <cellStyle name="Total 2 2 2 2 7 3 2" xfId="18657" xr:uid="{9C992913-C0C5-44D9-AA1B-AEA451D5BBAF}"/>
    <cellStyle name="Total 2 2 2 2 7 3 2 2" xfId="36870" xr:uid="{D6B5E81A-61D9-4C22-AE3A-63162A48687A}"/>
    <cellStyle name="Total 2 2 2 2 7 3 3" xfId="40331" xr:uid="{8B56F991-5AAB-49E3-8C42-4B5B417C7870}"/>
    <cellStyle name="Total 2 2 2 2 7 4" xfId="40894" xr:uid="{47B9D985-0726-48C3-9F3D-7BE46B6172A8}"/>
    <cellStyle name="Total 2 2 2 2 8" xfId="4882" xr:uid="{0D623DB7-AEDB-4FD2-9758-2B7806528A06}"/>
    <cellStyle name="Total 2 2 2 2 8 2" xfId="7468" xr:uid="{D9733099-C4A6-45D4-8A47-3C0DF63DD2E4}"/>
    <cellStyle name="Total 2 2 2 2 8 2 2" xfId="16457" xr:uid="{6CF81098-9864-4F7C-9FB0-72E77EEEE60A}"/>
    <cellStyle name="Total 2 2 2 2 8 2 2 2" xfId="38522" xr:uid="{900532EB-A479-48C4-85CE-B5633BE13DFC}"/>
    <cellStyle name="Total 2 2 2 2 8 2 3" xfId="31943" xr:uid="{013D7BBA-7672-47AE-95F0-7905C409E929}"/>
    <cellStyle name="Total 2 2 2 2 8 3" xfId="10105" xr:uid="{D3ABBEC4-DB34-4A3C-A662-5DED91EAD833}"/>
    <cellStyle name="Total 2 2 2 2 8 3 2" xfId="19094" xr:uid="{2D2BA9D8-1F37-4DBF-B385-CDDE12E8DB0C}"/>
    <cellStyle name="Total 2 2 2 2 8 3 2 2" xfId="22205" xr:uid="{86477677-708C-417F-B3DC-B24369003B43}"/>
    <cellStyle name="Total 2 2 2 2 8 3 3" xfId="27023" xr:uid="{13F7FB9E-291A-49B9-A5BB-30308571B48F}"/>
    <cellStyle name="Total 2 2 2 2 8 4" xfId="13871" xr:uid="{80F35745-3B78-46B4-AF65-818BB71727B0}"/>
    <cellStyle name="Total 2 2 2 2 8 4 2" xfId="37698" xr:uid="{55C06200-936F-4EEB-AFFB-11E442327A0A}"/>
    <cellStyle name="Total 2 2 2 2 8 5" xfId="34859" xr:uid="{611E4047-7048-4A80-AD4A-2830070D95B9}"/>
    <cellStyle name="Total 2 2 2 2 9" xfId="6790" xr:uid="{4A92D99E-BFC0-4572-9F92-CC3F4CC5188E}"/>
    <cellStyle name="Total 2 2 2 2 9 2" xfId="11989" xr:uid="{E1A831E9-245D-4223-B962-CF5CCBCF49E2}"/>
    <cellStyle name="Total 2 2 2 2 9 2 2" xfId="20978" xr:uid="{F8AAA354-D546-4878-88E6-3B4E7AA2C5AC}"/>
    <cellStyle name="Total 2 2 2 2 9 2 2 2" xfId="31063" xr:uid="{DA84AD69-1D81-42FA-B7DA-B3A770F154EB}"/>
    <cellStyle name="Total 2 2 2 2 9 2 3" xfId="40189" xr:uid="{B5B8C457-E13C-4B29-AC1B-6DB993217334}"/>
    <cellStyle name="Total 2 2 2 2 9 3" xfId="15779" xr:uid="{427F80FD-CBA9-4DB4-A5A3-8CFB9C16FC53}"/>
    <cellStyle name="Total 2 2 2 2 9 3 2" xfId="23753" xr:uid="{781A3FA8-4B09-4D7E-8798-F99A222F7A5F}"/>
    <cellStyle name="Total 2 2 2 2 9 4" xfId="41918" xr:uid="{BBD909FD-1FF0-48B7-8D18-F55C9670E6BA}"/>
    <cellStyle name="Total 2 2 2 3" xfId="705" xr:uid="{35744BA3-736F-435C-B3E5-CFB56272A29D}"/>
    <cellStyle name="Total 2 2 2 3 2" xfId="5081" xr:uid="{FD1217EE-7113-4593-BDB8-E979D9485C27}"/>
    <cellStyle name="Total 2 2 2 3 2 2" xfId="7667" xr:uid="{22A7A6C4-EA42-4365-8E61-4CDDBFFCADFF}"/>
    <cellStyle name="Total 2 2 2 3 2 2 2" xfId="16656" xr:uid="{50B50D7F-97A6-4411-8C40-B4D633514D49}"/>
    <cellStyle name="Total 2 2 2 3 2 2 2 2" xfId="26263" xr:uid="{6DA74323-605B-4F00-80BD-E61DFC6799FE}"/>
    <cellStyle name="Total 2 2 2 3 2 2 3" xfId="32036" xr:uid="{80080703-6975-4E8F-BF70-EAD8851E8143}"/>
    <cellStyle name="Total 2 2 2 3 2 2 4" xfId="56710" xr:uid="{32625758-D116-480D-98F7-77C5A36CF7B4}"/>
    <cellStyle name="Total 2 2 2 3 2 3" xfId="10304" xr:uid="{5A194281-3A5F-4922-AE0F-2FA79FF21FC8}"/>
    <cellStyle name="Total 2 2 2 3 2 3 2" xfId="19293" xr:uid="{82E9B7FE-CF08-435C-9A4B-408DE3CAFACD}"/>
    <cellStyle name="Total 2 2 2 3 2 3 2 2" xfId="24805" xr:uid="{1E27244E-2544-43BE-9AC8-97B16E0E212C}"/>
    <cellStyle name="Total 2 2 2 3 2 3 3" xfId="35887" xr:uid="{A116858B-D44F-437D-A173-54AC7FD405E5}"/>
    <cellStyle name="Total 2 2 2 3 2 4" xfId="14070" xr:uid="{2EE6B949-74E5-4F15-A815-18660083F63F}"/>
    <cellStyle name="Total 2 2 2 3 2 4 2" xfId="27963" xr:uid="{A2161F35-302D-483F-B6E6-44CDCABB9544}"/>
    <cellStyle name="Total 2 2 2 3 2 5" xfId="35255" xr:uid="{70B7B305-9195-47EE-99BC-77561EA17663}"/>
    <cellStyle name="Total 2 2 2 3 2 6" xfId="49928" xr:uid="{78B91C64-4229-4C69-81C0-10DDB97118EB}"/>
    <cellStyle name="Total 2 2 2 3 3" xfId="3142" xr:uid="{A0682F99-AD9B-4290-83D9-A12E704E3720}"/>
    <cellStyle name="Total 2 2 2 3 3 2" xfId="23745" xr:uid="{D5B587DA-FC14-4229-98C7-8E887D12AEF8}"/>
    <cellStyle name="Total 2 2 2 3 3 2 2" xfId="58017" xr:uid="{C37F70C9-C613-4BF5-8752-49689903036F}"/>
    <cellStyle name="Total 2 2 2 3 3 3" xfId="51235" xr:uid="{225286D2-EEF1-42F8-8CE0-A38D03D97651}"/>
    <cellStyle name="Total 2 2 2 3 4" xfId="30605" xr:uid="{E07D5C4F-A468-4B03-8DCB-B2A2AD5FDF8E}"/>
    <cellStyle name="Total 2 2 2 3 4 2" xfId="54837" xr:uid="{167321F6-1574-4ACD-B978-1BE700A03C91}"/>
    <cellStyle name="Total 2 2 2 3 4 3" xfId="48045" xr:uid="{8B553C85-2F2D-4D72-936F-581BD7D30E9F}"/>
    <cellStyle name="Total 2 2 2 3 5" xfId="53137" xr:uid="{2DDD970C-6341-4CEC-8E10-FBFBDCEB4D6D}"/>
    <cellStyle name="Total 2 2 2 3 6" xfId="46431" xr:uid="{F26BBCC5-A98E-434C-BD82-C306D9BF507F}"/>
    <cellStyle name="Total 2 2 2 4" xfId="1050" xr:uid="{3679488C-D7EA-4F91-9B7E-A28EC6E227E9}"/>
    <cellStyle name="Total 2 2 2 4 2" xfId="5402" xr:uid="{826853AA-1570-4DF7-9572-CBCCE4032B52}"/>
    <cellStyle name="Total 2 2 2 4 2 2" xfId="7988" xr:uid="{12CF1B8F-9F3F-4D3B-AC15-3578EA6A56FA}"/>
    <cellStyle name="Total 2 2 2 4 2 2 2" xfId="16977" xr:uid="{D14CE86F-AD3C-4EDE-9DCE-8D619A64411D}"/>
    <cellStyle name="Total 2 2 2 4 2 2 2 2" xfId="32818" xr:uid="{C82062DA-822A-468F-AE0F-19CAAA519910}"/>
    <cellStyle name="Total 2 2 2 4 2 2 3" xfId="25774" xr:uid="{921C676A-2D9F-48D1-91A8-9D8F5A62AF43}"/>
    <cellStyle name="Total 2 2 2 4 2 3" xfId="10625" xr:uid="{C1F5A281-9166-4222-8D22-1AFFDB4E535E}"/>
    <cellStyle name="Total 2 2 2 4 2 3 2" xfId="19614" xr:uid="{A19AD6C5-484B-4B07-9749-657B4EDF62D4}"/>
    <cellStyle name="Total 2 2 2 4 2 3 2 2" xfId="41055" xr:uid="{47619F0A-0768-480D-9A71-0A67E3A3432D}"/>
    <cellStyle name="Total 2 2 2 4 2 3 3" xfId="25359" xr:uid="{A35C235C-FF8D-42C0-9CD5-9C76C97C6BD4}"/>
    <cellStyle name="Total 2 2 2 4 2 4" xfId="14391" xr:uid="{505A8E05-8042-4A05-98A3-74757DE919C8}"/>
    <cellStyle name="Total 2 2 2 4 2 4 2" xfId="24391" xr:uid="{2A1093A1-8EC6-4856-82EA-E116FD99732F}"/>
    <cellStyle name="Total 2 2 2 4 2 5" xfId="42256" xr:uid="{6568AE64-AF27-4F50-96E2-9DF4BBB09DA4}"/>
    <cellStyle name="Total 2 2 2 4 2 6" xfId="55830" xr:uid="{C1C3E847-90CD-4B30-8013-5704B54A77E3}"/>
    <cellStyle name="Total 2 2 2 4 3" xfId="3487" xr:uid="{436F5BDB-87AF-4647-985D-F85BF09752FF}"/>
    <cellStyle name="Total 2 2 2 4 3 2" xfId="40099" xr:uid="{8DCF17CD-3611-4361-8119-2B1B0D2F7CDB}"/>
    <cellStyle name="Total 2 2 2 4 4" xfId="39661" xr:uid="{B81D3B44-EEB0-41E2-BF8B-E6061E0DF3D4}"/>
    <cellStyle name="Total 2 2 2 4 5" xfId="49048" xr:uid="{DD82D4DD-E958-4184-B28A-A93DE990F7AF}"/>
    <cellStyle name="Total 2 2 2 5" xfId="1394" xr:uid="{9027AA8C-02F1-4027-8D73-013A1CBFCB40}"/>
    <cellStyle name="Total 2 2 2 5 2" xfId="5739" xr:uid="{A916A921-0379-4F33-868E-2D914C247D16}"/>
    <cellStyle name="Total 2 2 2 5 2 2" xfId="8325" xr:uid="{7AE6CA8E-49E6-4339-858D-CBF5B0BA6E0D}"/>
    <cellStyle name="Total 2 2 2 5 2 2 2" xfId="17314" xr:uid="{DAC51E03-EC88-4405-B0B8-13F6FFE64CEF}"/>
    <cellStyle name="Total 2 2 2 5 2 2 2 2" xfId="29443" xr:uid="{74D7CE2F-8602-4133-B29A-7784F9D008D1}"/>
    <cellStyle name="Total 2 2 2 5 2 2 3" xfId="37171" xr:uid="{29A0A755-61AD-48D7-A91C-5E1399BCA603}"/>
    <cellStyle name="Total 2 2 2 5 2 3" xfId="10962" xr:uid="{89B8122A-E6FE-4642-A9E4-64709889A7FD}"/>
    <cellStyle name="Total 2 2 2 5 2 3 2" xfId="19951" xr:uid="{275A803F-4C66-45EC-8104-0F3E24A16FE5}"/>
    <cellStyle name="Total 2 2 2 5 2 3 2 2" xfId="34337" xr:uid="{D022A2A3-D57F-44D6-BE6F-42669FD9EA99}"/>
    <cellStyle name="Total 2 2 2 5 2 3 3" xfId="37826" xr:uid="{7BD911CC-69DD-4B42-B675-70C88FE10DBC}"/>
    <cellStyle name="Total 2 2 2 5 2 4" xfId="14728" xr:uid="{5EDEA338-5B55-4F97-94BA-D0B8766372C8}"/>
    <cellStyle name="Total 2 2 2 5 2 4 2" xfId="32661" xr:uid="{85C32719-9400-448D-9E09-1E8E50E1027D}"/>
    <cellStyle name="Total 2 2 2 5 2 5" xfId="27637" xr:uid="{2B0B789C-EF75-46AE-B409-02ECD20915E2}"/>
    <cellStyle name="Total 2 2 2 5 2 6" xfId="57973" xr:uid="{0CDA74B6-C6CF-4937-A4DE-878EDF360FE0}"/>
    <cellStyle name="Total 2 2 2 5 3" xfId="3831" xr:uid="{D8A0E0A6-9652-44CF-9DCB-87E7033522FA}"/>
    <cellStyle name="Total 2 2 2 5 3 2" xfId="23406" xr:uid="{FE0EFD97-8CFD-4FD0-A8CC-901E16AD9548}"/>
    <cellStyle name="Total 2 2 2 5 4" xfId="38842" xr:uid="{0335214B-BBD4-41C2-B502-6CB920F0757C}"/>
    <cellStyle name="Total 2 2 2 5 5" xfId="51191" xr:uid="{092499B9-7A90-4720-9DA8-C11A433B3097}"/>
    <cellStyle name="Total 2 2 2 6" xfId="1601" xr:uid="{09D29285-FCC8-45DE-A533-BAA9BEE34652}"/>
    <cellStyle name="Total 2 2 2 6 2" xfId="5945" xr:uid="{D7F96FBF-7EE1-45AE-8E71-0F5A1F936F1D}"/>
    <cellStyle name="Total 2 2 2 6 2 2" xfId="8531" xr:uid="{30F4208C-4F16-48B8-897B-E43A7B181C25}"/>
    <cellStyle name="Total 2 2 2 6 2 2 2" xfId="17520" xr:uid="{292D2ED4-B8EC-4129-9D65-C5D22D622F4F}"/>
    <cellStyle name="Total 2 2 2 6 2 2 2 2" xfId="30883" xr:uid="{A4789D2A-8CBE-4790-8A8C-79FCD6BF29FC}"/>
    <cellStyle name="Total 2 2 2 6 2 2 3" xfId="23175" xr:uid="{2B2B77CA-4A6C-4123-A007-8835286BD600}"/>
    <cellStyle name="Total 2 2 2 6 2 3" xfId="11168" xr:uid="{8B7F75C4-CF10-48C1-8BF2-0FDE297B2C67}"/>
    <cellStyle name="Total 2 2 2 6 2 3 2" xfId="20157" xr:uid="{3BE324DC-C42C-4F7A-B622-9E9621BCDB46}"/>
    <cellStyle name="Total 2 2 2 6 2 3 2 2" xfId="30041" xr:uid="{27B1C87D-862C-4D72-AC85-A4F154F5849F}"/>
    <cellStyle name="Total 2 2 2 6 2 3 3" xfId="42771" xr:uid="{61C9C81A-DAF2-46CD-8F38-A8144452991F}"/>
    <cellStyle name="Total 2 2 2 6 2 4" xfId="14934" xr:uid="{CF002A6E-3FA9-47BA-BDD9-1A94E80D694F}"/>
    <cellStyle name="Total 2 2 2 6 2 4 2" xfId="29752" xr:uid="{E16C8723-3823-44E3-97F4-D45D2F26FD3F}"/>
    <cellStyle name="Total 2 2 2 6 2 5" xfId="32814" xr:uid="{8EA63923-42E7-45E2-9A6A-C8486AA57CB1}"/>
    <cellStyle name="Total 2 2 2 6 2 6" xfId="53999" xr:uid="{03C87976-36A8-4FBF-9FB0-D369BCDE1A2A}"/>
    <cellStyle name="Total 2 2 2 6 3" xfId="4038" xr:uid="{4CE102E4-724C-4806-8F34-B3463549F36F}"/>
    <cellStyle name="Total 2 2 2 6 3 2" xfId="35374" xr:uid="{F8F42323-BAE6-44F9-AFF2-6B0DD67C108A}"/>
    <cellStyle name="Total 2 2 2 6 4" xfId="40825" xr:uid="{3569845D-399C-40B3-A629-043B00CBFF1E}"/>
    <cellStyle name="Total 2 2 2 6 5" xfId="47331" xr:uid="{F36159CA-364D-40A0-879A-26CF9961BFCD}"/>
    <cellStyle name="Total 2 2 2 7" xfId="2013" xr:uid="{7BECBB28-0424-4FA1-A64C-89E69D60F9B4}"/>
    <cellStyle name="Total 2 2 2 7 2" xfId="6321" xr:uid="{5C3C5062-7192-4A60-8296-491A134618F9}"/>
    <cellStyle name="Total 2 2 2 7 2 2" xfId="8907" xr:uid="{C4C1534E-F252-4444-A4EA-A184B729ADF1}"/>
    <cellStyle name="Total 2 2 2 7 2 2 2" xfId="17896" xr:uid="{A9DE4FD7-7192-4ABD-BA55-597DC5AA751F}"/>
    <cellStyle name="Total 2 2 2 7 2 2 2 2" xfId="37339" xr:uid="{6B16345D-CB03-410D-8DDB-089833BD918D}"/>
    <cellStyle name="Total 2 2 2 7 2 2 3" xfId="41140" xr:uid="{758F3A6C-6F3D-46AC-90D2-09F9B44773F9}"/>
    <cellStyle name="Total 2 2 2 7 2 3" xfId="11544" xr:uid="{BA4CDA02-FC6A-42BE-8F92-DF90F6873E1A}"/>
    <cellStyle name="Total 2 2 2 7 2 3 2" xfId="20533" xr:uid="{C33689EB-AB62-41ED-9CC5-E9967883C3E7}"/>
    <cellStyle name="Total 2 2 2 7 2 3 2 2" xfId="43485" xr:uid="{57D36E0B-C21E-44A8-A684-4ED381F3B567}"/>
    <cellStyle name="Total 2 2 2 7 2 3 3" xfId="37851" xr:uid="{AC1241C0-58DF-48FA-9373-5554586080FE}"/>
    <cellStyle name="Total 2 2 2 7 2 4" xfId="15310" xr:uid="{E00F554D-BDC3-437D-A66E-E41EA74B36CB}"/>
    <cellStyle name="Total 2 2 2 7 2 4 2" xfId="35158" xr:uid="{A9A98CF5-FA6C-4D5F-9759-C925D480AB8D}"/>
    <cellStyle name="Total 2 2 2 7 2 5" xfId="29547" xr:uid="{EB653E94-DD39-450E-ACE5-2E86B0C417B9}"/>
    <cellStyle name="Total 2 2 2 7 3" xfId="4450" xr:uid="{8566F0BD-778B-49EF-9630-5353970E90C4}"/>
    <cellStyle name="Total 2 2 2 7 3 2" xfId="28619" xr:uid="{57C09309-1048-48D2-AE81-36D52CBD1A41}"/>
    <cellStyle name="Total 2 2 2 7 4" xfId="39086" xr:uid="{627F0D49-1290-4528-83B4-CABB047D47F9}"/>
    <cellStyle name="Total 2 2 2 8" xfId="2824" xr:uid="{6AF8080F-3283-4DEA-8488-7EDE0B80BE3C}"/>
    <cellStyle name="Total 2 2 2 8 2" xfId="6974" xr:uid="{C6B59A98-728B-41CE-B161-3BBE4521ECC2}"/>
    <cellStyle name="Total 2 2 2 8 2 2" xfId="12103" xr:uid="{771AC882-C410-4FC6-8407-391F3810E045}"/>
    <cellStyle name="Total 2 2 2 8 2 2 2" xfId="21092" xr:uid="{75C09978-5119-4136-981D-6A33644C25E4}"/>
    <cellStyle name="Total 2 2 2 8 2 2 2 2" xfId="29201" xr:uid="{48708001-B2AA-40A6-828F-EF2E53AF290E}"/>
    <cellStyle name="Total 2 2 2 8 2 2 3" xfId="25667" xr:uid="{7D6EB8C7-9717-4DA7-8334-3A61ADF24E35}"/>
    <cellStyle name="Total 2 2 2 8 2 3" xfId="12921" xr:uid="{B61C301B-506E-49DC-88D4-D5BFF30C05E3}"/>
    <cellStyle name="Total 2 2 2 8 2 3 2" xfId="21910" xr:uid="{559CC0D4-6BD3-46E4-8F3A-D708B4095349}"/>
    <cellStyle name="Total 2 2 2 8 2 3 2 2" xfId="31989" xr:uid="{26D66ACD-B141-496A-967F-780ED0EEC544}"/>
    <cellStyle name="Total 2 2 2 8 2 3 3" xfId="29136" xr:uid="{5B8390E3-D06E-424A-8FC5-F4CCBC5CEFFE}"/>
    <cellStyle name="Total 2 2 2 8 2 4" xfId="15963" xr:uid="{352666C9-B07A-4A04-A3EC-C1B3234E15C0}"/>
    <cellStyle name="Total 2 2 2 8 2 4 2" xfId="28819" xr:uid="{6428C729-6A91-4A0D-B6A7-A9EE679571E2}"/>
    <cellStyle name="Total 2 2 2 8 2 5" xfId="33838" xr:uid="{99EABE7B-943B-4B00-A87B-A62F53E1741A}"/>
    <cellStyle name="Total 2 2 2 8 3" xfId="9537" xr:uid="{2415B76F-EC47-457A-AFA9-60CAB982F8F6}"/>
    <cellStyle name="Total 2 2 2 8 3 2" xfId="18526" xr:uid="{2C405C7A-58C9-4358-BF81-431F605ED553}"/>
    <cellStyle name="Total 2 2 2 8 3 2 2" xfId="27128" xr:uid="{EFB0AA08-CBD8-40EC-A53F-FDD7CEBCBB6D}"/>
    <cellStyle name="Total 2 2 2 8 3 3" xfId="41308" xr:uid="{E95ABBE6-A64B-478C-B37E-11695E465760}"/>
    <cellStyle name="Total 2 2 2 8 4" xfId="23456" xr:uid="{D5833A29-2DA9-4C3F-9A57-5CFEFE7E9299}"/>
    <cellStyle name="Total 2 2 2 9" xfId="4757" xr:uid="{00767C2E-679D-43F9-B66A-CF6A6919D468}"/>
    <cellStyle name="Total 2 2 2 9 2" xfId="7343" xr:uid="{20D3D831-4CCE-4230-94D6-E517855EF542}"/>
    <cellStyle name="Total 2 2 2 9 2 2" xfId="16332" xr:uid="{ACA81768-DD2C-4D77-8D03-823E227F1CAB}"/>
    <cellStyle name="Total 2 2 2 9 2 2 2" xfId="43758" xr:uid="{32BB142F-326A-4FBC-B445-4473ABFBE88B}"/>
    <cellStyle name="Total 2 2 2 9 2 3" xfId="38979" xr:uid="{8972AAD8-2909-488D-A7EF-9BF99E812190}"/>
    <cellStyle name="Total 2 2 2 9 3" xfId="9980" xr:uid="{360BDC5B-813D-42B9-9EDD-62BDF8BC6843}"/>
    <cellStyle name="Total 2 2 2 9 3 2" xfId="18969" xr:uid="{50B1E5B4-4CD7-4611-9EEE-02F44CBF79E9}"/>
    <cellStyle name="Total 2 2 2 9 3 2 2" xfId="25575" xr:uid="{94F045A6-FEEC-4167-850F-12EE49DC798A}"/>
    <cellStyle name="Total 2 2 2 9 3 3" xfId="35891" xr:uid="{3969333F-3282-49BB-9D55-7ADD27D419A7}"/>
    <cellStyle name="Total 2 2 2 9 4" xfId="13746" xr:uid="{680E875B-6991-4029-854E-DFCC6DE87A13}"/>
    <cellStyle name="Total 2 2 2 9 4 2" xfId="25121" xr:uid="{8172BAFB-6142-4BFD-9E72-83A1E2D477A4}"/>
    <cellStyle name="Total 2 2 2 9 5" xfId="31185" xr:uid="{33B34046-DBFE-4D6B-9A90-E336A874B446}"/>
    <cellStyle name="Total 2 2 20" xfId="44946" xr:uid="{1AA98F52-3844-4650-9876-B175CACEB411}"/>
    <cellStyle name="Total 2 2 20 2" xfId="50479" xr:uid="{59634B98-670E-48C7-A1C1-DA7D999FEC2A}"/>
    <cellStyle name="Total 2 2 20 2 2" xfId="57261" xr:uid="{122D106A-6A95-4583-B2E0-D9D3F9987880}"/>
    <cellStyle name="Total 2 2 20 3" xfId="52081" xr:uid="{2DE35547-C8D1-4846-90D1-47C8A99F3ACC}"/>
    <cellStyle name="Total 2 2 20 3 2" xfId="58862" xr:uid="{EDAEF774-9CBD-4F43-95FC-8BD36F477DDB}"/>
    <cellStyle name="Total 2 2 20 4" xfId="51453" xr:uid="{1690FF9C-022E-4E07-AC14-94053EDAE368}"/>
    <cellStyle name="Total 2 2 20 4 2" xfId="58235" xr:uid="{2ADC4558-9A94-418B-A29F-16B470E4ED9D}"/>
    <cellStyle name="Total 2 2 20 5" xfId="48596" xr:uid="{4678C39C-5700-4D4A-97B1-97A67876D2F0}"/>
    <cellStyle name="Total 2 2 20 5 2" xfId="55385" xr:uid="{12B6C14E-944E-46B7-8659-2DCC738CDC96}"/>
    <cellStyle name="Total 2 2 20 6" xfId="53671" xr:uid="{6EE5999C-363C-4A58-B43F-562181E52FB4}"/>
    <cellStyle name="Total 2 2 20 7" xfId="46982" xr:uid="{E7680FFE-3343-48BD-9465-5F78104B5358}"/>
    <cellStyle name="Total 2 2 21" xfId="44922" xr:uid="{3D1E194A-0764-4CB7-B288-9D382A5EF883}"/>
    <cellStyle name="Total 2 2 21 2" xfId="50542" xr:uid="{E3C58F8C-9DDB-4095-9951-9B8B63FBDC55}"/>
    <cellStyle name="Total 2 2 21 2 2" xfId="57324" xr:uid="{FFFD5D69-2F33-45BA-B6C4-30F111D63679}"/>
    <cellStyle name="Total 2 2 21 3" xfId="52144" xr:uid="{161F9F81-981E-4102-9242-0E44BC1FD56A}"/>
    <cellStyle name="Total 2 2 21 3 2" xfId="58925" xr:uid="{864352B3-7F45-46A5-94C9-778B31F7B387}"/>
    <cellStyle name="Total 2 2 21 4" xfId="48948" xr:uid="{13DC1623-34B2-495E-ABA5-2A48EC2E51AD}"/>
    <cellStyle name="Total 2 2 21 4 2" xfId="55731" xr:uid="{AEF29880-0F57-4378-AFF6-79E267632B7B}"/>
    <cellStyle name="Total 2 2 21 5" xfId="48659" xr:uid="{F27388EE-D674-4A04-92A0-3BC3D3A7A0D8}"/>
    <cellStyle name="Total 2 2 21 5 2" xfId="55448" xr:uid="{D6A9F0B0-FA5B-4C55-8545-69454FD00B18}"/>
    <cellStyle name="Total 2 2 21 6" xfId="53734" xr:uid="{BD20D494-9E64-42B4-B6CF-5C8FE9B7AB3F}"/>
    <cellStyle name="Total 2 2 21 7" xfId="47045" xr:uid="{A028C1CE-1E87-4DFA-805C-64C5FEC8779D}"/>
    <cellStyle name="Total 2 2 22" xfId="44989" xr:uid="{E7C2669E-8820-4A62-B4A4-0C8770B17C5C}"/>
    <cellStyle name="Total 2 2 22 2" xfId="50557" xr:uid="{5045B457-1ED3-4626-B71F-20E8ADAF1677}"/>
    <cellStyle name="Total 2 2 22 2 2" xfId="57339" xr:uid="{5BC7F8AC-186D-44B0-8B82-0AC0F53A16E2}"/>
    <cellStyle name="Total 2 2 22 3" xfId="52159" xr:uid="{12E11D00-1060-4BCB-B5CC-CAF1F859A7C7}"/>
    <cellStyle name="Total 2 2 22 3 2" xfId="58940" xr:uid="{0B56CFB0-2C2C-4565-A204-EB7821FF376A}"/>
    <cellStyle name="Total 2 2 22 4" xfId="52371" xr:uid="{3AB49809-4FF8-4AC8-854A-75D7AD9F2C12}"/>
    <cellStyle name="Total 2 2 22 4 2" xfId="59152" xr:uid="{AB0CBC9D-B63A-4037-B84B-D14FCCC1E0D3}"/>
    <cellStyle name="Total 2 2 22 5" xfId="48674" xr:uid="{CE9DD446-680E-49AF-AE20-2DE0264F2C02}"/>
    <cellStyle name="Total 2 2 22 5 2" xfId="55463" xr:uid="{BE1E72E7-33CF-4EC4-BC46-6166165BF60D}"/>
    <cellStyle name="Total 2 2 22 6" xfId="53749" xr:uid="{E0542DF0-B133-4B14-923D-272EF7DF92E4}"/>
    <cellStyle name="Total 2 2 22 7" xfId="47060" xr:uid="{106D0268-0182-46C1-9813-2AE90CE21FD0}"/>
    <cellStyle name="Total 2 2 23" xfId="44934" xr:uid="{CACB0EC1-6D6B-424B-9CCE-CA7257107B35}"/>
    <cellStyle name="Total 2 2 23 2" xfId="50624" xr:uid="{FFE98323-3CC7-4763-99D0-882BEACE2AE4}"/>
    <cellStyle name="Total 2 2 23 2 2" xfId="57406" xr:uid="{B5E99E4E-FAF3-4CA9-99F7-BE58E4703A71}"/>
    <cellStyle name="Total 2 2 23 3" xfId="52438" xr:uid="{C2149FBB-286C-4ED2-8FB3-4420CA01147E}"/>
    <cellStyle name="Total 2 2 23 3 2" xfId="59219" xr:uid="{82A27F77-72EA-4A7D-B2A7-F3AD0E7A98B1}"/>
    <cellStyle name="Total 2 2 23 4" xfId="48741" xr:uid="{831D0958-EAEB-42A3-B3A3-420D8F93B55F}"/>
    <cellStyle name="Total 2 2 23 4 2" xfId="55530" xr:uid="{2AF22468-CF51-48E3-9BEA-88A8929846CF}"/>
    <cellStyle name="Total 2 2 23 5" xfId="53816" xr:uid="{F14CFEB7-D978-435D-932D-93F75B99D1E7}"/>
    <cellStyle name="Total 2 2 23 6" xfId="47127" xr:uid="{9EF00697-7937-4FA5-9E3A-7C3750A13027}"/>
    <cellStyle name="Total 2 2 24" xfId="45013" xr:uid="{812D6E8D-49D7-4631-A38A-07B19A2EFB43}"/>
    <cellStyle name="Total 2 2 24 2" xfId="50565" xr:uid="{6E162608-8C4B-4C21-8F1E-F480960D3428}"/>
    <cellStyle name="Total 2 2 24 2 2" xfId="57347" xr:uid="{31DFC78E-96A6-4B64-B60B-CEA7948F6749}"/>
    <cellStyle name="Total 2 2 24 3" xfId="52379" xr:uid="{1C4598FF-3957-4D27-971E-E906E9CCC527}"/>
    <cellStyle name="Total 2 2 24 3 2" xfId="59160" xr:uid="{CCA295C1-F1AE-4B23-A06B-5B7E9E074A8C}"/>
    <cellStyle name="Total 2 2 24 4" xfId="48682" xr:uid="{47F5C305-2D39-4821-8B3E-1B723C185E9E}"/>
    <cellStyle name="Total 2 2 24 4 2" xfId="55471" xr:uid="{BF550E00-A9BA-4B52-97A1-44C70948AB38}"/>
    <cellStyle name="Total 2 2 24 5" xfId="53757" xr:uid="{9B45CA22-3A20-400C-B54C-CFF8869BDECA}"/>
    <cellStyle name="Total 2 2 24 6" xfId="47068" xr:uid="{5F4EEB1F-B7F2-4769-ACB6-8EA98C90AA7B}"/>
    <cellStyle name="Total 2 2 25" xfId="45017" xr:uid="{79BFC0B7-FFB4-4971-AD03-88E90DE76D0C}"/>
    <cellStyle name="Total 2 2 25 2" xfId="50650" xr:uid="{1565503D-5C18-426D-B887-4A17A079CDC0}"/>
    <cellStyle name="Total 2 2 25 2 2" xfId="57432" xr:uid="{7D4D89D2-02F6-40A4-8046-3DBC8888843E}"/>
    <cellStyle name="Total 2 2 25 3" xfId="52461" xr:uid="{2AEAFBDA-68AE-4EAA-89C1-4A7062A73BB3}"/>
    <cellStyle name="Total 2 2 25 3 2" xfId="59242" xr:uid="{071EE6F7-9FB2-47B4-8627-8EADE4A5869E}"/>
    <cellStyle name="Total 2 2 25 4" xfId="48767" xr:uid="{8EDE06CB-2212-4950-BFDC-4FC5C5BEA6D5}"/>
    <cellStyle name="Total 2 2 25 4 2" xfId="55553" xr:uid="{7C543CDF-2221-4574-A420-0CAD2112D1FF}"/>
    <cellStyle name="Total 2 2 25 5" xfId="53839" xr:uid="{6DA8C321-5999-40E8-A10A-5A09EB61D38A}"/>
    <cellStyle name="Total 2 2 25 6" xfId="47153" xr:uid="{76C1A032-969B-4346-9DF9-5BB1A31DA9A9}"/>
    <cellStyle name="Total 2 2 26" xfId="45073" xr:uid="{5EF20AEF-8EBA-4E37-8C79-F3EBD79D55AA}"/>
    <cellStyle name="Total 2 2 26 2" xfId="50666" xr:uid="{B11B9DAF-162F-4058-9176-B32403320311}"/>
    <cellStyle name="Total 2 2 26 2 2" xfId="57448" xr:uid="{B6381ABF-69D5-4082-A75D-3CC552525E4C}"/>
    <cellStyle name="Total 2 2 26 3" xfId="52477" xr:uid="{90BB48C2-79B7-40E6-BC40-AF125111E15C}"/>
    <cellStyle name="Total 2 2 26 3 2" xfId="59258" xr:uid="{43134071-4A12-4ADF-8032-003FEBEAEB2D}"/>
    <cellStyle name="Total 2 2 26 4" xfId="48783" xr:uid="{C42F53E2-5E4D-46FD-AF51-0E4850026B80}"/>
    <cellStyle name="Total 2 2 26 4 2" xfId="55569" xr:uid="{346041A7-D099-4A6D-A70A-BD79505F10BB}"/>
    <cellStyle name="Total 2 2 26 5" xfId="53855" xr:uid="{C9D7D502-BB31-4C42-8C0B-C8359156A425}"/>
    <cellStyle name="Total 2 2 26 6" xfId="47169" xr:uid="{79E4101E-663B-419F-885D-2EF92CC2D1F5}"/>
    <cellStyle name="Total 2 2 27" xfId="45152" xr:uid="{C7B48F1C-597D-4675-A0FB-A24D3075F26C}"/>
    <cellStyle name="Total 2 2 27 2" xfId="50720" xr:uid="{416E7262-DEFA-43E0-A652-A84822BF8AF3}"/>
    <cellStyle name="Total 2 2 27 2 2" xfId="57502" xr:uid="{56C5C52E-8F51-4206-8E22-FC8F7042E209}"/>
    <cellStyle name="Total 2 2 27 3" xfId="52531" xr:uid="{6650A223-A611-42F2-8953-45FEDCC2030C}"/>
    <cellStyle name="Total 2 2 27 3 2" xfId="59312" xr:uid="{E5A15A1E-180B-44BA-B2F0-E1D26F7138FF}"/>
    <cellStyle name="Total 2 2 27 4" xfId="48829" xr:uid="{AB5D6A3E-FBEE-4898-8A79-0FB5AEFA4955}"/>
    <cellStyle name="Total 2 2 27 4 2" xfId="55614" xr:uid="{A2CDDD89-7335-473D-9DD5-8142F965A0DC}"/>
    <cellStyle name="Total 2 2 27 5" xfId="53909" xr:uid="{1488D0DB-D82D-4B2B-ABF6-05D38827975E}"/>
    <cellStyle name="Total 2 2 27 6" xfId="47223" xr:uid="{562836E3-FBD8-4945-8752-85AF97E8F032}"/>
    <cellStyle name="Total 2 2 28" xfId="45151" xr:uid="{BAA2AB13-90E1-43EE-9A14-45CE3DA594BC}"/>
    <cellStyle name="Total 2 2 28 2" xfId="50710" xr:uid="{48533D07-9439-460C-9796-FD391DAE317E}"/>
    <cellStyle name="Total 2 2 28 2 2" xfId="57492" xr:uid="{F6A02809-4A97-4120-9983-C701AECBD4E1}"/>
    <cellStyle name="Total 2 2 28 3" xfId="52521" xr:uid="{7B512582-0906-4FE9-8B9B-B1FBC5A38F80}"/>
    <cellStyle name="Total 2 2 28 3 2" xfId="59302" xr:uid="{ED9107E8-9FE4-497D-A007-8CA857282DBC}"/>
    <cellStyle name="Total 2 2 28 4" xfId="48822" xr:uid="{92C9C845-6E72-44FA-A991-166C58A3521D}"/>
    <cellStyle name="Total 2 2 28 4 2" xfId="55607" xr:uid="{8FFAA97E-16D1-497F-A9E4-02A2F49A66B6}"/>
    <cellStyle name="Total 2 2 28 5" xfId="53899" xr:uid="{B98335F5-D156-4413-8011-D121222AB799}"/>
    <cellStyle name="Total 2 2 28 6" xfId="47213" xr:uid="{35018E1F-8BD4-4E7C-B06C-4CE343BC8C10}"/>
    <cellStyle name="Total 2 2 29" xfId="45244" xr:uid="{0C43DEE7-456D-47FD-89A6-E233F311CA22}"/>
    <cellStyle name="Total 2 2 29 2" xfId="50763" xr:uid="{9ABCD95B-3C74-443D-8F86-DDE24FC51FF8}"/>
    <cellStyle name="Total 2 2 29 2 2" xfId="57545" xr:uid="{D1AE6707-29E0-4001-BAA9-BA94CF4EB364}"/>
    <cellStyle name="Total 2 2 29 3" xfId="52572" xr:uid="{0CA742F5-A037-4194-9256-F2F1C6490D01}"/>
    <cellStyle name="Total 2 2 29 3 2" xfId="59353" xr:uid="{C3E55399-6459-4326-A908-D1AF5BEFF09A}"/>
    <cellStyle name="Total 2 2 29 4" xfId="53950" xr:uid="{70B97558-5A90-4274-A4DA-23A7F00B4411}"/>
    <cellStyle name="Total 2 2 29 5" xfId="47267" xr:uid="{852EFBFD-DA3E-42BD-BA96-CE22CF24A41A}"/>
    <cellStyle name="Total 2 2 3" xfId="440" xr:uid="{6CC50A3F-34FD-4FF8-8A3F-8BD6C544C6E2}"/>
    <cellStyle name="Total 2 2 3 10" xfId="9304" xr:uid="{B47D0B22-DD9B-4E29-B1E9-22143828E7D1}"/>
    <cellStyle name="Total 2 2 3 10 2" xfId="18293" xr:uid="{DE6731FA-4FE4-43F4-83AE-7E574F80D3D8}"/>
    <cellStyle name="Total 2 2 3 10 2 2" xfId="36470" xr:uid="{D14E6521-E319-4B54-B033-266CBA9CCDC0}"/>
    <cellStyle name="Total 2 2 3 10 3" xfId="34861" xr:uid="{76C43D95-F9C4-4008-90DC-08F34F438B12}"/>
    <cellStyle name="Total 2 2 3 11" xfId="12378" xr:uid="{B18CB7E8-40D9-416A-892C-E6DF495E0078}"/>
    <cellStyle name="Total 2 2 3 11 2" xfId="21367" xr:uid="{1424B230-B68C-4D28-8A34-0AAEA0A856C0}"/>
    <cellStyle name="Total 2 2 3 11 2 2" xfId="43145" xr:uid="{81E1CF1E-CCBC-41EA-A6B0-BC26D3134A01}"/>
    <cellStyle name="Total 2 2 3 11 3" xfId="34046" xr:uid="{00A8BFA4-5032-4696-84B9-D7C0E2A90716}"/>
    <cellStyle name="Total 2 2 3 12" xfId="2446" xr:uid="{1CC49117-61FA-448B-9D33-4D5BED5AF20E}"/>
    <cellStyle name="Total 2 2 3 12 2" xfId="33967" xr:uid="{FA11F3ED-E15A-47F1-AA8A-10CA989E6C6C}"/>
    <cellStyle name="Total 2 2 3 13" xfId="13355" xr:uid="{ED48A76B-28F4-49B8-99EB-B38D6A8449F8}"/>
    <cellStyle name="Total 2 2 3 13 2" xfId="42150" xr:uid="{B0E833D6-9A84-403D-B694-D6E4C6151F9A}"/>
    <cellStyle name="Total 2 2 3 14" xfId="22614" xr:uid="{4663DDE1-2D5A-4F78-89FB-AC65E9E8EACD}"/>
    <cellStyle name="Total 2 2 3 15" xfId="44353" xr:uid="{B15A1C4F-E322-48CF-AED7-2D33E7720D0B}"/>
    <cellStyle name="Total 2 2 3 16" xfId="45562" xr:uid="{4FAE849D-FC2C-4C94-B8B6-70D71543B7C5}"/>
    <cellStyle name="Total 2 2 3 2" xfId="789" xr:uid="{AA4267FC-943E-48C1-BF75-611E7325AD40}"/>
    <cellStyle name="Total 2 2 3 2 2" xfId="5158" xr:uid="{01373FAD-30D2-46BF-9FDB-65820D043EFA}"/>
    <cellStyle name="Total 2 2 3 2 2 2" xfId="7744" xr:uid="{67933CB4-924D-4FFB-B317-E5C0B8FE59A8}"/>
    <cellStyle name="Total 2 2 3 2 2 2 2" xfId="16733" xr:uid="{DD66FB48-B7BD-4AC5-86F3-2431812E442C}"/>
    <cellStyle name="Total 2 2 3 2 2 2 2 2" xfId="30395" xr:uid="{B05FA37F-C305-41E6-AAA6-300F8BFEBA8E}"/>
    <cellStyle name="Total 2 2 3 2 2 2 3" xfId="27527" xr:uid="{9D1A53C1-E467-41FE-B8A5-622C2D35AFF1}"/>
    <cellStyle name="Total 2 2 3 2 2 2 4" xfId="56349" xr:uid="{66DA4DF8-2FF8-4A95-A352-B312D6170DBB}"/>
    <cellStyle name="Total 2 2 3 2 2 3" xfId="10381" xr:uid="{3A68CFA2-14C3-4C00-9FE9-60E3B8051D32}"/>
    <cellStyle name="Total 2 2 3 2 2 3 2" xfId="19370" xr:uid="{F01B6F13-0F93-4B34-B1C1-E3A93594B94B}"/>
    <cellStyle name="Total 2 2 3 2 2 3 2 2" xfId="41717" xr:uid="{495F7C4C-9118-40A1-BB91-759B231AC433}"/>
    <cellStyle name="Total 2 2 3 2 2 3 3" xfId="26515" xr:uid="{7B8E0970-191B-437E-891A-2DA17810138D}"/>
    <cellStyle name="Total 2 2 3 2 2 4" xfId="14147" xr:uid="{2197E2DA-68CB-4D57-AE24-98F9D8A8DD20}"/>
    <cellStyle name="Total 2 2 3 2 2 4 2" xfId="23927" xr:uid="{3EA3A6B3-44A6-411B-8AEB-3BD76087E231}"/>
    <cellStyle name="Total 2 2 3 2 2 5" xfId="23947" xr:uid="{3BD1362A-D272-42C9-B844-24B6344D00CA}"/>
    <cellStyle name="Total 2 2 3 2 2 6" xfId="49567" xr:uid="{45D3BAD3-0C5E-4BB1-A199-6AD019D110F0}"/>
    <cellStyle name="Total 2 2 3 2 3" xfId="3226" xr:uid="{075599DA-0DCF-43D1-A49B-8C906C076DB1}"/>
    <cellStyle name="Total 2 2 3 2 3 2" xfId="42525" xr:uid="{7257042F-1F6E-4D2F-AF2A-A163AD1BB2A5}"/>
    <cellStyle name="Total 2 2 3 2 3 2 2" xfId="57841" xr:uid="{37ACEDE8-30ED-42BD-B91C-7215DB1B3113}"/>
    <cellStyle name="Total 2 2 3 2 3 3" xfId="51059" xr:uid="{AEC6E648-90E8-49B5-B362-ED89FBF76E8A}"/>
    <cellStyle name="Total 2 2 3 2 4" xfId="23924" xr:uid="{4B5EBD08-E2AC-454D-8B01-C2E8051A60A8}"/>
    <cellStyle name="Total 2 2 3 2 4 2" xfId="54494" xr:uid="{478CB0DA-56C9-472B-8131-B08AAAEB6CBF}"/>
    <cellStyle name="Total 2 2 3 2 4 3" xfId="47684" xr:uid="{344D604E-E84D-4264-8EFF-F5929004E8CC}"/>
    <cellStyle name="Total 2 2 3 2 5" xfId="46076" xr:uid="{E795E451-10D6-4C3F-BB80-6FD604A7416E}"/>
    <cellStyle name="Total 2 2 3 3" xfId="1134" xr:uid="{6E79A638-E56E-4FF0-9626-B4E881D29914}"/>
    <cellStyle name="Total 2 2 3 3 2" xfId="5479" xr:uid="{BBDC1ACF-61F0-4475-8100-FD5AD2F43D0D}"/>
    <cellStyle name="Total 2 2 3 3 2 2" xfId="8065" xr:uid="{E242B159-0197-4341-9A55-5A4442D1FB95}"/>
    <cellStyle name="Total 2 2 3 3 2 2 2" xfId="17054" xr:uid="{FFF40A68-CAFA-4AA2-A7E2-D352DF991650}"/>
    <cellStyle name="Total 2 2 3 3 2 2 2 2" xfId="39794" xr:uid="{80A35A43-2D18-424E-8A11-3C6F115E649A}"/>
    <cellStyle name="Total 2 2 3 3 2 2 3" xfId="42911" xr:uid="{525C4620-B9F3-49F4-9755-0C1F11AF4059}"/>
    <cellStyle name="Total 2 2 3 3 2 2 4" xfId="56757" xr:uid="{F3204E76-4145-4B0D-A8FD-040EC366559E}"/>
    <cellStyle name="Total 2 2 3 3 2 3" xfId="10702" xr:uid="{51E19C05-347D-4394-B238-88B3C69A4176}"/>
    <cellStyle name="Total 2 2 3 3 2 3 2" xfId="19691" xr:uid="{993EDC08-2358-4A65-8103-DB3D12F1751B}"/>
    <cellStyle name="Total 2 2 3 3 2 3 2 2" xfId="31250" xr:uid="{FE3D8C90-BBBC-4A34-8418-A38E3F5EE698}"/>
    <cellStyle name="Total 2 2 3 3 2 3 3" xfId="36622" xr:uid="{0491A32C-C003-4297-A0F8-CF3361868830}"/>
    <cellStyle name="Total 2 2 3 3 2 4" xfId="14468" xr:uid="{DAFF6466-28CC-460D-8709-C66D3168366F}"/>
    <cellStyle name="Total 2 2 3 3 2 4 2" xfId="37155" xr:uid="{497EAAD1-9A76-4A3D-B95F-D9571C8081D0}"/>
    <cellStyle name="Total 2 2 3 3 2 5" xfId="26405" xr:uid="{556207E1-A808-4480-BEDA-CF235BC907EB}"/>
    <cellStyle name="Total 2 2 3 3 2 6" xfId="49975" xr:uid="{F595C7C6-DE91-45D3-BDC0-5EE5B4F9AEBF}"/>
    <cellStyle name="Total 2 2 3 3 3" xfId="3571" xr:uid="{A9BD99AD-E320-4BE2-B091-1E36356DB189}"/>
    <cellStyle name="Total 2 2 3 3 3 2" xfId="42086" xr:uid="{AB69AF0D-8608-49BF-AB4A-6483AADC1BF1}"/>
    <cellStyle name="Total 2 2 3 3 3 2 2" xfId="57981" xr:uid="{AA7FBC9B-281D-47C2-B59D-A6CF426C5DD8}"/>
    <cellStyle name="Total 2 2 3 3 3 3" xfId="51199" xr:uid="{374810FD-910B-4D8D-8E49-26FC6FBA96E1}"/>
    <cellStyle name="Total 2 2 3 3 4" xfId="30028" xr:uid="{EB0227E3-7BBC-46F9-AEA9-28A64A309705}"/>
    <cellStyle name="Total 2 2 3 3 4 2" xfId="54884" xr:uid="{A266151A-7059-401E-9D03-3E9368E85671}"/>
    <cellStyle name="Total 2 2 3 3 4 3" xfId="48092" xr:uid="{C0FE6CFC-AB11-4C8B-8050-A937674DB1E3}"/>
    <cellStyle name="Total 2 2 3 3 5" xfId="53184" xr:uid="{66B26889-2BBC-4309-B4CD-D26F5E4D5F36}"/>
    <cellStyle name="Total 2 2 3 3 6" xfId="46478" xr:uid="{E13CE395-FF11-494F-88F6-CF9FE7CECB6A}"/>
    <cellStyle name="Total 2 2 3 4" xfId="1478" xr:uid="{FCA80A8D-6F10-4E60-8F6E-FE512F95E3A9}"/>
    <cellStyle name="Total 2 2 3 4 2" xfId="5823" xr:uid="{C1FD9398-2E46-4C86-9460-1442412E9876}"/>
    <cellStyle name="Total 2 2 3 4 2 2" xfId="8409" xr:uid="{7C19CC1E-F78F-4BB5-9A93-65E4B6A2AE20}"/>
    <cellStyle name="Total 2 2 3 4 2 2 2" xfId="17398" xr:uid="{FB224258-F821-473C-B15F-76F4DF7C80EE}"/>
    <cellStyle name="Total 2 2 3 4 2 2 2 2" xfId="42002" xr:uid="{94043FBA-D8F4-41E6-9EBF-75D85010A254}"/>
    <cellStyle name="Total 2 2 3 4 2 2 3" xfId="39787" xr:uid="{87C0799C-8348-4EE9-A8AD-366148A78837}"/>
    <cellStyle name="Total 2 2 3 4 2 3" xfId="11046" xr:uid="{7E2F4BEE-B4A0-4A25-AD76-2C95FF21A83B}"/>
    <cellStyle name="Total 2 2 3 4 2 3 2" xfId="20035" xr:uid="{DC50EAF3-3231-427F-9B40-1D01B2D27CD7}"/>
    <cellStyle name="Total 2 2 3 4 2 3 2 2" xfId="23678" xr:uid="{1D440157-A79C-4D4A-BCEA-9B875E2EB537}"/>
    <cellStyle name="Total 2 2 3 4 2 3 3" xfId="43930" xr:uid="{3C135851-30AB-4873-BE29-C384E5C08CA7}"/>
    <cellStyle name="Total 2 2 3 4 2 4" xfId="14812" xr:uid="{857B136B-DE1C-4406-9572-300172D4358E}"/>
    <cellStyle name="Total 2 2 3 4 2 4 2" xfId="31271" xr:uid="{D3660903-4D5E-4212-B568-AD0A21D21693}"/>
    <cellStyle name="Total 2 2 3 4 2 5" xfId="28075" xr:uid="{EA94E673-D4D8-49D1-93E1-C0E1A3F340AE}"/>
    <cellStyle name="Total 2 2 3 4 2 6" xfId="55877" xr:uid="{D0DDFED3-AB69-460A-A8E1-D0F95FEA6982}"/>
    <cellStyle name="Total 2 2 3 4 3" xfId="3915" xr:uid="{DCAF1429-AAC3-42DE-A2F8-46E707AC0449}"/>
    <cellStyle name="Total 2 2 3 4 3 2" xfId="43554" xr:uid="{FB15F6C6-C5CB-4DF5-A475-46CC9A38E863}"/>
    <cellStyle name="Total 2 2 3 4 4" xfId="22956" xr:uid="{0AD79D02-1F47-488A-B197-D4A2E4F91896}"/>
    <cellStyle name="Total 2 2 3 4 5" xfId="49095" xr:uid="{46FAA444-D82A-465B-9657-94B301ECF276}"/>
    <cellStyle name="Total 2 2 3 5" xfId="1306" xr:uid="{653865AF-BB61-49C3-87E5-2AE87CBB5651}"/>
    <cellStyle name="Total 2 2 3 5 2" xfId="5651" xr:uid="{AC1A0CF7-1C7B-469F-BDCF-F054E7D7DBDB}"/>
    <cellStyle name="Total 2 2 3 5 2 2" xfId="8237" xr:uid="{22BB57F0-DE5D-492F-9A00-5B8B6229F9F9}"/>
    <cellStyle name="Total 2 2 3 5 2 2 2" xfId="17226" xr:uid="{77D69B97-95B3-44F5-872F-FE2D503C6FC0}"/>
    <cellStyle name="Total 2 2 3 5 2 2 2 2" xfId="30763" xr:uid="{503A08AA-F005-489A-9B16-12778FBAC3B8}"/>
    <cellStyle name="Total 2 2 3 5 2 2 3" xfId="31933" xr:uid="{FB60AC3B-2DCD-4496-9FA1-258549D3DADE}"/>
    <cellStyle name="Total 2 2 3 5 2 3" xfId="10874" xr:uid="{40C9D117-D5A8-4ADC-8817-C505FEA2BF59}"/>
    <cellStyle name="Total 2 2 3 5 2 3 2" xfId="19863" xr:uid="{A2E5114A-7D32-4CE8-A6F5-BA0DB5BBDAB5}"/>
    <cellStyle name="Total 2 2 3 5 2 3 2 2" xfId="29961" xr:uid="{72CE76CD-B232-4B06-9371-D1FA40A7D6C4}"/>
    <cellStyle name="Total 2 2 3 5 2 3 3" xfId="37840" xr:uid="{B34EAA0E-6EFD-4DE8-8219-AA47955AC18B}"/>
    <cellStyle name="Total 2 2 3 5 2 4" xfId="14640" xr:uid="{96D5EC46-E5DB-46DE-B0E0-691D2B1EEFE2}"/>
    <cellStyle name="Total 2 2 3 5 2 4 2" xfId="23883" xr:uid="{B50BE359-DF80-4752-B7AD-BD23EC7A64F8}"/>
    <cellStyle name="Total 2 2 3 5 2 5" xfId="41875" xr:uid="{35CCA6FD-F0F2-4373-87DF-E8AA9E1020DD}"/>
    <cellStyle name="Total 2 2 3 5 2 6" xfId="57904" xr:uid="{B089919A-4497-4624-B320-E7E22FCC323B}"/>
    <cellStyle name="Total 2 2 3 5 3" xfId="3743" xr:uid="{238454CD-B908-457C-BBE0-435F6B57CFA5}"/>
    <cellStyle name="Total 2 2 3 5 3 2" xfId="35292" xr:uid="{0EDA746A-B0CC-43AA-B61B-2BA90F08D78D}"/>
    <cellStyle name="Total 2 2 3 5 4" xfId="33750" xr:uid="{AAFB6658-E05B-4217-9F30-40A9C5A22266}"/>
    <cellStyle name="Total 2 2 3 5 5" xfId="51122" xr:uid="{D08A892E-C750-4D4F-B78B-65966FFB98F1}"/>
    <cellStyle name="Total 2 2 3 6" xfId="2097" xr:uid="{EC435A60-7850-4639-AA76-3652255C1947}"/>
    <cellStyle name="Total 2 2 3 6 2" xfId="6398" xr:uid="{CD537474-F701-4385-9975-905E73056337}"/>
    <cellStyle name="Total 2 2 3 6 2 2" xfId="8984" xr:uid="{58836B45-D0E6-4F0F-91E2-C4A73D57D2C3}"/>
    <cellStyle name="Total 2 2 3 6 2 2 2" xfId="17973" xr:uid="{353C2FE4-C1E1-421F-A287-EC9B4F025B8F}"/>
    <cellStyle name="Total 2 2 3 6 2 2 2 2" xfId="35999" xr:uid="{7BDB052F-F8DB-41F2-9D94-B4BB5F6B6AE9}"/>
    <cellStyle name="Total 2 2 3 6 2 2 3" xfId="25103" xr:uid="{C9124592-1C1E-480C-B9D6-8B71AE0D9896}"/>
    <cellStyle name="Total 2 2 3 6 2 3" xfId="11621" xr:uid="{537A47A4-7A3B-4DFF-AF1D-CB1027A61948}"/>
    <cellStyle name="Total 2 2 3 6 2 3 2" xfId="20610" xr:uid="{AC77ACB3-E6F8-4EBC-8A88-570F196708CD}"/>
    <cellStyle name="Total 2 2 3 6 2 3 2 2" xfId="27915" xr:uid="{B3EB07E2-20B9-43F3-80EE-45734955C82F}"/>
    <cellStyle name="Total 2 2 3 6 2 3 3" xfId="31105" xr:uid="{DA307914-95CA-48AE-BB24-A14E88C64591}"/>
    <cellStyle name="Total 2 2 3 6 2 4" xfId="15387" xr:uid="{7D84B04A-43EF-4BEB-A719-00CAD0C81F9E}"/>
    <cellStyle name="Total 2 2 3 6 2 4 2" xfId="29659" xr:uid="{42C60FE9-E773-4325-B29A-50A77E6BF09A}"/>
    <cellStyle name="Total 2 2 3 6 2 5" xfId="34013" xr:uid="{BA3D7D03-E77C-4281-A1FD-E22B7335775D}"/>
    <cellStyle name="Total 2 2 3 6 2 6" xfId="54046" xr:uid="{AF7D01FE-BE30-4164-9698-ECD4A9B26265}"/>
    <cellStyle name="Total 2 2 3 6 3" xfId="4534" xr:uid="{B3AC4C15-4DF5-48A8-A641-4B7D6FF02866}"/>
    <cellStyle name="Total 2 2 3 6 3 2" xfId="25887" xr:uid="{F4B8582E-DC34-42B5-837F-E76DE46637BA}"/>
    <cellStyle name="Total 2 2 3 6 4" xfId="35528" xr:uid="{F1DEE644-0F5A-47AD-857F-9FCDBBF05568}"/>
    <cellStyle name="Total 2 2 3 6 5" xfId="47378" xr:uid="{EC9265EF-E6E6-4DA3-A59B-935990D625CB}"/>
    <cellStyle name="Total 2 2 3 7" xfId="2907" xr:uid="{68603E8C-5568-4E58-A836-2D1B3660D929}"/>
    <cellStyle name="Total 2 2 3 7 2" xfId="7057" xr:uid="{E35EB090-849D-4E7B-9511-D693A71FD398}"/>
    <cellStyle name="Total 2 2 3 7 2 2" xfId="12183" xr:uid="{0AE1FABA-83E4-4721-8E51-4E83E560FEF1}"/>
    <cellStyle name="Total 2 2 3 7 2 2 2" xfId="21172" xr:uid="{69DAA3F0-A7BC-4963-AC1E-01528EED4F31}"/>
    <cellStyle name="Total 2 2 3 7 2 2 2 2" xfId="25509" xr:uid="{DB814AE9-9750-4C2D-A73F-966E3873F4EA}"/>
    <cellStyle name="Total 2 2 3 7 2 2 3" xfId="31061" xr:uid="{91F674A1-520C-4284-80B7-BF6F65B2829A}"/>
    <cellStyle name="Total 2 2 3 7 2 3" xfId="12985" xr:uid="{E40BE621-D176-4DC6-91CF-C86A8548D5A4}"/>
    <cellStyle name="Total 2 2 3 7 2 3 2" xfId="21974" xr:uid="{7B40F441-FE61-4813-8D5A-BBFE6C222753}"/>
    <cellStyle name="Total 2 2 3 7 2 3 2 2" xfId="43838" xr:uid="{72246076-757E-4C2B-BB49-03C1583BEF21}"/>
    <cellStyle name="Total 2 2 3 7 2 3 3" xfId="29539" xr:uid="{C36B2EB6-2D44-4014-B9EC-53F5CFDBC355}"/>
    <cellStyle name="Total 2 2 3 7 2 4" xfId="16046" xr:uid="{6A3C24C1-D2DC-40CA-BC22-82F73AF2242F}"/>
    <cellStyle name="Total 2 2 3 7 2 4 2" xfId="39349" xr:uid="{8EC1BB22-653E-43C1-BD77-8CFA9DC60806}"/>
    <cellStyle name="Total 2 2 3 7 2 5" xfId="40608" xr:uid="{2E093EAB-A712-4803-80FF-4B91D6138C09}"/>
    <cellStyle name="Total 2 2 3 7 3" xfId="9620" xr:uid="{CDC55F10-53C7-464C-80DA-B8A47315E5FA}"/>
    <cellStyle name="Total 2 2 3 7 3 2" xfId="18609" xr:uid="{D270FEA3-8DB6-4583-B491-ACE86FCA8F56}"/>
    <cellStyle name="Total 2 2 3 7 3 2 2" xfId="28820" xr:uid="{01509AD2-B439-48EF-957F-21B65C696FA8}"/>
    <cellStyle name="Total 2 2 3 7 3 3" xfId="24710" xr:uid="{AD012877-8590-4562-A5CB-04AD5150098F}"/>
    <cellStyle name="Total 2 2 3 7 4" xfId="22203" xr:uid="{E99F107D-E6C9-4F49-B8AC-985FD738E441}"/>
    <cellStyle name="Total 2 2 3 8" xfId="4834" xr:uid="{FF7C4326-87ED-4E8C-97CB-FE55CBE04BE2}"/>
    <cellStyle name="Total 2 2 3 8 2" xfId="7420" xr:uid="{B575A134-FEDF-4C0F-A303-50A67D7642EF}"/>
    <cellStyle name="Total 2 2 3 8 2 2" xfId="16409" xr:uid="{74121CDD-A51D-473A-B7A5-4D23D19F452D}"/>
    <cellStyle name="Total 2 2 3 8 2 2 2" xfId="37014" xr:uid="{428A8194-02E5-4256-A897-99B86A8FD846}"/>
    <cellStyle name="Total 2 2 3 8 2 3" xfId="31752" xr:uid="{E86C8CE3-B02E-40A4-8638-350EC0A450A8}"/>
    <cellStyle name="Total 2 2 3 8 3" xfId="10057" xr:uid="{3344B3EA-740A-485B-AFF5-53AE8A196BE2}"/>
    <cellStyle name="Total 2 2 3 8 3 2" xfId="19046" xr:uid="{AB9D2EC7-9581-4A02-85B2-8B37E4B04AC0}"/>
    <cellStyle name="Total 2 2 3 8 3 2 2" xfId="34069" xr:uid="{73598E6E-D7B5-4CE4-B33C-72BCEDF1E50B}"/>
    <cellStyle name="Total 2 2 3 8 3 3" xfId="26518" xr:uid="{15B5269B-5414-47B5-A9EA-0213110BFE01}"/>
    <cellStyle name="Total 2 2 3 8 4" xfId="13823" xr:uid="{B99D7721-48E0-473D-9F5B-6E0716C669F6}"/>
    <cellStyle name="Total 2 2 3 8 4 2" xfId="29270" xr:uid="{FD781074-F966-4233-AACC-4DEE15AC78FA}"/>
    <cellStyle name="Total 2 2 3 8 5" xfId="41150" xr:uid="{01F8740C-9F83-4CA3-AA81-44BA99463E32}"/>
    <cellStyle name="Total 2 2 3 9" xfId="6742" xr:uid="{877E484B-9E57-4B34-8BC6-AAA42E114D16}"/>
    <cellStyle name="Total 2 2 3 9 2" xfId="11941" xr:uid="{37F69B70-CA62-4ABC-98D4-A879ACA74EA2}"/>
    <cellStyle name="Total 2 2 3 9 2 2" xfId="20930" xr:uid="{DAF8D3AE-8FEF-4D79-8D3E-22F115F33EBA}"/>
    <cellStyle name="Total 2 2 3 9 2 2 2" xfId="24887" xr:uid="{999280F9-5465-4C27-87BB-8DB3C277FBFC}"/>
    <cellStyle name="Total 2 2 3 9 2 3" xfId="25387" xr:uid="{9FBD1CC5-3222-468A-9977-2160862B1E49}"/>
    <cellStyle name="Total 2 2 3 9 3" xfId="15731" xr:uid="{1BA7F0CC-0FF6-4F43-8FDA-C51FE2009238}"/>
    <cellStyle name="Total 2 2 3 9 3 2" xfId="29934" xr:uid="{C386E0C7-F8CA-47C3-9939-0191AF2B87BA}"/>
    <cellStyle name="Total 2 2 3 9 4" xfId="40308" xr:uid="{3C71D35B-5C6C-43A4-9C7E-1CC34965A8BA}"/>
    <cellStyle name="Total 2 2 30" xfId="45193" xr:uid="{D99F7937-3C22-4E50-B333-46910DBB1427}"/>
    <cellStyle name="Total 2 2 30 2" xfId="55742" xr:uid="{50198767-B607-40E4-91B4-B3D3E58610C1}"/>
    <cellStyle name="Total 2 2 30 3" xfId="48959" xr:uid="{D0225BED-06D6-4F87-9507-1DF7EB6B1327}"/>
    <cellStyle name="Total 2 2 31" xfId="45284" xr:uid="{419F984E-6A4E-42D3-890F-E01DD4C2D83A}"/>
    <cellStyle name="Total 2 2 31 2" xfId="57854" xr:uid="{D85DFEE5-90C4-4C3E-9C7C-424A244D019D}"/>
    <cellStyle name="Total 2 2 31 3" xfId="51072" xr:uid="{256C45E7-28D4-460F-AA09-CA6321315697}"/>
    <cellStyle name="Total 2 2 32" xfId="45293" xr:uid="{778B794E-0081-4C70-9811-DB1D00F1E485}"/>
    <cellStyle name="Total 2 2 33" xfId="45362" xr:uid="{3C72CAFF-6E73-4B0B-86E0-64E2895988C6}"/>
    <cellStyle name="Total 2 2 34" xfId="45386" xr:uid="{67225AC7-6290-4B0E-ADD2-933574AE8DBB}"/>
    <cellStyle name="Total 2 2 35" xfId="45425" xr:uid="{4B689DC1-B4CD-4EB3-B4E7-41D2E653D18D}"/>
    <cellStyle name="Total 2 2 36" xfId="45439" xr:uid="{094BF21F-8B17-4CED-BB29-5E986A19B6EA}"/>
    <cellStyle name="Total 2 2 37" xfId="44187" xr:uid="{BF2CF1E1-7069-4FC6-8B82-7FC690E45064}"/>
    <cellStyle name="Total 2 2 38" xfId="45447" xr:uid="{0B98FF99-D026-40FA-9DE8-21E2809CB4E6}"/>
    <cellStyle name="Total 2 2 39" xfId="45475" xr:uid="{2DF5A8E6-2AE2-4BEC-8A82-8DF649C34FF0}"/>
    <cellStyle name="Total 2 2 4" xfId="537" xr:uid="{4FF63E85-6821-4F84-AC20-717FFB38AE93}"/>
    <cellStyle name="Total 2 2 4 10" xfId="44417" xr:uid="{41894568-823B-4F6D-8311-6B96A24AB3F7}"/>
    <cellStyle name="Total 2 2 4 11" xfId="45621" xr:uid="{2DD7E45D-A8C9-43B9-ACEF-E966BF525912}"/>
    <cellStyle name="Total 2 2 4 2" xfId="886" xr:uid="{7C9D52F1-8A9D-452B-944F-E80777F7F8FB}"/>
    <cellStyle name="Total 2 2 4 2 2" xfId="5255" xr:uid="{044288C2-1F66-4C86-8638-9B8524B476CE}"/>
    <cellStyle name="Total 2 2 4 2 2 2" xfId="7841" xr:uid="{A68F6A09-7604-4885-B454-A55179D80038}"/>
    <cellStyle name="Total 2 2 4 2 2 2 2" xfId="16830" xr:uid="{E7E3A4C0-9A16-4688-BDF9-2BFAC1E7E5DE}"/>
    <cellStyle name="Total 2 2 4 2 2 2 2 2" xfId="40856" xr:uid="{F5EC609F-D783-477B-AFC0-8D083A7C37E5}"/>
    <cellStyle name="Total 2 2 4 2 2 2 3" xfId="32610" xr:uid="{7C83A51B-6652-4BEE-84E3-CB1F6FC09026}"/>
    <cellStyle name="Total 2 2 4 2 2 2 4" xfId="56408" xr:uid="{49CA10FC-B404-4B8A-8AB9-5EF632894B28}"/>
    <cellStyle name="Total 2 2 4 2 2 3" xfId="10478" xr:uid="{EEA78068-3AF6-4583-9FBC-8C6C9A922303}"/>
    <cellStyle name="Total 2 2 4 2 2 3 2" xfId="19467" xr:uid="{05874ED6-1133-4755-A6A3-4E7C6CC7EBFE}"/>
    <cellStyle name="Total 2 2 4 2 2 3 2 2" xfId="29370" xr:uid="{7710FC64-3442-4A04-9D6E-AB26616F8E5F}"/>
    <cellStyle name="Total 2 2 4 2 2 3 3" xfId="37841" xr:uid="{ED694B22-2544-45FC-8C6F-BFD39B1A0C9F}"/>
    <cellStyle name="Total 2 2 4 2 2 4" xfId="14244" xr:uid="{DE02B1FC-9058-4825-B4AC-3BC8431951EA}"/>
    <cellStyle name="Total 2 2 4 2 2 4 2" xfId="42504" xr:uid="{3EEE3412-6206-49D7-8C7E-26506B6D5F88}"/>
    <cellStyle name="Total 2 2 4 2 2 5" xfId="35300" xr:uid="{A39E0497-5643-41ED-8991-B9D7ABE9D722}"/>
    <cellStyle name="Total 2 2 4 2 2 6" xfId="49626" xr:uid="{9AE10B9C-58B1-4C1C-88D4-E3C8F86A09D3}"/>
    <cellStyle name="Total 2 2 4 2 3" xfId="3323" xr:uid="{3AC8F031-BFB7-4B67-AEB3-CA1C05560420}"/>
    <cellStyle name="Total 2 2 4 2 3 2" xfId="34096" xr:uid="{F8F547DA-E1E2-44CE-B5C6-75FB25172724}"/>
    <cellStyle name="Total 2 2 4 2 3 2 2" xfId="59092" xr:uid="{FC393EE7-E69E-486D-826A-8C93E62555AC}"/>
    <cellStyle name="Total 2 2 4 2 3 3" xfId="52311" xr:uid="{08E3EA96-70BF-4798-98CF-86D104ECE5C2}"/>
    <cellStyle name="Total 2 2 4 2 4" xfId="42121" xr:uid="{9F1E3E91-A26F-4780-9303-9DA47AA8CF68}"/>
    <cellStyle name="Total 2 2 4 2 4 2" xfId="54550" xr:uid="{C8015785-9F9D-4F33-A4E6-D728EC220A31}"/>
    <cellStyle name="Total 2 2 4 2 4 3" xfId="47743" xr:uid="{08637ADB-FCC8-4715-A1A7-8F1A9D957683}"/>
    <cellStyle name="Total 2 2 4 2 5" xfId="46132" xr:uid="{DD72D183-3ADF-4BDB-A803-BDEA5B65D9A0}"/>
    <cellStyle name="Total 2 2 4 3" xfId="1231" xr:uid="{87719A87-A32C-481D-B309-14BA069CEFE6}"/>
    <cellStyle name="Total 2 2 4 3 2" xfId="5576" xr:uid="{DBA6C582-BD38-4FE5-8331-D6F7AF11515D}"/>
    <cellStyle name="Total 2 2 4 3 2 2" xfId="8162" xr:uid="{071D0B02-1110-47CC-B109-D64CD9E10C49}"/>
    <cellStyle name="Total 2 2 4 3 2 2 2" xfId="17151" xr:uid="{8A9155BB-A338-497A-8BB7-626302144680}"/>
    <cellStyle name="Total 2 2 4 3 2 2 2 2" xfId="27501" xr:uid="{3B23BB8D-01E7-4183-A958-6AFF2CAF6885}"/>
    <cellStyle name="Total 2 2 4 3 2 2 3" xfId="39487" xr:uid="{E5383F38-2E51-4795-92FB-368661AAC6B4}"/>
    <cellStyle name="Total 2 2 4 3 2 2 4" xfId="56813" xr:uid="{54279BE8-4CDC-47D3-935D-E844931A53DA}"/>
    <cellStyle name="Total 2 2 4 3 2 3" xfId="10799" xr:uid="{5872A4CB-8C82-426F-AFEE-425C20DD97E9}"/>
    <cellStyle name="Total 2 2 4 3 2 3 2" xfId="19788" xr:uid="{F82EAD93-15E1-481B-AECF-A314BB9C0DBB}"/>
    <cellStyle name="Total 2 2 4 3 2 3 2 2" xfId="26093" xr:uid="{27B16060-6242-4F29-B032-2B0639A64721}"/>
    <cellStyle name="Total 2 2 4 3 2 3 3" xfId="43922" xr:uid="{6B05B1A4-2C71-46B3-A35D-6F1E190E44AB}"/>
    <cellStyle name="Total 2 2 4 3 2 4" xfId="14565" xr:uid="{01E5BE4A-1A16-41F5-866F-EDAFB5FF7C6F}"/>
    <cellStyle name="Total 2 2 4 3 2 4 2" xfId="24507" xr:uid="{22FDABD8-8D97-49F0-AB17-5BD5DF993C17}"/>
    <cellStyle name="Total 2 2 4 3 2 5" xfId="39565" xr:uid="{E1AAF3D7-F9AF-4268-B6F7-3DFC6D4BEAC0}"/>
    <cellStyle name="Total 2 2 4 3 2 6" xfId="50031" xr:uid="{D8F38438-46DE-4FDA-A953-A6B7F166DC3F}"/>
    <cellStyle name="Total 2 2 4 3 3" xfId="3668" xr:uid="{2FA472EC-5E03-432C-BFAE-44D2636ABB28}"/>
    <cellStyle name="Total 2 2 4 3 3 2" xfId="41333" xr:uid="{814BCBAF-E150-492C-A794-D73774A320D8}"/>
    <cellStyle name="Total 2 2 4 3 3 2 2" xfId="57741" xr:uid="{493D891A-FD2B-4325-9C1F-E21E4F1DB74A}"/>
    <cellStyle name="Total 2 2 4 3 3 3" xfId="50959" xr:uid="{78AB26BB-55C2-44E5-8433-4D40DBFA07FF}"/>
    <cellStyle name="Total 2 2 4 3 4" xfId="29769" xr:uid="{44F740D0-D496-4FB1-82C2-B56A019DFA06}"/>
    <cellStyle name="Total 2 2 4 3 4 2" xfId="54940" xr:uid="{A536571A-178C-42A3-8087-7D15FDC6C173}"/>
    <cellStyle name="Total 2 2 4 3 4 3" xfId="48148" xr:uid="{9F8169DC-A57A-4998-84FC-F921FBA6E6A6}"/>
    <cellStyle name="Total 2 2 4 3 5" xfId="53240" xr:uid="{E75FDFC3-613C-46A1-B7BE-61014B3B0383}"/>
    <cellStyle name="Total 2 2 4 3 6" xfId="46534" xr:uid="{23893417-9992-4700-B647-4F3EFDEB7394}"/>
    <cellStyle name="Total 2 2 4 4" xfId="1575" xr:uid="{546483EC-C27D-48DC-9655-D01B8C381438}"/>
    <cellStyle name="Total 2 2 4 4 2" xfId="5920" xr:uid="{BC0C5D36-C0BF-45CF-97FA-1C619F385E54}"/>
    <cellStyle name="Total 2 2 4 4 2 2" xfId="8506" xr:uid="{22F95D3D-3102-45BE-99B1-DFB7DF78DF0B}"/>
    <cellStyle name="Total 2 2 4 4 2 2 2" xfId="17495" xr:uid="{C2D448A5-D22B-464A-80FB-A2D16B855464}"/>
    <cellStyle name="Total 2 2 4 4 2 2 2 2" xfId="41743" xr:uid="{FF20B08D-4600-4FE8-8B53-06126090BE62}"/>
    <cellStyle name="Total 2 2 4 4 2 2 3" xfId="27543" xr:uid="{B0BA2A5B-4679-448E-94C1-67CDE45C3B06}"/>
    <cellStyle name="Total 2 2 4 4 2 3" xfId="11143" xr:uid="{21BF10D9-EFAF-4C21-9BE5-5792B628FB28}"/>
    <cellStyle name="Total 2 2 4 4 2 3 2" xfId="20132" xr:uid="{1FEF8ACC-9999-409A-B469-B42630136671}"/>
    <cellStyle name="Total 2 2 4 4 2 3 2 2" xfId="41850" xr:uid="{E148CCD5-CF58-414C-81D7-0D686CA66BA4}"/>
    <cellStyle name="Total 2 2 4 4 2 3 3" xfId="34709" xr:uid="{D0786CFA-953F-44CD-AED0-47BCD1513D29}"/>
    <cellStyle name="Total 2 2 4 4 2 4" xfId="14909" xr:uid="{7C657309-DB8A-46B2-BC95-D35960B47282}"/>
    <cellStyle name="Total 2 2 4 4 2 4 2" xfId="28317" xr:uid="{A62F7E76-E2E6-4CBF-AE2C-2EDB5CB946DC}"/>
    <cellStyle name="Total 2 2 4 4 2 5" xfId="35856" xr:uid="{65DAC09E-6A2E-44C7-BFCC-58AFD8F36EA7}"/>
    <cellStyle name="Total 2 2 4 4 2 6" xfId="55936" xr:uid="{2900B559-6F53-4C29-B726-9787237C70E4}"/>
    <cellStyle name="Total 2 2 4 4 3" xfId="4012" xr:uid="{DC643462-F01F-43B7-8FEA-9905C4E3649C}"/>
    <cellStyle name="Total 2 2 4 4 3 2" xfId="39344" xr:uid="{0CB471AF-E6CF-4CD1-871F-A9DA252933D0}"/>
    <cellStyle name="Total 2 2 4 4 4" xfId="37980" xr:uid="{808D883A-F8AE-4F45-AC07-E1CBD473DA07}"/>
    <cellStyle name="Total 2 2 4 4 5" xfId="49154" xr:uid="{855FC480-5ECA-405F-9BC4-2B8B2B1A6DC5}"/>
    <cellStyle name="Total 2 2 4 5" xfId="1887" xr:uid="{1DACE547-BA76-4370-9DD6-E89E2E84E44D}"/>
    <cellStyle name="Total 2 2 4 5 2" xfId="6203" xr:uid="{DA63208B-37A7-4891-8F63-A1BF6109361D}"/>
    <cellStyle name="Total 2 2 4 5 2 2" xfId="8789" xr:uid="{03D005F9-32EC-4329-B131-F8F297D59163}"/>
    <cellStyle name="Total 2 2 4 5 2 2 2" xfId="17778" xr:uid="{2E755F63-FC7D-405F-A7A8-D5DBC5234718}"/>
    <cellStyle name="Total 2 2 4 5 2 2 2 2" xfId="26328" xr:uid="{F4B4FF44-8F28-4636-9C5F-2461B7EDDF0E}"/>
    <cellStyle name="Total 2 2 4 5 2 2 3" xfId="34139" xr:uid="{03846509-A784-4D64-BEB1-04139C1D8375}"/>
    <cellStyle name="Total 2 2 4 5 2 3" xfId="11426" xr:uid="{C1706F35-CA6F-4A04-B812-3FC51B4CF0D4}"/>
    <cellStyle name="Total 2 2 4 5 2 3 2" xfId="20415" xr:uid="{ED6AB70E-7FCB-4D4C-9538-4308BEBCE049}"/>
    <cellStyle name="Total 2 2 4 5 2 3 2 2" xfId="28690" xr:uid="{A9ABF4D2-0118-4963-AFEE-C4CFB8D76BF3}"/>
    <cellStyle name="Total 2 2 4 5 2 3 3" xfId="22913" xr:uid="{72F9909D-5A83-41E3-81A0-28E8A7C85E30}"/>
    <cellStyle name="Total 2 2 4 5 2 4" xfId="15192" xr:uid="{8DD8EA90-5109-4D66-8F3B-6FD9370D29AB}"/>
    <cellStyle name="Total 2 2 4 5 2 4 2" xfId="36553" xr:uid="{0E21168E-B4FE-46DB-8E17-7A6462E002EF}"/>
    <cellStyle name="Total 2 2 4 5 2 5" xfId="34979" xr:uid="{35EBE010-500E-47CA-A598-25298AA519E8}"/>
    <cellStyle name="Total 2 2 4 5 2 6" xfId="58335" xr:uid="{C0160D53-E86E-416D-89A1-FFF0687CCC17}"/>
    <cellStyle name="Total 2 2 4 5 3" xfId="4324" xr:uid="{C99CECB9-8DF1-4B55-9281-9B3252CC55ED}"/>
    <cellStyle name="Total 2 2 4 5 3 2" xfId="42864" xr:uid="{40F11C38-077F-45E7-98A5-3530FA8448EB}"/>
    <cellStyle name="Total 2 2 4 5 4" xfId="36124" xr:uid="{8B79751F-5889-448A-A003-B52DA6A3D434}"/>
    <cellStyle name="Total 2 2 4 5 5" xfId="51553" xr:uid="{19B304FD-79E7-4719-9403-0BBBAD8324E8}"/>
    <cellStyle name="Total 2 2 4 6" xfId="2194" xr:uid="{ABA39F00-63F8-4FD9-B354-9184BA6B50AD}"/>
    <cellStyle name="Total 2 2 4 6 2" xfId="6495" xr:uid="{B56EA90D-E0F3-4F7B-8396-AE22D0C7EC21}"/>
    <cellStyle name="Total 2 2 4 6 2 2" xfId="9081" xr:uid="{EE4B453F-A1AA-492A-BB2E-E3C45C141F3D}"/>
    <cellStyle name="Total 2 2 4 6 2 2 2" xfId="18070" xr:uid="{58ED4F9E-FC58-495F-BEC5-A5B61A85010C}"/>
    <cellStyle name="Total 2 2 4 6 2 2 2 2" xfId="29748" xr:uid="{56EFA39D-5B08-44FD-9765-4EFCA4FF6259}"/>
    <cellStyle name="Total 2 2 4 6 2 2 3" xfId="42589" xr:uid="{DD804B92-0FD5-4A2C-8191-02D817496CB1}"/>
    <cellStyle name="Total 2 2 4 6 2 3" xfId="11718" xr:uid="{6BC4A29E-7B4A-41EC-941C-1CF617CA701D}"/>
    <cellStyle name="Total 2 2 4 6 2 3 2" xfId="20707" xr:uid="{0FC094A0-A392-49C7-AD10-79B20C1DCD42}"/>
    <cellStyle name="Total 2 2 4 6 2 3 2 2" xfId="25274" xr:uid="{E285B579-8D69-429B-9520-61B19DB8AC23}"/>
    <cellStyle name="Total 2 2 4 6 2 3 3" xfId="26704" xr:uid="{99960ED8-2618-493A-A818-D1522EE26A1F}"/>
    <cellStyle name="Total 2 2 4 6 2 4" xfId="15484" xr:uid="{CFB9132E-3E35-4A10-9F6D-3F2AEBDD6D06}"/>
    <cellStyle name="Total 2 2 4 6 2 4 2" xfId="31673" xr:uid="{6310B6E2-5CBA-4A40-B5D4-2530B3FFF94B}"/>
    <cellStyle name="Total 2 2 4 6 2 5" xfId="22737" xr:uid="{60B6577C-E34D-4F5D-B3DE-756D6B558BD7}"/>
    <cellStyle name="Total 2 2 4 6 2 6" xfId="54102" xr:uid="{8DE0557E-0513-4FEE-A436-A55E3EDE74B4}"/>
    <cellStyle name="Total 2 2 4 6 3" xfId="4631" xr:uid="{7B94AB5D-58C2-43C7-AB56-4809E5982CF9}"/>
    <cellStyle name="Total 2 2 4 6 3 2" xfId="22255" xr:uid="{BF3FB13C-73C5-4082-828E-22DDCE07232E}"/>
    <cellStyle name="Total 2 2 4 6 4" xfId="30919" xr:uid="{F5CDF537-A275-4C38-BCC8-C5CA550D2D10}"/>
    <cellStyle name="Total 2 2 4 6 5" xfId="47420" xr:uid="{E44A5C88-EB5C-44E8-B155-D3CC86374F36}"/>
    <cellStyle name="Total 2 2 4 7" xfId="4931" xr:uid="{EE838AFF-4EE3-4E23-A1AF-DEA2FA2E4D4B}"/>
    <cellStyle name="Total 2 2 4 7 2" xfId="7517" xr:uid="{CB99BE36-6218-4071-9599-81925F6FE948}"/>
    <cellStyle name="Total 2 2 4 7 2 2" xfId="16506" xr:uid="{71347570-0C78-4187-9AC9-1105F362DAF8}"/>
    <cellStyle name="Total 2 2 4 7 2 2 2" xfId="36754" xr:uid="{247D42E7-4D7E-410E-A2D3-94022C012FC1}"/>
    <cellStyle name="Total 2 2 4 7 2 3" xfId="29565" xr:uid="{5388F928-5F8D-4216-84A4-8A756D133F8E}"/>
    <cellStyle name="Total 2 2 4 7 3" xfId="10154" xr:uid="{1C9E0443-ED1C-48B5-9E7B-1DE0FE060025}"/>
    <cellStyle name="Total 2 2 4 7 3 2" xfId="19143" xr:uid="{20489525-C1D7-483D-AB0E-2FFB5E64A44A}"/>
    <cellStyle name="Total 2 2 4 7 3 2 2" xfId="28042" xr:uid="{1CB66AD5-CA43-4358-AF35-A9AC8986DECC}"/>
    <cellStyle name="Total 2 2 4 7 3 3" xfId="37837" xr:uid="{AB4FC704-AD2E-4C27-BD26-D72B4B75C662}"/>
    <cellStyle name="Total 2 2 4 7 4" xfId="13920" xr:uid="{F53BB34A-0BC9-42A2-97EF-0E41501699AD}"/>
    <cellStyle name="Total 2 2 4 7 4 2" xfId="27116" xr:uid="{C8786330-83B2-4EE8-9817-86BFE5FBF1E2}"/>
    <cellStyle name="Total 2 2 4 7 5" xfId="30218" xr:uid="{9FDBC533-8161-4B2F-B2B2-44E394B557D6}"/>
    <cellStyle name="Total 2 2 4 8" xfId="2543" xr:uid="{FB30D0C9-CD9D-4DBB-B16E-22B9BC2335FD}"/>
    <cellStyle name="Total 2 2 4 8 2" xfId="27919" xr:uid="{49B6E8B5-95CF-4788-8538-4FB5601B02F7}"/>
    <cellStyle name="Total 2 2 4 9" xfId="35869" xr:uid="{3FADEA39-321D-467B-AE1D-A18A299D5CF5}"/>
    <cellStyle name="Total 2 2 5" xfId="308" xr:uid="{5E13F1B2-66BD-4720-8C23-700FF4D195D3}"/>
    <cellStyle name="Total 2 2 5 2" xfId="4709" xr:uid="{7D5DEBCE-7F67-44DF-9D60-A9745FD19DBD}"/>
    <cellStyle name="Total 2 2 5 2 2" xfId="7295" xr:uid="{5CFB1C3F-ADE8-4B0A-B6B8-F22DE10BF78B}"/>
    <cellStyle name="Total 2 2 5 2 2 2" xfId="16284" xr:uid="{CECE2A78-3E44-4652-A6CB-EF4361E5A23B}"/>
    <cellStyle name="Total 2 2 5 2 2 2 2" xfId="41047" xr:uid="{93313013-B2C1-4061-85BE-FC855FB11387}"/>
    <cellStyle name="Total 2 2 5 2 2 2 3" xfId="56427" xr:uid="{C6B610F2-9FD9-4726-8633-D9627957344A}"/>
    <cellStyle name="Total 2 2 5 2 2 3" xfId="23156" xr:uid="{96E959F0-2D95-48E7-898A-9F210B4E35D4}"/>
    <cellStyle name="Total 2 2 5 2 2 4" xfId="49645" xr:uid="{69356543-CD3C-46B7-93D4-47F6B01E160C}"/>
    <cellStyle name="Total 2 2 5 2 3" xfId="9932" xr:uid="{43AEEF63-A59D-42AD-B170-36C3A847DAEC}"/>
    <cellStyle name="Total 2 2 5 2 3 2" xfId="18921" xr:uid="{DB366128-1C98-4284-83B1-8A7E0B54BEDD}"/>
    <cellStyle name="Total 2 2 5 2 3 2 2" xfId="39908" xr:uid="{3BCD44A1-0619-4C39-95DD-ACF539F3B1B5}"/>
    <cellStyle name="Total 2 2 5 2 3 2 3" xfId="58587" xr:uid="{22E2F693-2F1B-46E0-A5A8-E61FB5254F89}"/>
    <cellStyle name="Total 2 2 5 2 3 3" xfId="35844" xr:uid="{BEB45134-D1A4-425B-9FE9-CE2CB843E177}"/>
    <cellStyle name="Total 2 2 5 2 3 4" xfId="51806" xr:uid="{506307CD-64CD-44AD-80C8-D98E805A7E5F}"/>
    <cellStyle name="Total 2 2 5 2 4" xfId="13698" xr:uid="{5A7B2FA3-B358-4C04-A85E-02B1D5028A66}"/>
    <cellStyle name="Total 2 2 5 2 4 2" xfId="22319" xr:uid="{67BC23F0-6FAF-4E6F-8D2E-D42C3DAF0560}"/>
    <cellStyle name="Total 2 2 5 2 4 2 2" xfId="54566" xr:uid="{68AF0FD3-BCF3-46AB-8C7B-E21BDD9BB3D2}"/>
    <cellStyle name="Total 2 2 5 2 4 3" xfId="47762" xr:uid="{EA20F94B-2900-4075-AE96-54D2DB4AE685}"/>
    <cellStyle name="Total 2 2 5 2 5" xfId="23923" xr:uid="{501B9D75-17ED-41DF-9782-1A4469B7CCCF}"/>
    <cellStyle name="Total 2 2 5 2 6" xfId="46148" xr:uid="{E91A410B-C4A2-4158-8ABF-82E454A7BF12}"/>
    <cellStyle name="Total 2 2 5 3" xfId="2776" xr:uid="{BC1C5FAE-BE0F-4742-B0A1-0CC006B5DA42}"/>
    <cellStyle name="Total 2 2 5 3 2" xfId="29873" xr:uid="{4B286D08-2AF3-486E-B353-8FAF190970A6}"/>
    <cellStyle name="Total 2 2 5 3 2 2" xfId="56829" xr:uid="{0D2FA149-E1EF-45C7-8286-ECECCE16EC41}"/>
    <cellStyle name="Total 2 2 5 3 2 3" xfId="50047" xr:uid="{3F2827D3-BAEA-4649-AF68-5BAA424A3035}"/>
    <cellStyle name="Total 2 2 5 3 3" xfId="52194" xr:uid="{E5072AA1-9643-4547-A38F-933ABBA46D56}"/>
    <cellStyle name="Total 2 2 5 3 3 2" xfId="58975" xr:uid="{EC994062-A9E1-4791-AED2-D7BF7F3033DD}"/>
    <cellStyle name="Total 2 2 5 3 4" xfId="48164" xr:uid="{FF73F5E6-4308-407C-8880-72EED69A7AB3}"/>
    <cellStyle name="Total 2 2 5 3 4 2" xfId="54956" xr:uid="{33B1A784-3261-4D08-A0BC-FA33A320072F}"/>
    <cellStyle name="Total 2 2 5 3 5" xfId="53256" xr:uid="{59419C25-040D-4900-9A20-492B2D100F75}"/>
    <cellStyle name="Total 2 2 5 3 6" xfId="46550" xr:uid="{3A570068-B4F7-4CD7-B581-3143D151D527}"/>
    <cellStyle name="Total 2 2 5 4" xfId="30070" xr:uid="{03D78D98-145E-4D76-82EB-0A80EA5DFEEF}"/>
    <cellStyle name="Total 2 2 5 4 2" xfId="55955" xr:uid="{5C7C7968-D125-45C8-AA6D-804D3E596581}"/>
    <cellStyle name="Total 2 2 5 4 3" xfId="49173" xr:uid="{3FE13C61-B60C-4382-B2F7-8225003E10DE}"/>
    <cellStyle name="Total 2 2 5 5" xfId="44433" xr:uid="{A0FF78FA-144C-48D5-9F3E-40B3B038AF34}"/>
    <cellStyle name="Total 2 2 5 5 2" xfId="55950" xr:uid="{E5868DB9-AD78-4CC8-A1CD-87E9A7422314}"/>
    <cellStyle name="Total 2 2 5 5 3" xfId="49168" xr:uid="{786520A6-8FA6-496F-8D44-64BC98A3E639}"/>
    <cellStyle name="Total 2 2 5 6" xfId="45640" xr:uid="{F71D0507-B623-4F64-B5F6-BC7BC734ECCC}"/>
    <cellStyle name="Total 2 2 5 6 2" xfId="54118" xr:uid="{1A4F1040-F630-4A16-AC1B-BC2B3E6AB913}"/>
    <cellStyle name="Total 2 2 6" xfId="657" xr:uid="{270BD0BB-CCD2-4C17-B524-E7891625453F}"/>
    <cellStyle name="Total 2 2 6 2" xfId="5033" xr:uid="{0192665E-9102-46EE-874F-82E05BF49D77}"/>
    <cellStyle name="Total 2 2 6 2 2" xfId="7619" xr:uid="{F846742B-DA0A-44C5-BED0-3358341033DD}"/>
    <cellStyle name="Total 2 2 6 2 2 2" xfId="16608" xr:uid="{91863E80-37AD-4F49-9C80-1CB1990CC3A4}"/>
    <cellStyle name="Total 2 2 6 2 2 2 2" xfId="43528" xr:uid="{B8D851F6-EFE9-4191-9E04-D3DDA121C733}"/>
    <cellStyle name="Total 2 2 6 2 2 2 3" xfId="56463" xr:uid="{6667B2EE-D088-4D79-9199-A2E85A480960}"/>
    <cellStyle name="Total 2 2 6 2 2 3" xfId="28436" xr:uid="{DA4ADDC1-7B20-4457-AF1D-A5B455AE6BBA}"/>
    <cellStyle name="Total 2 2 6 2 2 4" xfId="49681" xr:uid="{D4A15FE5-C4D1-4066-A2E8-7EF4DED460F6}"/>
    <cellStyle name="Total 2 2 6 2 3" xfId="10256" xr:uid="{7DB50D6B-1124-4BB8-8D81-6D3B0863CBC3}"/>
    <cellStyle name="Total 2 2 6 2 3 2" xfId="19245" xr:uid="{5BF286AA-B566-4E46-9BDF-F909FF55706D}"/>
    <cellStyle name="Total 2 2 6 2 3 2 2" xfId="43649" xr:uid="{0839A1F2-899B-4965-B1E1-885FBB8DCBEA}"/>
    <cellStyle name="Total 2 2 6 2 3 2 3" xfId="58623" xr:uid="{D6256717-6F01-4C58-9E95-87953406CBDE}"/>
    <cellStyle name="Total 2 2 6 2 3 3" xfId="26716" xr:uid="{291EF3FD-2E29-4496-A757-0138353D0A53}"/>
    <cellStyle name="Total 2 2 6 2 3 4" xfId="51842" xr:uid="{6FC1ECD8-7EF9-4FDE-9A02-205C13FAC8D8}"/>
    <cellStyle name="Total 2 2 6 2 4" xfId="14022" xr:uid="{B3C032D8-DF20-49E3-85DF-C8D12FFB6C28}"/>
    <cellStyle name="Total 2 2 6 2 4 2" xfId="28585" xr:uid="{790DEAC1-B18C-426A-B7ED-4899096B355D}"/>
    <cellStyle name="Total 2 2 6 2 4 2 2" xfId="54602" xr:uid="{E0931CFC-9A6C-42AF-A9A0-AA71C655DEFC}"/>
    <cellStyle name="Total 2 2 6 2 4 3" xfId="47798" xr:uid="{8C267678-6ADF-4DF5-825E-701AFC119E05}"/>
    <cellStyle name="Total 2 2 6 2 5" xfId="33544" xr:uid="{88F842BB-329C-4BF6-BA8B-50C29A8FCEA3}"/>
    <cellStyle name="Total 2 2 6 2 6" xfId="46184" xr:uid="{8EACA247-4D1B-4351-A13F-84340B12D91B}"/>
    <cellStyle name="Total 2 2 6 3" xfId="3094" xr:uid="{5150A763-4B8F-40DF-972D-FFD65EBAD3DE}"/>
    <cellStyle name="Total 2 2 6 3 2" xfId="30036" xr:uid="{6F4C7E66-3ACC-478F-BB8B-8402C41705C4}"/>
    <cellStyle name="Total 2 2 6 3 2 2" xfId="56865" xr:uid="{FBA57BAD-326C-49D4-8C09-B1B2E113DCA2}"/>
    <cellStyle name="Total 2 2 6 3 2 3" xfId="50083" xr:uid="{8356A33A-FE36-44D9-8428-3A14D401E25E}"/>
    <cellStyle name="Total 2 2 6 3 3" xfId="50823" xr:uid="{A3B12B28-5D9F-4F7C-AFB4-56F1903D2EDB}"/>
    <cellStyle name="Total 2 2 6 3 3 2" xfId="57605" xr:uid="{A3B198BA-1050-4307-89B9-5D1F13556E86}"/>
    <cellStyle name="Total 2 2 6 3 4" xfId="48200" xr:uid="{E6C9523B-1FEA-45B4-A060-D1FD8624FB3D}"/>
    <cellStyle name="Total 2 2 6 3 4 2" xfId="54992" xr:uid="{02D67F63-F907-443C-81C8-EBF963FD2A66}"/>
    <cellStyle name="Total 2 2 6 3 5" xfId="53292" xr:uid="{F3B02E98-CEFB-4316-9EBC-1C61A4BFBE3E}"/>
    <cellStyle name="Total 2 2 6 3 6" xfId="46586" xr:uid="{6ACD8EAE-2333-43CB-ACA9-3A73E9D4EE32}"/>
    <cellStyle name="Total 2 2 6 4" xfId="31873" xr:uid="{D4A53863-42A1-4C15-AF79-D3F735FDD5E0}"/>
    <cellStyle name="Total 2 2 6 4 2" xfId="55991" xr:uid="{B0686C8B-94AC-49CE-AB2B-B213E854D037}"/>
    <cellStyle name="Total 2 2 6 4 3" xfId="49209" xr:uid="{29279583-5458-48B6-B028-30837DDB9AD4}"/>
    <cellStyle name="Total 2 2 6 5" xfId="44397" xr:uid="{986BFE33-843A-49E8-AD10-D3CBBB88593B}"/>
    <cellStyle name="Total 2 2 6 5 2" xfId="59087" xr:uid="{C5BCC329-73DF-4FC4-9E13-6DB0F8447B3E}"/>
    <cellStyle name="Total 2 2 6 5 3" xfId="52306" xr:uid="{F7229F14-5734-4958-A731-319E513FE6F6}"/>
    <cellStyle name="Total 2 2 6 6" xfId="45676" xr:uid="{7A57EF4D-D07C-443C-BA02-A7E6779FEEA4}"/>
    <cellStyle name="Total 2 2 6 6 2" xfId="54154" xr:uid="{ADAA4263-D3A3-4D7C-8831-0CA09A8099D7}"/>
    <cellStyle name="Total 2 2 7" xfId="1002" xr:uid="{B4140799-1267-4C8A-BA4E-F0F49445B968}"/>
    <cellStyle name="Total 2 2 7 2" xfId="5354" xr:uid="{56421BF2-08DE-47B4-9EFF-E95361CFEA9B}"/>
    <cellStyle name="Total 2 2 7 2 2" xfId="7940" xr:uid="{30732615-ACF6-4D0D-965A-6D5BC5B1CDC6}"/>
    <cellStyle name="Total 2 2 7 2 2 2" xfId="16929" xr:uid="{72F4ADD6-F439-41DF-9DE0-AD4CBCB19DC4}"/>
    <cellStyle name="Total 2 2 7 2 2 2 2" xfId="31348" xr:uid="{1FC3BB76-7F89-4869-8E69-BA4EA2660AA3}"/>
    <cellStyle name="Total 2 2 7 2 2 2 3" xfId="56499" xr:uid="{A41AD3DD-F6FC-4D86-ACEF-591628F601EC}"/>
    <cellStyle name="Total 2 2 7 2 2 3" xfId="28773" xr:uid="{B4653808-CE41-4E3E-81B1-82718C55BB58}"/>
    <cellStyle name="Total 2 2 7 2 2 4" xfId="49717" xr:uid="{F50CB3B3-B773-41DB-A2CB-D2672A0DF77D}"/>
    <cellStyle name="Total 2 2 7 2 3" xfId="10577" xr:uid="{862C589A-D447-4967-BB1D-48B0BF0DE0D1}"/>
    <cellStyle name="Total 2 2 7 2 3 2" xfId="19566" xr:uid="{B32306B3-E195-46B2-80DF-0DEE474F01ED}"/>
    <cellStyle name="Total 2 2 7 2 3 2 2" xfId="32510" xr:uid="{BA4D6502-7DDB-464E-9344-127A49D280A0}"/>
    <cellStyle name="Total 2 2 7 2 3 2 3" xfId="57674" xr:uid="{382626B2-8B27-4FC6-8C97-EB74F75FC523}"/>
    <cellStyle name="Total 2 2 7 2 3 3" xfId="27536" xr:uid="{8922C762-9F49-4ACD-AB97-84D0B6CE8759}"/>
    <cellStyle name="Total 2 2 7 2 3 4" xfId="50892" xr:uid="{0FA02246-4D3E-45B4-A1CE-D1A75E933B19}"/>
    <cellStyle name="Total 2 2 7 2 4" xfId="14343" xr:uid="{CFD39EFA-4152-4F83-B5E0-460239866986}"/>
    <cellStyle name="Total 2 2 7 2 4 2" xfId="41207" xr:uid="{E7DF28DB-7A3C-480E-8AAC-D2EF57AA2120}"/>
    <cellStyle name="Total 2 2 7 2 4 2 2" xfId="54638" xr:uid="{2CE20785-7EF7-4383-AE01-BB2D13DFD562}"/>
    <cellStyle name="Total 2 2 7 2 4 3" xfId="47834" xr:uid="{8F606D31-C4CE-42A8-8A02-A5F3092AC487}"/>
    <cellStyle name="Total 2 2 7 2 5" xfId="40701" xr:uid="{95146E56-FC39-45E0-BB56-02507107CF76}"/>
    <cellStyle name="Total 2 2 7 2 6" xfId="46220" xr:uid="{3A89F638-38CB-4B88-8192-AA90C4CE4783}"/>
    <cellStyle name="Total 2 2 7 3" xfId="3439" xr:uid="{B9F21648-AB3C-4C82-9E84-12653167371A}"/>
    <cellStyle name="Total 2 2 7 3 2" xfId="23782" xr:uid="{AA8917E1-1227-49AB-B963-C10E9F00D071}"/>
    <cellStyle name="Total 2 2 7 3 2 2" xfId="56901" xr:uid="{04E507BF-78D0-47FF-B770-EE774E559BC6}"/>
    <cellStyle name="Total 2 2 7 3 2 3" xfId="50119" xr:uid="{2C77484D-2D87-4918-B525-749A1C84E88E}"/>
    <cellStyle name="Total 2 2 7 3 3" xfId="48967" xr:uid="{AC35721B-AD0A-4AEA-91BA-514BD6FA6AD2}"/>
    <cellStyle name="Total 2 2 7 3 3 2" xfId="55750" xr:uid="{A01E1E48-FDCC-486A-8D9E-9F1AA73CF6B0}"/>
    <cellStyle name="Total 2 2 7 3 4" xfId="48236" xr:uid="{B252E5E8-8F55-4597-8D2F-C807C1FB2DC1}"/>
    <cellStyle name="Total 2 2 7 3 4 2" xfId="55028" xr:uid="{7DBDC9B5-97EE-4332-8795-8CD9DC0483B8}"/>
    <cellStyle name="Total 2 2 7 3 5" xfId="53328" xr:uid="{711EC082-9B7A-4FBC-AFC9-061FC70A78CB}"/>
    <cellStyle name="Total 2 2 7 3 6" xfId="46622" xr:uid="{C2E7ABB6-7046-4CF1-B5E8-D62197022373}"/>
    <cellStyle name="Total 2 2 7 4" xfId="23627" xr:uid="{4880360C-26FC-4C05-B68A-ACDD9C781741}"/>
    <cellStyle name="Total 2 2 7 4 2" xfId="56027" xr:uid="{AA27F4FB-0276-482E-879E-985EE3FAC2DD}"/>
    <cellStyle name="Total 2 2 7 4 3" xfId="49245" xr:uid="{E51B262E-98A5-4F52-9A22-D65E78A63DCC}"/>
    <cellStyle name="Total 2 2 7 5" xfId="44500" xr:uid="{7780AB4E-5C79-48FB-962B-FB86C5E78A6B}"/>
    <cellStyle name="Total 2 2 7 5 2" xfId="58116" xr:uid="{577EF5A1-5C27-4FC8-85D4-9EB1E96005F2}"/>
    <cellStyle name="Total 2 2 7 5 3" xfId="51334" xr:uid="{B036C68F-10C2-4C65-8C3C-B82E089F6EBB}"/>
    <cellStyle name="Total 2 2 7 6" xfId="45712" xr:uid="{967B185D-6DBA-41D5-8306-59CDDFF6C4C8}"/>
    <cellStyle name="Total 2 2 7 6 2" xfId="54190" xr:uid="{0C85B691-7064-42A8-A637-56D92614C08A}"/>
    <cellStyle name="Total 2 2 8" xfId="1346" xr:uid="{1E6A07A8-7C1B-4F52-B583-71C9C1A3C204}"/>
    <cellStyle name="Total 2 2 8 2" xfId="5691" xr:uid="{88B88C6F-B53E-4BDB-AA29-B9DE9BA0E9C9}"/>
    <cellStyle name="Total 2 2 8 2 2" xfId="8277" xr:uid="{13C85F2F-C04C-40C4-98C4-1C3B30043F49}"/>
    <cellStyle name="Total 2 2 8 2 2 2" xfId="17266" xr:uid="{1411F03E-EA49-4CB6-8FB2-CBBFF08AB7F0}"/>
    <cellStyle name="Total 2 2 8 2 2 2 2" xfId="28068" xr:uid="{4BE677EE-61D0-4E5C-A4B5-D19B12D069F1}"/>
    <cellStyle name="Total 2 2 8 2 2 2 3" xfId="56548" xr:uid="{5020D245-9A00-49C7-8A11-3469CC51D03A}"/>
    <cellStyle name="Total 2 2 8 2 2 3" xfId="28894" xr:uid="{E196C7DC-97B7-43F6-9080-1DDF87A8EB37}"/>
    <cellStyle name="Total 2 2 8 2 2 4" xfId="49766" xr:uid="{E9F6F6E5-1DCC-4A5F-90F9-ECE3FC229241}"/>
    <cellStyle name="Total 2 2 8 2 3" xfId="10914" xr:uid="{294D3B54-FBCE-4B25-83DE-8E0466C61A9D}"/>
    <cellStyle name="Total 2 2 8 2 3 2" xfId="19903" xr:uid="{9E63244A-05CA-45B6-B5FB-66F8F5DB8280}"/>
    <cellStyle name="Total 2 2 8 2 3 2 2" xfId="31627" xr:uid="{4DAFABDE-6C7A-4F4A-85A5-9B7A7802E9E0}"/>
    <cellStyle name="Total 2 2 8 2 3 2 3" xfId="58946" xr:uid="{0D81B144-8DE7-4D51-90B1-1FED5AEC27E1}"/>
    <cellStyle name="Total 2 2 8 2 3 3" xfId="36005" xr:uid="{E7B520A0-BE41-4B4D-A2FA-6059315029AB}"/>
    <cellStyle name="Total 2 2 8 2 3 4" xfId="52165" xr:uid="{D6B7AF96-392E-433D-966B-24805AD2B766}"/>
    <cellStyle name="Total 2 2 8 2 4" xfId="14680" xr:uid="{A6D4C94A-E9EE-4F23-A99F-6732C08046DF}"/>
    <cellStyle name="Total 2 2 8 2 4 2" xfId="23246" xr:uid="{60F9DC51-41FB-4E6E-B975-8F66342851BC}"/>
    <cellStyle name="Total 2 2 8 2 4 2 2" xfId="54684" xr:uid="{B2A11407-E43B-4C21-993A-A93F3E73F8B5}"/>
    <cellStyle name="Total 2 2 8 2 4 3" xfId="47883" xr:uid="{8D9113C9-8F22-4C9E-8B62-C2A5E788DD54}"/>
    <cellStyle name="Total 2 2 8 2 5" xfId="38295" xr:uid="{EE51EE6B-E76C-4885-BB71-1B3F1FE843C9}"/>
    <cellStyle name="Total 2 2 8 2 6" xfId="46269" xr:uid="{C36C1477-D927-43BE-A5F1-670BD06313E4}"/>
    <cellStyle name="Total 2 2 8 3" xfId="3783" xr:uid="{E76AEB02-D1A0-47AA-9AAC-8BFCEC11D311}"/>
    <cellStyle name="Total 2 2 8 3 2" xfId="24146" xr:uid="{B68415EE-9164-45D9-957F-06715572B4A1}"/>
    <cellStyle name="Total 2 2 8 3 2 2" xfId="56947" xr:uid="{304A6C97-0B9A-45F6-ADB8-329A836C140F}"/>
    <cellStyle name="Total 2 2 8 3 2 3" xfId="50165" xr:uid="{B7F93258-5D72-4714-BDC6-6BF2BAE7C134}"/>
    <cellStyle name="Total 2 2 8 3 3" xfId="51446" xr:uid="{095E32A6-0880-4A97-8E41-B899AE88D372}"/>
    <cellStyle name="Total 2 2 8 3 3 2" xfId="58228" xr:uid="{7BECA63B-036B-4AE5-83BF-A607630164C8}"/>
    <cellStyle name="Total 2 2 8 3 4" xfId="48282" xr:uid="{7E6BB906-FAF4-408D-9FBF-A2CC76944E45}"/>
    <cellStyle name="Total 2 2 8 3 4 2" xfId="55074" xr:uid="{44085683-BA76-4DD1-89EC-765508796FF3}"/>
    <cellStyle name="Total 2 2 8 3 5" xfId="53374" xr:uid="{C5C4C6E9-DA4D-41CF-8E3D-6CA34FE5036F}"/>
    <cellStyle name="Total 2 2 8 3 6" xfId="46668" xr:uid="{10CA5971-667A-4B0C-B2F3-BDF5A5EEF35D}"/>
    <cellStyle name="Total 2 2 8 4" xfId="30400" xr:uid="{E167D9E3-D0CC-4182-85E2-EBD8E0FC7CB2}"/>
    <cellStyle name="Total 2 2 8 4 2" xfId="56076" xr:uid="{EE0A73CC-071A-40C7-B5E4-959D20F28386}"/>
    <cellStyle name="Total 2 2 8 4 3" xfId="49294" xr:uid="{6BF852D0-F6D4-4BF2-9420-E51ECDD7AA41}"/>
    <cellStyle name="Total 2 2 8 5" xfId="44556" xr:uid="{4EB0B7E8-35C4-4D6F-880E-A038241DAE08}"/>
    <cellStyle name="Total 2 2 8 5 2" xfId="59074" xr:uid="{C62A062C-63D9-4550-9DF1-F01C0627E15A}"/>
    <cellStyle name="Total 2 2 8 5 3" xfId="52293" xr:uid="{C0594493-8C5B-4C2F-AB76-9EBFEE60D89C}"/>
    <cellStyle name="Total 2 2 8 6" xfId="45761" xr:uid="{BC10946C-F80A-4968-92CC-DBB6A5EA70AC}"/>
    <cellStyle name="Total 2 2 8 6 2" xfId="54236" xr:uid="{C3359148-12D5-4CC1-947E-B288AC02EC6A}"/>
    <cellStyle name="Total 2 2 9" xfId="1583" xr:uid="{96DA00E1-EA00-4DF2-AAB7-F01CBB11821D}"/>
    <cellStyle name="Total 2 2 9 2" xfId="5928" xr:uid="{0A1BA914-2527-4688-9FD0-656DAEDE3D6E}"/>
    <cellStyle name="Total 2 2 9 2 2" xfId="8514" xr:uid="{83BBD28F-A927-4784-8C31-AE12099201FC}"/>
    <cellStyle name="Total 2 2 9 2 2 2" xfId="17503" xr:uid="{D0024B6D-855E-4811-B170-766EE05C1911}"/>
    <cellStyle name="Total 2 2 9 2 2 2 2" xfId="31203" xr:uid="{35939A6E-3303-432E-8603-642242237311}"/>
    <cellStyle name="Total 2 2 9 2 2 2 3" xfId="56588" xr:uid="{812BBFFF-8F59-4810-9EFF-2DA197B1CDFF}"/>
    <cellStyle name="Total 2 2 9 2 2 3" xfId="30636" xr:uid="{7AFE43C0-DFBD-49BD-AF72-BAAA0DA03D55}"/>
    <cellStyle name="Total 2 2 9 2 2 4" xfId="49806" xr:uid="{2F4E3AE6-BE1C-4442-8544-BEF99F5DCD7C}"/>
    <cellStyle name="Total 2 2 9 2 3" xfId="11151" xr:uid="{E6695E3C-7491-4BDF-B2CF-E91204625DE4}"/>
    <cellStyle name="Total 2 2 9 2 3 2" xfId="20140" xr:uid="{5A00F8D7-73FB-463F-A965-2131147E958C}"/>
    <cellStyle name="Total 2 2 9 2 3 2 2" xfId="31310" xr:uid="{1345638C-24E1-445C-803F-6063BAC74171}"/>
    <cellStyle name="Total 2 2 9 2 3 2 3" xfId="57618" xr:uid="{A5C06EEF-1BDE-4700-B187-771AB65082EB}"/>
    <cellStyle name="Total 2 2 9 2 3 3" xfId="42801" xr:uid="{99510107-7B64-4137-A7D6-68EE57AAB3E4}"/>
    <cellStyle name="Total 2 2 9 2 3 4" xfId="50836" xr:uid="{B0223658-6135-4611-A508-58D7212216B7}"/>
    <cellStyle name="Total 2 2 9 2 4" xfId="14917" xr:uid="{6FAB34FC-B2F9-47F5-B9C9-6CA4139E058B}"/>
    <cellStyle name="Total 2 2 9 2 4 2" xfId="26201" xr:uid="{2A4F8B07-AFE3-4E01-AA9E-888572FB260F}"/>
    <cellStyle name="Total 2 2 9 2 4 2 2" xfId="54721" xr:uid="{B78A1C82-CCD2-454F-ABD2-56B5F03B3334}"/>
    <cellStyle name="Total 2 2 9 2 4 3" xfId="47923" xr:uid="{8C960856-1669-49C6-BFC3-4CD7501F2CFE}"/>
    <cellStyle name="Total 2 2 9 2 5" xfId="37973" xr:uid="{6A3A5DEC-EC03-4C17-B11D-7470FF63FDA9}"/>
    <cellStyle name="Total 2 2 9 2 6" xfId="46309" xr:uid="{06034D3E-831D-47C6-9C16-A235EFB47805}"/>
    <cellStyle name="Total 2 2 9 3" xfId="4020" xr:uid="{3AAD2790-F084-4EC2-9C89-E21C15A9B8F1}"/>
    <cellStyle name="Total 2 2 9 3 2" xfId="22897" xr:uid="{FB272DFD-D4DD-452B-A2D6-372951B455EF}"/>
    <cellStyle name="Total 2 2 9 3 2 2" xfId="56984" xr:uid="{48475556-7683-4255-B999-1CF534F45D4A}"/>
    <cellStyle name="Total 2 2 9 3 2 3" xfId="50202" xr:uid="{28F034F6-9F1C-4120-A975-F48F070F5446}"/>
    <cellStyle name="Total 2 2 9 3 3" xfId="51482" xr:uid="{59E5820B-0239-4D56-A917-19AC3AA7771C}"/>
    <cellStyle name="Total 2 2 9 3 3 2" xfId="58264" xr:uid="{EB86C629-FD09-453A-8D44-C31033A568EA}"/>
    <cellStyle name="Total 2 2 9 3 4" xfId="48319" xr:uid="{0159EB4D-3DF2-4B77-9C9C-58112CD404CB}"/>
    <cellStyle name="Total 2 2 9 3 4 2" xfId="55111" xr:uid="{39387842-2A10-4A29-8913-B92DE01AFEF1}"/>
    <cellStyle name="Total 2 2 9 3 5" xfId="53411" xr:uid="{F87EC8C0-1CF0-4189-9D5C-B1AF0D7D19BF}"/>
    <cellStyle name="Total 2 2 9 3 6" xfId="46705" xr:uid="{CC732C8B-09F7-4087-8F96-5C75D4BDC979}"/>
    <cellStyle name="Total 2 2 9 4" xfId="27842" xr:uid="{7567B7F8-E0F6-4848-8315-C5D52EA9F60E}"/>
    <cellStyle name="Total 2 2 9 4 2" xfId="56116" xr:uid="{8731BE43-4D94-43A4-95C8-3274D27E7076}"/>
    <cellStyle name="Total 2 2 9 4 3" xfId="49334" xr:uid="{D7B08601-A338-426B-B587-5BC5115F3F7F}"/>
    <cellStyle name="Total 2 2 9 5" xfId="44518" xr:uid="{23E78AE2-24B9-482F-A143-662C93676E7B}"/>
    <cellStyle name="Total 2 2 9 5 2" xfId="59093" xr:uid="{0927A62C-FB27-4BA7-BC04-04BB72780E1E}"/>
    <cellStyle name="Total 2 2 9 5 3" xfId="52312" xr:uid="{0EE66F5A-BE81-45E0-A22A-F6EDB113933F}"/>
    <cellStyle name="Total 2 2 9 6" xfId="45801" xr:uid="{A15907FE-DE06-409B-85FF-303FED2511B3}"/>
    <cellStyle name="Total 2 2 9 6 2" xfId="54273" xr:uid="{265A4EB4-B8F3-4728-88F4-637E92929029}"/>
    <cellStyle name="Total 2 20" xfId="39345" xr:uid="{96804C1C-29EB-4705-B2E2-BEA4FD3D758B}"/>
    <cellStyle name="Total 2 20 2" xfId="44842" xr:uid="{5DEFC595-7A3E-47F0-8D14-5E7D448DD841}"/>
    <cellStyle name="Total 2 20 2 2" xfId="57150" xr:uid="{E9594234-EE66-4F3B-B0B9-D9C2E1E09FCD}"/>
    <cellStyle name="Total 2 20 2 3" xfId="50368" xr:uid="{251A4A67-11F6-43EF-84C7-AB60087AE267}"/>
    <cellStyle name="Total 2 20 3" xfId="51970" xr:uid="{ECE1203A-15FD-4B24-B5D8-21668C94B5F3}"/>
    <cellStyle name="Total 2 20 3 2" xfId="58751" xr:uid="{AAD289E2-13BE-4BAA-BDE7-0E4BB89941C0}"/>
    <cellStyle name="Total 2 20 4" xfId="52244" xr:uid="{C5C92C6A-3C17-4BF9-A348-C5559DFD20C0}"/>
    <cellStyle name="Total 2 20 4 2" xfId="59025" xr:uid="{02D00E3A-6D77-4E50-B634-C9C46B19042A}"/>
    <cellStyle name="Total 2 20 5" xfId="48485" xr:uid="{9CED2D04-18C2-4B71-9553-7E15CE1FAD0A}"/>
    <cellStyle name="Total 2 20 5 2" xfId="55277" xr:uid="{E6D2B3CF-F62F-4F9B-93E9-DA97984D7460}"/>
    <cellStyle name="Total 2 20 6" xfId="53563" xr:uid="{260B11D4-AFD8-4096-8180-CA6A89F35EC1}"/>
    <cellStyle name="Total 2 20 7" xfId="46871" xr:uid="{D394835A-4B2F-4D11-A3E5-9FFAA3F9738D}"/>
    <cellStyle name="Total 2 21" xfId="44874" xr:uid="{D73A19AF-72A1-44D6-B764-17AB20BDDD6D}"/>
    <cellStyle name="Total 2 21 2" xfId="50516" xr:uid="{3910E1B5-5039-4D52-BB3E-21F172E0A77D}"/>
    <cellStyle name="Total 2 21 2 2" xfId="57298" xr:uid="{231282DD-1FFA-45E3-9BE7-052F35159A00}"/>
    <cellStyle name="Total 2 21 3" xfId="52118" xr:uid="{55637680-0FCD-458E-A0F6-F14214019950}"/>
    <cellStyle name="Total 2 21 3 2" xfId="58899" xr:uid="{2AD52EEC-A69C-4A7F-AFC4-029EAD42D8A1}"/>
    <cellStyle name="Total 2 21 4" xfId="49385" xr:uid="{F9B33DD2-D2C1-4A51-ADB1-52DE44220AD3}"/>
    <cellStyle name="Total 2 21 4 2" xfId="56167" xr:uid="{F797A525-7650-445C-A2EF-2E4FF0A96D51}"/>
    <cellStyle name="Total 2 21 5" xfId="48633" xr:uid="{4F923649-C8CF-43EF-9947-72A4D3EEA7DD}"/>
    <cellStyle name="Total 2 21 5 2" xfId="55422" xr:uid="{6D0DC1CA-312F-4829-9158-01B9F2C5D0FB}"/>
    <cellStyle name="Total 2 21 6" xfId="53708" xr:uid="{92B08807-6C13-441E-A925-F09FCD7FFC82}"/>
    <cellStyle name="Total 2 21 7" xfId="47019" xr:uid="{E78343C1-5255-4AAA-B654-34FE1DF749AC}"/>
    <cellStyle name="Total 2 22" xfId="44900" xr:uid="{B62FF983-8B7C-47ED-9C19-4D9901277805}"/>
    <cellStyle name="Total 2 22 2" xfId="50451" xr:uid="{9A1DB872-BD1B-471D-B998-D34A6BEAC66F}"/>
    <cellStyle name="Total 2 22 2 2" xfId="57233" xr:uid="{B7E04929-8BC0-4828-B23B-59373F6FFD14}"/>
    <cellStyle name="Total 2 22 3" xfId="52053" xr:uid="{B9AB9086-42C2-4D76-B8A6-2E3B9D6E052D}"/>
    <cellStyle name="Total 2 22 3 2" xfId="58834" xr:uid="{62EF8F10-44E5-4ABF-841E-E815B15A80D4}"/>
    <cellStyle name="Total 2 22 4" xfId="52342" xr:uid="{B4B027B2-A0AC-4914-A6F2-7AB774ADAB3A}"/>
    <cellStyle name="Total 2 22 4 2" xfId="59123" xr:uid="{CA8EB14E-D6AF-48C9-B42D-8233D070503F}"/>
    <cellStyle name="Total 2 22 5" xfId="48568" xr:uid="{E3106EAA-84AF-4A28-B771-6C8911635FDE}"/>
    <cellStyle name="Total 2 22 5 2" xfId="55357" xr:uid="{2CC72608-F885-40D7-A216-EFF5113BD764}"/>
    <cellStyle name="Total 2 22 6" xfId="53643" xr:uid="{EDB7FF1B-2C6C-4662-A30C-0132CA285C24}"/>
    <cellStyle name="Total 2 22 7" xfId="46954" xr:uid="{E861741F-0B45-4029-BBCA-B4A5EFBBA713}"/>
    <cellStyle name="Total 2 23" xfId="44994" xr:uid="{63E18E6E-BC89-4A4D-8C70-9C2D4A5013C3}"/>
    <cellStyle name="Total 2 23 2" xfId="50450" xr:uid="{06D6768E-EF99-4FC6-BA1B-EF6071929FAD}"/>
    <cellStyle name="Total 2 23 2 2" xfId="57232" xr:uid="{71EF0652-E052-4C77-9FDB-5F720A3668E8}"/>
    <cellStyle name="Total 2 23 3" xfId="52052" xr:uid="{9125FD03-7C39-4FB7-91B9-64AE64E951B4}"/>
    <cellStyle name="Total 2 23 3 2" xfId="58833" xr:uid="{DBDCAC4E-1731-4BCA-B2E0-5F447F00643A}"/>
    <cellStyle name="Total 2 23 4" xfId="52358" xr:uid="{B5976FAE-1BE1-4818-8950-6A06F667E48C}"/>
    <cellStyle name="Total 2 23 4 2" xfId="59139" xr:uid="{1FFEB786-AD1B-4CE8-867F-2035381989F6}"/>
    <cellStyle name="Total 2 23 5" xfId="48567" xr:uid="{AE78906D-ADDC-4041-8092-509728BD7EE3}"/>
    <cellStyle name="Total 2 23 5 2" xfId="55356" xr:uid="{575F2E97-3D73-4371-8ACC-E46A133B6DC8}"/>
    <cellStyle name="Total 2 23 6" xfId="53642" xr:uid="{1DF212A8-AAC1-42F0-9A2E-ED5FD922A517}"/>
    <cellStyle name="Total 2 23 7" xfId="46953" xr:uid="{286C03B7-B14B-4867-8D28-45950AB6C6C4}"/>
    <cellStyle name="Total 2 24" xfId="45002" xr:uid="{19B394E9-AB76-479F-9BE9-B790EB63CA2C}"/>
    <cellStyle name="Total 2 24 2" xfId="50598" xr:uid="{BEAC34FD-9C5D-411A-95BE-88800194D9A0}"/>
    <cellStyle name="Total 2 24 2 2" xfId="57380" xr:uid="{A687C9DA-824E-4CAD-AC4A-82C6DCA0964F}"/>
    <cellStyle name="Total 2 24 3" xfId="52412" xr:uid="{7758542F-73F2-4611-B031-2C72239E8319}"/>
    <cellStyle name="Total 2 24 3 2" xfId="59193" xr:uid="{BB06C9FB-767B-40A7-ADA1-6C5048813B44}"/>
    <cellStyle name="Total 2 24 4" xfId="48715" xr:uid="{C8717A9C-02F9-4D46-A9C7-8CF71854FD1C}"/>
    <cellStyle name="Total 2 24 4 2" xfId="55504" xr:uid="{D8CC704C-9044-407E-AF09-CEF24C8CB006}"/>
    <cellStyle name="Total 2 24 5" xfId="53790" xr:uid="{B83D0028-7E65-4FD2-B730-F982B46D8854}"/>
    <cellStyle name="Total 2 24 6" xfId="47101" xr:uid="{5457100E-9473-40E6-8A78-D36A4BBE6377}"/>
    <cellStyle name="Total 2 25" xfId="45030" xr:uid="{EB1E2DBC-F182-4375-84A4-020CD7F274A6}"/>
    <cellStyle name="Total 2 25 2" xfId="50572" xr:uid="{6B3D0990-B52F-4CF9-9471-CC085F521224}"/>
    <cellStyle name="Total 2 25 2 2" xfId="57354" xr:uid="{9E234C18-DF37-444C-A9EB-E20DE9479EAF}"/>
    <cellStyle name="Total 2 25 3" xfId="52386" xr:uid="{A2F95AAD-037D-4AE1-B8EB-4D7C230291C9}"/>
    <cellStyle name="Total 2 25 3 2" xfId="59167" xr:uid="{6C3E081E-9479-4955-9781-8EC307469774}"/>
    <cellStyle name="Total 2 25 4" xfId="48689" xr:uid="{6BCC5EDD-F410-4D5F-A886-2EB2EF69B6CB}"/>
    <cellStyle name="Total 2 25 4 2" xfId="55478" xr:uid="{998E87C3-EBC3-4140-B132-0A8FD3B66660}"/>
    <cellStyle name="Total 2 25 5" xfId="53764" xr:uid="{B495CDE3-8DBE-4AFC-979C-BF2B33372A7A}"/>
    <cellStyle name="Total 2 25 6" xfId="47075" xr:uid="{FC9EA8FD-F4DF-4D61-A868-795DCB506F70}"/>
    <cellStyle name="Total 2 26" xfId="45045" xr:uid="{2E05F582-C34F-4CB2-BCB1-4DA35C79C131}"/>
    <cellStyle name="Total 2 26 2" xfId="50577" xr:uid="{86C5C7C2-B562-447B-B3CD-0AF03B6C4B4F}"/>
    <cellStyle name="Total 2 26 2 2" xfId="57359" xr:uid="{1DC9573A-7967-4D64-BB35-E9DE3FB76DF6}"/>
    <cellStyle name="Total 2 26 3" xfId="52391" xr:uid="{A1CF1BC8-513D-49EA-88D1-F5FB91699DBA}"/>
    <cellStyle name="Total 2 26 3 2" xfId="59172" xr:uid="{3871C50E-62EE-452E-92AB-2AC8D3DC7B09}"/>
    <cellStyle name="Total 2 26 4" xfId="48694" xr:uid="{0026456F-C0F0-40E6-9D5E-D7E0F0368985}"/>
    <cellStyle name="Total 2 26 4 2" xfId="55483" xr:uid="{B0AD98A6-874F-4F4A-9E74-B8652559A551}"/>
    <cellStyle name="Total 2 26 5" xfId="53769" xr:uid="{D79492E8-6D03-4874-87B2-00168FBC0D91}"/>
    <cellStyle name="Total 2 26 6" xfId="47080" xr:uid="{254270E3-6E22-405B-A0DB-A4104924FD3B}"/>
    <cellStyle name="Total 2 27" xfId="45108" xr:uid="{34687DA9-F919-4372-9BBC-5F2895F085B5}"/>
    <cellStyle name="Total 2 27 2" xfId="50728" xr:uid="{6ACCF049-4656-411B-B090-C087D4405BE1}"/>
    <cellStyle name="Total 2 27 2 2" xfId="57510" xr:uid="{0CB58F50-2A64-48CE-B720-FEB7E340D112}"/>
    <cellStyle name="Total 2 27 3" xfId="52539" xr:uid="{08CFA513-8FDF-4A08-B1C2-0C1569C8B955}"/>
    <cellStyle name="Total 2 27 3 2" xfId="59320" xr:uid="{F92DB72C-BCDC-4D01-86D7-9CDAB5C01B62}"/>
    <cellStyle name="Total 2 27 4" xfId="48836" xr:uid="{EAADEBD9-C111-4E8B-A856-FFE221B34BC6}"/>
    <cellStyle name="Total 2 27 4 2" xfId="55621" xr:uid="{3F4F1CAB-2D17-4CCD-8625-EF95C32BFDDE}"/>
    <cellStyle name="Total 2 27 5" xfId="53917" xr:uid="{FC167E59-639E-4102-B4D9-7D272A5CAF15}"/>
    <cellStyle name="Total 2 27 6" xfId="47231" xr:uid="{D7883896-DB77-4296-979C-249A8C51F96E}"/>
    <cellStyle name="Total 2 28" xfId="45158" xr:uid="{B9A296EE-406E-4C18-A053-EA3C1649743B}"/>
    <cellStyle name="Total 2 28 2" xfId="50683" xr:uid="{6FEF8BD5-0591-403E-936A-89197AF3C47F}"/>
    <cellStyle name="Total 2 28 2 2" xfId="57465" xr:uid="{BE5FC30A-BE58-4D28-BA52-2691B395047E}"/>
    <cellStyle name="Total 2 28 3" xfId="52494" xr:uid="{472B6223-7640-4D4D-B2A5-9B5D34F652F7}"/>
    <cellStyle name="Total 2 28 3 2" xfId="59275" xr:uid="{41E36451-422B-4A43-9AD2-1DD86B1C4E58}"/>
    <cellStyle name="Total 2 28 4" xfId="48798" xr:uid="{E968AFA6-11AF-440C-BB57-D0443984D546}"/>
    <cellStyle name="Total 2 28 4 2" xfId="55584" xr:uid="{12FF5E47-B392-4BFA-B4D0-A8EE5FD04946}"/>
    <cellStyle name="Total 2 28 5" xfId="53872" xr:uid="{CF9FBE4D-338D-4840-B205-9F9D1DBD7A62}"/>
    <cellStyle name="Total 2 28 6" xfId="47186" xr:uid="{ECE15462-C7EB-4373-95B3-D8426A3A2E49}"/>
    <cellStyle name="Total 2 29" xfId="45168" xr:uid="{74730FF1-CE74-4D48-B31B-16001B5DF4CE}"/>
    <cellStyle name="Total 2 29 2" xfId="50757" xr:uid="{DF9695EC-522B-48D0-B232-9B2949F29A84}"/>
    <cellStyle name="Total 2 29 2 2" xfId="57539" xr:uid="{9EB5BAAC-9EB1-469E-B1EF-4B424EFD1036}"/>
    <cellStyle name="Total 2 29 3" xfId="52566" xr:uid="{CD9D619B-906F-40C6-950B-801AFAAEC6DE}"/>
    <cellStyle name="Total 2 29 3 2" xfId="59347" xr:uid="{C3D36538-9435-4F47-A271-E73E5A8CFD9B}"/>
    <cellStyle name="Total 2 29 4" xfId="53944" xr:uid="{8CC3B789-2AE2-4592-A326-0C8D435BB849}"/>
    <cellStyle name="Total 2 29 5" xfId="47261" xr:uid="{BCFB79F8-2973-479D-AC06-9094B40F6EC8}"/>
    <cellStyle name="Total 2 3" xfId="246" xr:uid="{EBDBA703-AD7A-4E39-B30A-609600249E86}"/>
    <cellStyle name="Total 2 3 10" xfId="6548" xr:uid="{6299EFF8-6EBE-4242-B4E6-765B10566734}"/>
    <cellStyle name="Total 2 3 10 2" xfId="11767" xr:uid="{63635FE0-D644-42A5-B160-641D087735D6}"/>
    <cellStyle name="Total 2 3 10 2 2" xfId="20756" xr:uid="{05CD2956-1645-4E8B-BEFF-2175CD6735C5}"/>
    <cellStyle name="Total 2 3 10 2 2 2" xfId="36136" xr:uid="{C9108306-294B-436E-B9F3-FFB0B9E74D6C}"/>
    <cellStyle name="Total 2 3 10 2 2 2 2" xfId="56601" xr:uid="{E2D2E853-FA31-4F67-8C6A-4436F69C2675}"/>
    <cellStyle name="Total 2 3 10 2 2 3" xfId="49819" xr:uid="{D6226DBF-5BED-4CAA-A0B5-7E31B53B892F}"/>
    <cellStyle name="Total 2 3 10 2 3" xfId="40377" xr:uid="{86D3ACED-7331-414C-AD88-5A27083908C8}"/>
    <cellStyle name="Total 2 3 10 2 3 2" xfId="58662" xr:uid="{E0E75897-19BB-4D2C-9390-6858080B3122}"/>
    <cellStyle name="Total 2 3 10 2 3 3" xfId="51881" xr:uid="{1E52FEA7-0BFC-4541-98E4-802C9347AA20}"/>
    <cellStyle name="Total 2 3 10 2 4" xfId="47936" xr:uid="{804D1F4A-CEA6-4726-A0E0-5C635FE09DAB}"/>
    <cellStyle name="Total 2 3 10 2 4 2" xfId="54734" xr:uid="{E46A94DB-5CD0-4807-8047-FCBB27EA7028}"/>
    <cellStyle name="Total 2 3 10 2 5" xfId="46322" xr:uid="{86F18049-BC04-4498-ADD2-33B188BFECAA}"/>
    <cellStyle name="Total 2 3 10 3" xfId="15537" xr:uid="{2A8998C0-6FC0-4894-A495-8ACC982420EB}"/>
    <cellStyle name="Total 2 3 10 3 2" xfId="37859" xr:uid="{31CDC4AF-578C-4DA0-B0BC-9410EA6A01FB}"/>
    <cellStyle name="Total 2 3 10 3 2 2" xfId="56997" xr:uid="{55F07299-B85D-4EB4-B484-FB8CA689981E}"/>
    <cellStyle name="Total 2 3 10 3 2 3" xfId="50215" xr:uid="{0E0172A5-F7F8-43AB-835A-3D432FC8F8D1}"/>
    <cellStyle name="Total 2 3 10 3 3" xfId="51394" xr:uid="{70A3E8DE-3EC6-4805-9589-FEBEA4E871CF}"/>
    <cellStyle name="Total 2 3 10 3 3 2" xfId="58176" xr:uid="{6594A83E-4D2A-4189-AC02-1F93306C0942}"/>
    <cellStyle name="Total 2 3 10 3 4" xfId="48332" xr:uid="{50064640-8496-4E78-A7ED-8136B468CA7E}"/>
    <cellStyle name="Total 2 3 10 3 4 2" xfId="55124" xr:uid="{8855A1A4-3EE6-4F9D-B456-DB5CA0B2225F}"/>
    <cellStyle name="Total 2 3 10 3 5" xfId="53424" xr:uid="{15B8899E-7B22-459D-845A-5B33F51D391C}"/>
    <cellStyle name="Total 2 3 10 3 6" xfId="46718" xr:uid="{42CA4C52-1EED-402F-826A-01F4D89A0757}"/>
    <cellStyle name="Total 2 3 10 4" xfId="37345" xr:uid="{54F43CC2-121C-433F-AAA0-8DA1882080F2}"/>
    <cellStyle name="Total 2 3 10 4 2" xfId="56129" xr:uid="{D6413F0A-7A6F-4753-9421-9112B5C43DB3}"/>
    <cellStyle name="Total 2 3 10 4 3" xfId="49347" xr:uid="{2D97D681-7C0F-41C0-AAF8-FF32C01FBB6C}"/>
    <cellStyle name="Total 2 3 10 5" xfId="44595" xr:uid="{4FA514C0-2A72-492C-98A0-12C725BE0C52}"/>
    <cellStyle name="Total 2 3 10 5 2" xfId="57891" xr:uid="{CDD830FD-9E4D-4CC3-B8A3-67BEFB6C5389}"/>
    <cellStyle name="Total 2 3 10 5 3" xfId="51109" xr:uid="{921CC986-3F60-4622-9CAA-39B6C6E5F895}"/>
    <cellStyle name="Total 2 3 10 6" xfId="45814" xr:uid="{AA994C6A-88A1-4B5E-AA73-412E7D1068D0}"/>
    <cellStyle name="Total 2 3 10 6 2" xfId="54286" xr:uid="{D7AC02EF-7EA0-4C10-8BE8-8D385A71E4F1}"/>
    <cellStyle name="Total 2 3 11" xfId="9130" xr:uid="{72AA264E-E787-4265-AF71-074BD744D50D}"/>
    <cellStyle name="Total 2 3 11 2" xfId="18119" xr:uid="{1C6C80FE-D98E-4AB4-8879-95EDBEF2A948}"/>
    <cellStyle name="Total 2 3 11 2 2" xfId="42180" xr:uid="{B01DE966-1E8A-4FFF-8BAC-6DF16DD95A0A}"/>
    <cellStyle name="Total 2 3 11 2 2 2" xfId="56630" xr:uid="{7F6A2BD7-2C05-4C58-BADE-A3C7415F87F4}"/>
    <cellStyle name="Total 2 3 11 2 2 3" xfId="49848" xr:uid="{1981E3DD-BEAD-4844-95C1-E90E11D0D592}"/>
    <cellStyle name="Total 2 3 11 2 3" xfId="51998" xr:uid="{FC9D0695-8B28-481F-B79E-1C52898C7D04}"/>
    <cellStyle name="Total 2 3 11 2 3 2" xfId="58779" xr:uid="{710DE29D-DF17-4D95-ACBC-5605B1480DE2}"/>
    <cellStyle name="Total 2 3 11 2 4" xfId="47965" xr:uid="{FFD896D4-5F58-4B82-B825-FCBA06ACD294}"/>
    <cellStyle name="Total 2 3 11 2 4 2" xfId="54763" xr:uid="{D5777144-3B4C-4AFB-8CD4-FA9710C2FEE4}"/>
    <cellStyle name="Total 2 3 11 2 5" xfId="46351" xr:uid="{F3909728-158E-4C00-ABEA-DC70AA92F3BE}"/>
    <cellStyle name="Total 2 3 11 3" xfId="38835" xr:uid="{1BD0908C-9048-4B7A-B099-F249FAD7345A}"/>
    <cellStyle name="Total 2 3 11 3 2" xfId="50244" xr:uid="{5591D224-D6CB-4F99-890A-3F1E014A12D9}"/>
    <cellStyle name="Total 2 3 11 3 2 2" xfId="57026" xr:uid="{97DC2DA6-41A3-4604-94DB-4DBDBD7308F3}"/>
    <cellStyle name="Total 2 3 11 3 3" xfId="51859" xr:uid="{45963CC1-9F6B-444A-8940-AA5814E8479E}"/>
    <cellStyle name="Total 2 3 11 3 3 2" xfId="58640" xr:uid="{A5A31EFE-A97E-478B-9D74-8EE9A8206401}"/>
    <cellStyle name="Total 2 3 11 3 4" xfId="48361" xr:uid="{277686F0-1526-4CA0-BD3C-895D5302CF14}"/>
    <cellStyle name="Total 2 3 11 3 4 2" xfId="55153" xr:uid="{F381A31F-7398-45A4-AEB8-D602FFA7FC6B}"/>
    <cellStyle name="Total 2 3 11 3 5" xfId="53451" xr:uid="{363BA2FD-B08E-40A6-A083-3934666CFCE8}"/>
    <cellStyle name="Total 2 3 11 3 6" xfId="46747" xr:uid="{18C3E283-E5E2-497B-85E9-02E11A8797FA}"/>
    <cellStyle name="Total 2 3 11 4" xfId="44628" xr:uid="{C2242EDF-591F-472E-BC33-17F9B66A0C47}"/>
    <cellStyle name="Total 2 3 11 4 2" xfId="56158" xr:uid="{20DA9A79-2DEE-40CA-A3DC-43F8151DE7ED}"/>
    <cellStyle name="Total 2 3 11 4 3" xfId="49376" xr:uid="{83CA7A59-1818-465E-BBEA-90356DB375F3}"/>
    <cellStyle name="Total 2 3 11 5" xfId="51719" xr:uid="{B07A5AAA-8076-449E-A0B2-1FD5ED39CCB1}"/>
    <cellStyle name="Total 2 3 11 5 2" xfId="58500" xr:uid="{E893CECC-CDB1-44BB-AF4F-B8DF32692A3E}"/>
    <cellStyle name="Total 2 3 11 6" xfId="47496" xr:uid="{F800384C-1F49-48B0-A1FC-F67BF026A311}"/>
    <cellStyle name="Total 2 3 11 6 2" xfId="54315" xr:uid="{6E24CFD5-1B32-48E6-BEA3-95FC63457C6C}"/>
    <cellStyle name="Total 2 3 11 7" xfId="45888" xr:uid="{3EC9A3EA-4712-4B5E-95F9-7734131BD02A}"/>
    <cellStyle name="Total 2 3 12" xfId="12270" xr:uid="{F068EA80-98B7-442C-BDD9-381055CA90D5}"/>
    <cellStyle name="Total 2 3 12 2" xfId="21259" xr:uid="{18A3C318-1FA5-4B92-B80A-028C2933FF4B}"/>
    <cellStyle name="Total 2 3 12 2 2" xfId="38851" xr:uid="{59B9CECD-EEBC-4582-B67A-7AB1778C6650}"/>
    <cellStyle name="Total 2 3 12 2 2 2" xfId="56669" xr:uid="{15EEDDFF-E40E-4999-BD23-F12C679B5CDF}"/>
    <cellStyle name="Total 2 3 12 2 2 3" xfId="49887" xr:uid="{2E174BA8-DDDD-45B0-91BB-F70E964E4A90}"/>
    <cellStyle name="Total 2 3 12 2 3" xfId="48920" xr:uid="{B1F878CF-FD71-4AB7-B853-C91DD2451CDB}"/>
    <cellStyle name="Total 2 3 12 2 3 2" xfId="55703" xr:uid="{60513CC8-ED3C-4EEB-AA9C-CA291DA0A28C}"/>
    <cellStyle name="Total 2 3 12 2 4" xfId="48004" xr:uid="{0F4B3A9E-4E6F-4FC0-9DB0-D8D425F5BBBD}"/>
    <cellStyle name="Total 2 3 12 2 4 2" xfId="54799" xr:uid="{D2B0ED2C-634C-47DB-B17D-B753B8741564}"/>
    <cellStyle name="Total 2 3 12 2 5" xfId="46390" xr:uid="{2671C8D9-7926-43ED-BF3B-4524E05AF0FD}"/>
    <cellStyle name="Total 2 3 12 3" xfId="34747" xr:uid="{8AE2A207-ADE0-4836-9F0C-49C07F857F67}"/>
    <cellStyle name="Total 2 3 12 3 2" xfId="50280" xr:uid="{2F4A9BF7-8448-4807-A850-6F888F332488}"/>
    <cellStyle name="Total 2 3 12 3 2 2" xfId="57062" xr:uid="{86D46D81-164D-4A3D-8370-41EDCF172FF4}"/>
    <cellStyle name="Total 2 3 12 3 3" xfId="51153" xr:uid="{CDE9D9BE-5A16-417B-B9A7-1E4C1A16F443}"/>
    <cellStyle name="Total 2 3 12 3 3 2" xfId="57935" xr:uid="{8D0E70FC-9D27-48B3-9EF6-E1D5CFA7D334}"/>
    <cellStyle name="Total 2 3 12 3 4" xfId="48397" xr:uid="{29514786-F871-4B9D-857D-3AF6C9D08F36}"/>
    <cellStyle name="Total 2 3 12 3 4 2" xfId="55189" xr:uid="{A263A6D0-0B8C-4C1E-924A-B5ADB98E80C6}"/>
    <cellStyle name="Total 2 3 12 3 5" xfId="53477" xr:uid="{D10D5275-B46F-44E2-97FD-F41653B4671A}"/>
    <cellStyle name="Total 2 3 12 3 6" xfId="46783" xr:uid="{F2213854-0106-4CED-94C7-344C199F4D19}"/>
    <cellStyle name="Total 2 3 12 4" xfId="44693" xr:uid="{B19A7E55-895F-41A9-BCD9-6AB077A636FF}"/>
    <cellStyle name="Total 2 3 12 4 2" xfId="56197" xr:uid="{2C822959-A752-476A-A086-4280B8225EDC}"/>
    <cellStyle name="Total 2 3 12 4 3" xfId="49415" xr:uid="{B1EC1009-4BD7-4226-B3D8-786DAF501D62}"/>
    <cellStyle name="Total 2 3 12 5" xfId="50970" xr:uid="{43A0A3EB-5F49-4DB5-8823-5A626D22798A}"/>
    <cellStyle name="Total 2 3 12 5 2" xfId="57752" xr:uid="{FED5252E-55F6-4C3C-B95A-8B8DAE624CDF}"/>
    <cellStyle name="Total 2 3 12 6" xfId="47535" xr:uid="{CC990E6D-1259-46FF-9399-1B5F93DA7C73}"/>
    <cellStyle name="Total 2 3 12 6 2" xfId="54351" xr:uid="{EF0B4684-19D0-4393-BE59-FB84E3718670}"/>
    <cellStyle name="Total 2 3 12 7" xfId="45924" xr:uid="{B012E6D7-1F9C-4B38-AE27-4CA890E1E028}"/>
    <cellStyle name="Total 2 3 13" xfId="2252" xr:uid="{C8A7F0AC-6705-4477-977D-FFD022545F27}"/>
    <cellStyle name="Total 2 3 13 2" xfId="40785" xr:uid="{C4637FE9-8F51-40DC-8169-8BE140BE5593}"/>
    <cellStyle name="Total 2 3 13 2 2" xfId="56237" xr:uid="{B8406121-6999-4DBF-999A-395EEC9C5564}"/>
    <cellStyle name="Total 2 3 13 2 3" xfId="49455" xr:uid="{7B204DAE-4E6A-4DA9-B5DD-8928ACCB672E}"/>
    <cellStyle name="Total 2 3 13 3" xfId="44650" xr:uid="{20971DE9-6292-4271-8E2A-311106A6A1BC}"/>
    <cellStyle name="Total 2 3 13 3 2" xfId="57829" xr:uid="{89921E3D-671E-4843-B780-DF45C7248EA8}"/>
    <cellStyle name="Total 2 3 13 3 3" xfId="51047" xr:uid="{F9CF010E-7F63-46DD-BFBA-CA6A07100DA1}"/>
    <cellStyle name="Total 2 3 13 4" xfId="47573" xr:uid="{4DA6E7E3-166C-4C45-A0C3-7D107384CD6A}"/>
    <cellStyle name="Total 2 3 13 4 2" xfId="54385" xr:uid="{DEF80F9F-70B0-4EF1-A6CD-039908B9B461}"/>
    <cellStyle name="Total 2 3 13 5" xfId="45964" xr:uid="{7BFCD760-0776-4DA0-A8D0-03B08C244111}"/>
    <cellStyle name="Total 2 3 14" xfId="13161" xr:uid="{7B41EF5B-5913-4969-8ADC-A2E193370448}"/>
    <cellStyle name="Total 2 3 14 2" xfId="32557" xr:uid="{81D6805F-C017-427F-833D-DDC5F19B9A81}"/>
    <cellStyle name="Total 2 3 14 2 2" xfId="56244" xr:uid="{40BCCC5A-3DBF-4A0B-A468-71CBE8467FBF}"/>
    <cellStyle name="Total 2 3 14 2 3" xfId="49462" xr:uid="{B8FB206C-84FB-4165-97AF-17E1B9F0E1DF}"/>
    <cellStyle name="Total 2 3 14 3" xfId="44709" xr:uid="{20FCC41F-8434-4B06-96D2-786BF373C0E6}"/>
    <cellStyle name="Total 2 3 14 3 2" xfId="58492" xr:uid="{7932DC99-2D5A-4BBC-BD4B-965FB8A4CA7C}"/>
    <cellStyle name="Total 2 3 14 3 3" xfId="51711" xr:uid="{D5C31F95-16FD-4681-B18C-0F302530C428}"/>
    <cellStyle name="Total 2 3 14 4" xfId="47580" xr:uid="{B9E44D78-21D9-41D8-A382-1BFD24379169}"/>
    <cellStyle name="Total 2 3 14 4 2" xfId="54392" xr:uid="{CEB96591-C56F-481D-95C1-E9C2F043EDEE}"/>
    <cellStyle name="Total 2 3 14 5" xfId="52871" xr:uid="{8DCCB146-2466-4CC6-8E2E-40B8D61277E2}"/>
    <cellStyle name="Total 2 3 14 6" xfId="45971" xr:uid="{DCF37F74-AB7D-46CB-B0DC-661B78DC11EA}"/>
    <cellStyle name="Total 2 3 15" xfId="28483" xr:uid="{54AF4EBB-746E-44F2-971A-AE2D30B739E9}"/>
    <cellStyle name="Total 2 3 15 2" xfId="44778" xr:uid="{0CCEF2A9-346E-4FE0-AC8C-FFFAF3463186}"/>
    <cellStyle name="Total 2 3 15 2 2" xfId="57167" xr:uid="{F1DBAE38-9998-4A20-B21E-5CAEF62F0E39}"/>
    <cellStyle name="Total 2 3 15 2 3" xfId="50385" xr:uid="{83476023-D707-4168-8E95-C042161E3AC7}"/>
    <cellStyle name="Total 2 3 15 3" xfId="51049" xr:uid="{9DB162E1-2471-4F4B-AC33-402DCC5D8DBF}"/>
    <cellStyle name="Total 2 3 15 3 2" xfId="57831" xr:uid="{D90DDA8E-25B4-457D-97CF-230F313B18EE}"/>
    <cellStyle name="Total 2 3 15 4" xfId="48502" xr:uid="{BA18C023-6815-43FE-A0BD-C570450062B5}"/>
    <cellStyle name="Total 2 3 15 4 2" xfId="55294" xr:uid="{5678E759-1EE2-4561-852A-1CF7429E9E2A}"/>
    <cellStyle name="Total 2 3 15 5" xfId="53580" xr:uid="{63EA3C2F-E0B1-464C-B4C0-27D000AFE917}"/>
    <cellStyle name="Total 2 3 15 6" xfId="46888" xr:uid="{3AB159C5-6798-4065-8C63-FB0350D4885D}"/>
    <cellStyle name="Total 2 3 16" xfId="44760" xr:uid="{E93EC22D-7D49-42AE-8341-52969787C6A2}"/>
    <cellStyle name="Total 2 3 16 2" xfId="50292" xr:uid="{49D82189-273F-479E-85C2-F9F91634BFF1}"/>
    <cellStyle name="Total 2 3 16 2 2" xfId="57074" xr:uid="{08DFF8CB-D693-4D42-8DE9-F2A07EF53342}"/>
    <cellStyle name="Total 2 3 16 3" xfId="51898" xr:uid="{D1949F0A-280E-467B-8C69-F31B635B2B69}"/>
    <cellStyle name="Total 2 3 16 3 2" xfId="58679" xr:uid="{34597120-6A83-482D-A682-4EFD6F1C12B3}"/>
    <cellStyle name="Total 2 3 16 4" xfId="51422" xr:uid="{08C80B6A-876E-4C5E-BF97-6961196B7C16}"/>
    <cellStyle name="Total 2 3 16 4 2" xfId="58204" xr:uid="{133824F9-67C8-4481-A099-B60E8497382C}"/>
    <cellStyle name="Total 2 3 16 5" xfId="48409" xr:uid="{F77F6A8D-508B-4A26-B50C-2BD249CEFC60}"/>
    <cellStyle name="Total 2 3 16 5 2" xfId="55201" xr:uid="{68C27E06-6C7D-43B4-805F-E4FA93BC2D78}"/>
    <cellStyle name="Total 2 3 16 6" xfId="53487" xr:uid="{699CC821-EA50-4486-A532-1AD97E7CF33F}"/>
    <cellStyle name="Total 2 3 16 7" xfId="46795" xr:uid="{58F58953-C9FB-4F18-99AC-F49FE1A948DA}"/>
    <cellStyle name="Total 2 3 17" xfId="44798" xr:uid="{09917289-2DAE-4F1A-B255-3DAF17664772}"/>
    <cellStyle name="Total 2 3 17 2" xfId="50424" xr:uid="{F8F9D7A1-B5E3-4993-B0C4-36414816EAF6}"/>
    <cellStyle name="Total 2 3 17 2 2" xfId="57206" xr:uid="{19284564-CD58-4F4D-9900-4543B1A3ED56}"/>
    <cellStyle name="Total 2 3 17 3" xfId="52026" xr:uid="{5309B355-ED6B-4214-AD9B-7FC83FDAA138}"/>
    <cellStyle name="Total 2 3 17 3 2" xfId="58807" xr:uid="{9E34D71E-2859-4FD5-827A-7E573988141D}"/>
    <cellStyle name="Total 2 3 17 4" xfId="52297" xr:uid="{A85EC5C1-A4AF-4E14-88E4-AF039B15A62A}"/>
    <cellStyle name="Total 2 3 17 4 2" xfId="59078" xr:uid="{E3FCDF77-F008-4243-850C-B2BB8B128358}"/>
    <cellStyle name="Total 2 3 17 5" xfId="48541" xr:uid="{3090CCC0-6E0B-405A-AAB5-65AD2E554A2A}"/>
    <cellStyle name="Total 2 3 17 5 2" xfId="55330" xr:uid="{68A7A0DB-981B-4E2B-A6A5-5A27EE4CD56B}"/>
    <cellStyle name="Total 2 3 17 6" xfId="53616" xr:uid="{B5305086-F80D-4AB1-AD16-3FB0A9FE6A7C}"/>
    <cellStyle name="Total 2 3 17 7" xfId="46927" xr:uid="{E184EE94-01CB-4C24-9ED7-ACB88F579B5A}"/>
    <cellStyle name="Total 2 3 18" xfId="44797" xr:uid="{07AA5E32-7555-4298-A9B2-80C2C0A1B2DA}"/>
    <cellStyle name="Total 2 3 18 2" xfId="50458" xr:uid="{65FF394A-C836-46ED-B3C9-BCC396E0D184}"/>
    <cellStyle name="Total 2 3 18 2 2" xfId="57240" xr:uid="{E09FAA56-D7D6-46EF-AB1C-D5E8A74BCD74}"/>
    <cellStyle name="Total 2 3 18 3" xfId="52060" xr:uid="{5B2C32E0-97C6-455C-B558-3429F9065E39}"/>
    <cellStyle name="Total 2 3 18 3 2" xfId="58841" xr:uid="{DCD07E8B-2B66-4A7A-8DD5-C477B15C0031}"/>
    <cellStyle name="Total 2 3 18 4" xfId="50800" xr:uid="{9B1BFF13-B4A5-402F-8988-E24845EB3CA8}"/>
    <cellStyle name="Total 2 3 18 4 2" xfId="57582" xr:uid="{D75258DA-6B90-4A84-B183-C5557B97E371}"/>
    <cellStyle name="Total 2 3 18 5" xfId="48575" xr:uid="{74DB5A83-0950-4155-A3FF-B28840CD7BD6}"/>
    <cellStyle name="Total 2 3 18 5 2" xfId="55364" xr:uid="{1338A375-DB7D-4B51-9009-EA5ADD956948}"/>
    <cellStyle name="Total 2 3 18 6" xfId="53650" xr:uid="{8D08EEA4-8384-453F-AA9F-382E95A03861}"/>
    <cellStyle name="Total 2 3 18 7" xfId="46961" xr:uid="{67100B1B-9154-42DD-A65A-93271F173294}"/>
    <cellStyle name="Total 2 3 19" xfId="44860" xr:uid="{2776D5C2-4EFF-433F-80C3-E937DF2F5316}"/>
    <cellStyle name="Total 2 3 19 2" xfId="50508" xr:uid="{CA56D357-A2D4-476C-8A62-A725A86762EA}"/>
    <cellStyle name="Total 2 3 19 2 2" xfId="57290" xr:uid="{AB373308-997C-4869-B8B4-9105D4079BF3}"/>
    <cellStyle name="Total 2 3 19 3" xfId="52110" xr:uid="{40338A50-C4F1-498F-914D-3D943258FFAE}"/>
    <cellStyle name="Total 2 3 19 3 2" xfId="58891" xr:uid="{AA98387B-23CD-4FEA-A4D7-C9579027F138}"/>
    <cellStyle name="Total 2 3 19 4" xfId="49730" xr:uid="{85F8ACCC-2470-4C9F-88C8-E7E80595C334}"/>
    <cellStyle name="Total 2 3 19 4 2" xfId="56512" xr:uid="{F37D7640-478D-429F-B70E-F204D4E1C248}"/>
    <cellStyle name="Total 2 3 19 5" xfId="48625" xr:uid="{20736D93-0EC2-4A85-A99B-9663832382EB}"/>
    <cellStyle name="Total 2 3 19 5 2" xfId="55414" xr:uid="{EACCF587-2D77-4B2D-A676-64878067E473}"/>
    <cellStyle name="Total 2 3 19 6" xfId="53700" xr:uid="{5E95D59F-0B03-49E1-B5C9-5516BFA9ADCD}"/>
    <cellStyle name="Total 2 3 19 7" xfId="47011" xr:uid="{77A35DCD-02CB-41A2-BA69-9FBB22D018C1}"/>
    <cellStyle name="Total 2 3 2" xfId="384" xr:uid="{B61CAA94-DF39-4F7B-87F2-2DBCB5AD467F}"/>
    <cellStyle name="Total 2 3 2 10" xfId="9255" xr:uid="{B3B1DE04-1F46-44BD-9E86-6EE42C8F76A1}"/>
    <cellStyle name="Total 2 3 2 10 2" xfId="18244" xr:uid="{F398C348-0291-428F-9CE6-C146922ADA4B}"/>
    <cellStyle name="Total 2 3 2 10 2 2" xfId="38147" xr:uid="{DCEDF471-2327-4AD3-878D-7D42954A5E22}"/>
    <cellStyle name="Total 2 3 2 10 3" xfId="34296" xr:uid="{DCC85D3D-D1C0-4BC3-B59E-6E27D079384F}"/>
    <cellStyle name="Total 2 3 2 11" xfId="12237" xr:uid="{5A7CF841-B2CD-45EC-BD5E-9E3C9D4B123C}"/>
    <cellStyle name="Total 2 3 2 11 2" xfId="21226" xr:uid="{649FAF31-DEA0-428E-AC4D-F33341755E1B}"/>
    <cellStyle name="Total 2 3 2 11 2 2" xfId="27211" xr:uid="{93DA66D8-9A03-4DAB-8B15-BE3C9BBB587C}"/>
    <cellStyle name="Total 2 3 2 11 3" xfId="25276" xr:uid="{F9E6D85F-AE40-44BC-8962-94FE01D56CE0}"/>
    <cellStyle name="Total 2 3 2 12" xfId="2390" xr:uid="{3DACC290-A5A2-4B5E-99C2-E80492A79215}"/>
    <cellStyle name="Total 2 3 2 12 2" xfId="42979" xr:uid="{90171E57-1784-47C2-BBF8-28836F249C5E}"/>
    <cellStyle name="Total 2 3 2 13" xfId="13299" xr:uid="{7AFFD4CD-7E9F-4936-813D-072A8D1A8816}"/>
    <cellStyle name="Total 2 3 2 13 2" xfId="33113" xr:uid="{194EEA95-5FE0-4919-9EFE-3DEBB3519118}"/>
    <cellStyle name="Total 2 3 2 14" xfId="30823" xr:uid="{1E5EEC0B-6687-4EB7-91F5-620FA9243394}"/>
    <cellStyle name="Total 2 3 2 15" xfId="44324" xr:uid="{1FD703D2-F695-4BD2-B513-34B919278024}"/>
    <cellStyle name="Total 2 3 2 16" xfId="45511" xr:uid="{00692461-E808-4A03-ACDC-799B886268E1}"/>
    <cellStyle name="Total 2 3 2 2" xfId="733" xr:uid="{27C7A0FD-CEF5-4092-8EBF-A5C8F07D56B2}"/>
    <cellStyle name="Total 2 3 2 2 2" xfId="5109" xr:uid="{A7C512E0-FC74-41BE-B3A2-E19D83A479F6}"/>
    <cellStyle name="Total 2 3 2 2 2 2" xfId="7695" xr:uid="{DEC9D097-5A23-4EC1-B884-4486EFDD22A1}"/>
    <cellStyle name="Total 2 3 2 2 2 2 2" xfId="16684" xr:uid="{DD82FC16-56FC-4DB1-B5BC-78650C521A0C}"/>
    <cellStyle name="Total 2 3 2 2 2 2 2 2" xfId="35072" xr:uid="{EC7C6AEA-E279-4129-A95C-CB805F22F23C}"/>
    <cellStyle name="Total 2 3 2 2 2 2 3" xfId="29005" xr:uid="{B7F53243-2CE6-4C45-B3C6-199B7FBD3DB8}"/>
    <cellStyle name="Total 2 3 2 2 2 2 4" xfId="56298" xr:uid="{C157CB09-0183-4ABF-A277-F996D2DADB36}"/>
    <cellStyle name="Total 2 3 2 2 2 3" xfId="10332" xr:uid="{408AB0B7-D859-4CA5-9A0B-E4E707F50D56}"/>
    <cellStyle name="Total 2 3 2 2 2 3 2" xfId="19321" xr:uid="{23AA24F0-AD9F-478D-8708-68C04470A083}"/>
    <cellStyle name="Total 2 3 2 2 2 3 2 2" xfId="39590" xr:uid="{74856592-1C54-4461-98D0-A4A137297BD9}"/>
    <cellStyle name="Total 2 3 2 2 2 3 3" xfId="32228" xr:uid="{26D85DDF-AFCA-406E-866A-F06CCC183C17}"/>
    <cellStyle name="Total 2 3 2 2 2 4" xfId="14098" xr:uid="{0D81BB64-F9B7-44C3-8B97-CCE939A2C448}"/>
    <cellStyle name="Total 2 3 2 2 2 4 2" xfId="42219" xr:uid="{42CFAB6E-CD0E-4070-86A2-C82E257E188A}"/>
    <cellStyle name="Total 2 3 2 2 2 5" xfId="33970" xr:uid="{21A3489E-7F86-425B-9617-B016AC3C759E}"/>
    <cellStyle name="Total 2 3 2 2 2 6" xfId="49516" xr:uid="{5B6EF62F-FFBD-4033-95DA-6409A75DE84B}"/>
    <cellStyle name="Total 2 3 2 2 3" xfId="3170" xr:uid="{3BD2CFF5-26F0-48A4-AD5E-A01B18EC59B6}"/>
    <cellStyle name="Total 2 3 2 2 3 2" xfId="30800" xr:uid="{E15ECC9F-48D8-4CBD-96ED-CE551C34D3C2}"/>
    <cellStyle name="Total 2 3 2 2 3 2 2" xfId="58187" xr:uid="{96D89A9B-AD51-48AF-B17C-FFD702C6CD50}"/>
    <cellStyle name="Total 2 3 2 2 3 3" xfId="51405" xr:uid="{8C7CF329-560B-4331-95E8-2349E27D3504}"/>
    <cellStyle name="Total 2 3 2 2 4" xfId="24678" xr:uid="{4584F989-DC60-463F-A3D2-DB6751BD7361}"/>
    <cellStyle name="Total 2 3 2 2 4 2" xfId="54443" xr:uid="{8A003F59-FC40-4B1C-B3DC-BEAACA1BE52C}"/>
    <cellStyle name="Total 2 3 2 2 4 3" xfId="47633" xr:uid="{ABA389AD-4295-45FD-A339-841923A48841}"/>
    <cellStyle name="Total 2 3 2 2 5" xfId="46025" xr:uid="{4DE82BD6-879F-4D5D-9041-CBE4A1EFAEAC}"/>
    <cellStyle name="Total 2 3 2 3" xfId="1078" xr:uid="{54C3F7CF-EB40-4020-A08C-54F9B6312A10}"/>
    <cellStyle name="Total 2 3 2 3 2" xfId="5430" xr:uid="{A19AB90A-8C2A-4F96-B574-DFC9C0836E59}"/>
    <cellStyle name="Total 2 3 2 3 2 2" xfId="8016" xr:uid="{AF0FC61F-18C9-46A1-B259-0726E790D7D5}"/>
    <cellStyle name="Total 2 3 2 3 2 2 2" xfId="17005" xr:uid="{EFA43282-9A8A-45FA-AB45-4F157B2149D1}"/>
    <cellStyle name="Total 2 3 2 3 2 2 2 2" xfId="31856" xr:uid="{07B5F506-81E5-4681-ACFA-32CAD69CA344}"/>
    <cellStyle name="Total 2 3 2 3 2 2 3" xfId="27411" xr:uid="{7E677C09-41DB-4C22-B723-A060E1F5595C}"/>
    <cellStyle name="Total 2 3 2 3 2 2 4" xfId="56706" xr:uid="{501CCA4E-52A1-45C4-B7C7-8D2E7ADE9720}"/>
    <cellStyle name="Total 2 3 2 3 2 3" xfId="10653" xr:uid="{FAD4A0F3-3FCC-4CB5-A5C1-BE14EE4253C8}"/>
    <cellStyle name="Total 2 3 2 3 2 3 2" xfId="19642" xr:uid="{A88B276C-565E-4ACC-99F7-8AB033389925}"/>
    <cellStyle name="Total 2 3 2 3 2 3 2 2" xfId="33017" xr:uid="{7DD12B26-FAD2-451A-BFC5-4A5F5A69FA21}"/>
    <cellStyle name="Total 2 3 2 3 2 3 3" xfId="24252" xr:uid="{38CA9737-BEB6-4072-9B5F-0EC0928977C0}"/>
    <cellStyle name="Total 2 3 2 3 2 4" xfId="14419" xr:uid="{C697E04B-752A-4339-BC20-C0C9ABC70CD2}"/>
    <cellStyle name="Total 2 3 2 3 2 4 2" xfId="41865" xr:uid="{DB17EFCC-FFFD-45DD-85E7-0B22C9E87DCB}"/>
    <cellStyle name="Total 2 3 2 3 2 5" xfId="41102" xr:uid="{81B3BC65-1948-44AF-A14D-C92A2D8808D7}"/>
    <cellStyle name="Total 2 3 2 3 2 6" xfId="49924" xr:uid="{B31D06E9-887D-4240-A161-5BFDCC136EDC}"/>
    <cellStyle name="Total 2 3 2 3 3" xfId="3515" xr:uid="{E845227F-AD30-41F8-96D8-2D712A084D8D}"/>
    <cellStyle name="Total 2 3 2 3 3 2" xfId="33052" xr:uid="{ECBC442E-C9D4-4FDE-A3CF-061F104F9F11}"/>
    <cellStyle name="Total 2 3 2 3 3 2 2" xfId="58996" xr:uid="{D5807EC9-5357-406F-8BBB-F853036F2D0E}"/>
    <cellStyle name="Total 2 3 2 3 3 3" xfId="52215" xr:uid="{34E8F734-E4B1-47D8-A77D-FEE50FAA17C4}"/>
    <cellStyle name="Total 2 3 2 3 4" xfId="38809" xr:uid="{C0C4BBEE-8124-4799-AB8D-C3677BF2C6D4}"/>
    <cellStyle name="Total 2 3 2 3 4 2" xfId="54833" xr:uid="{68DDF02E-7641-4B83-AC38-22716A23399B}"/>
    <cellStyle name="Total 2 3 2 3 4 3" xfId="48041" xr:uid="{A1936DF8-B11C-4AA7-81BD-204E09B73E1B}"/>
    <cellStyle name="Total 2 3 2 3 5" xfId="53133" xr:uid="{FB243CD0-E29B-494C-8644-6E9D7D224E30}"/>
    <cellStyle name="Total 2 3 2 3 6" xfId="46427" xr:uid="{3B16AD11-BCB1-48E2-A288-CF6AB771C693}"/>
    <cellStyle name="Total 2 3 2 4" xfId="1422" xr:uid="{2ECE5D09-6DA8-48FD-BAA2-4665F9DC74AC}"/>
    <cellStyle name="Total 2 3 2 4 2" xfId="5767" xr:uid="{37450F79-7B6C-4458-A653-7092C3D99C70}"/>
    <cellStyle name="Total 2 3 2 4 2 2" xfId="8353" xr:uid="{EAF741F6-F225-470E-B293-020E93DA2F5A}"/>
    <cellStyle name="Total 2 3 2 4 2 2 2" xfId="17342" xr:uid="{BFC60738-7DB8-4762-9E84-BE438C5E1D10}"/>
    <cellStyle name="Total 2 3 2 4 2 2 2 2" xfId="28698" xr:uid="{B64A5A3F-2303-4EEC-A7EA-E95962A9AC60}"/>
    <cellStyle name="Total 2 3 2 4 2 2 3" xfId="29402" xr:uid="{7C986893-1EFC-4E26-8FB8-11696C951E80}"/>
    <cellStyle name="Total 2 3 2 4 2 3" xfId="10990" xr:uid="{1BF83885-2D9C-4364-A1BA-5563372D2CD9}"/>
    <cellStyle name="Total 2 3 2 4 2 3 2" xfId="19979" xr:uid="{CD045AA6-0CCC-4095-94FC-AC4B9D3C6704}"/>
    <cellStyle name="Total 2 3 2 4 2 3 2 2" xfId="29832" xr:uid="{3A06C6BE-A947-447B-9396-1CD0F7B08157}"/>
    <cellStyle name="Total 2 3 2 4 2 3 3" xfId="26537" xr:uid="{22911C03-705D-4EC5-AF94-1AA0BDC0FC27}"/>
    <cellStyle name="Total 2 3 2 4 2 4" xfId="14756" xr:uid="{60DE8048-ECC4-43AB-A72F-F845853CDAED}"/>
    <cellStyle name="Total 2 3 2 4 2 4 2" xfId="31667" xr:uid="{62E73489-F71C-4F90-85F6-E2F2802F4829}"/>
    <cellStyle name="Total 2 3 2 4 2 5" xfId="41746" xr:uid="{08FF0E8E-C08E-4C65-A4C7-9A2F615600E4}"/>
    <cellStyle name="Total 2 3 2 4 2 6" xfId="55826" xr:uid="{9843D464-BB62-4F28-A4ED-0E824AD0BD0E}"/>
    <cellStyle name="Total 2 3 2 4 3" xfId="3859" xr:uid="{97B7165A-9447-46F8-9863-044B2970BD74}"/>
    <cellStyle name="Total 2 3 2 4 3 2" xfId="30124" xr:uid="{9661E59E-23AC-4D78-9B20-9A97DFBC1E65}"/>
    <cellStyle name="Total 2 3 2 4 4" xfId="23340" xr:uid="{31EE3620-58DA-47F8-B000-4613B7D26BDA}"/>
    <cellStyle name="Total 2 3 2 4 5" xfId="49044" xr:uid="{7A647695-B07F-4431-9213-288F37A9B211}"/>
    <cellStyle name="Total 2 3 2 5" xfId="1288" xr:uid="{C4F0D6AA-992A-4047-8651-7BA46342481E}"/>
    <cellStyle name="Total 2 3 2 5 2" xfId="5633" xr:uid="{6A68107E-3B24-41C8-9B4B-74D2B3E25782}"/>
    <cellStyle name="Total 2 3 2 5 2 2" xfId="8219" xr:uid="{A48BBB07-F567-4CE2-A576-2FD473E2C1CC}"/>
    <cellStyle name="Total 2 3 2 5 2 2 2" xfId="17208" xr:uid="{3B702A14-9ABA-4EC0-92A4-07AB0AE1517C}"/>
    <cellStyle name="Total 2 3 2 5 2 2 2 2" xfId="34271" xr:uid="{49F78979-B3E2-4CE0-9B78-9040A17686AF}"/>
    <cellStyle name="Total 2 3 2 5 2 2 3" xfId="38631" xr:uid="{6E90BE3A-FA20-4CF4-BB4E-37ED3E4EE7C1}"/>
    <cellStyle name="Total 2 3 2 5 2 3" xfId="10856" xr:uid="{B3D92771-B5E2-4F94-96FB-3DDC4EA7C254}"/>
    <cellStyle name="Total 2 3 2 5 2 3 2" xfId="19845" xr:uid="{289F45DF-B86D-4E0C-A7D9-97E4385B6FE0}"/>
    <cellStyle name="Total 2 3 2 5 2 3 2 2" xfId="42717" xr:uid="{D1E7B07C-6900-4EC3-A68D-BEA61E6F9A50}"/>
    <cellStyle name="Total 2 3 2 5 2 3 3" xfId="37810" xr:uid="{E90EAC63-AEEA-4AD0-9CEA-756663E893FD}"/>
    <cellStyle name="Total 2 3 2 5 2 4" xfId="14622" xr:uid="{3F47C913-E0ED-4450-90CA-8F03BBC88BBC}"/>
    <cellStyle name="Total 2 3 2 5 2 4 2" xfId="24863" xr:uid="{30F5B78F-9047-4257-A292-532DB3EEAC2C}"/>
    <cellStyle name="Total 2 3 2 5 2 5" xfId="33105" xr:uid="{99EBC467-9801-47C7-B0D7-161195FA231B}"/>
    <cellStyle name="Total 2 3 2 5 2 6" xfId="57989" xr:uid="{A91BDA4D-B632-4ED8-843F-6C2F366B4405}"/>
    <cellStyle name="Total 2 3 2 5 3" xfId="3725" xr:uid="{868B21C8-880D-4A8B-8897-73057AD90631}"/>
    <cellStyle name="Total 2 3 2 5 3 2" xfId="22815" xr:uid="{10839C78-62E8-41FB-8A5F-FBDBB4738EF7}"/>
    <cellStyle name="Total 2 3 2 5 4" xfId="43030" xr:uid="{591276E1-C1D4-4C13-880E-EC09E6A30AFE}"/>
    <cellStyle name="Total 2 3 2 5 5" xfId="51207" xr:uid="{CC881055-D66F-4035-B676-C6A19AD93660}"/>
    <cellStyle name="Total 2 3 2 6" xfId="2041" xr:uid="{F994092E-D8CE-4165-B80C-C5C1021CD6EA}"/>
    <cellStyle name="Total 2 3 2 6 2" xfId="6349" xr:uid="{D8F7CB1F-AE62-4E74-908B-08AEAEE2E0BC}"/>
    <cellStyle name="Total 2 3 2 6 2 2" xfId="8935" xr:uid="{ABD51E93-A48B-429A-96AE-AEDF00C049FA}"/>
    <cellStyle name="Total 2 3 2 6 2 2 2" xfId="17924" xr:uid="{70C7CF89-F4B3-43C8-8A1B-79200084D456}"/>
    <cellStyle name="Total 2 3 2 6 2 2 2 2" xfId="37951" xr:uid="{117F649C-FA95-467A-BABB-2B4D2FEDE6C8}"/>
    <cellStyle name="Total 2 3 2 6 2 2 3" xfId="32196" xr:uid="{2DEBDF58-72BF-4C51-8918-BD7C3A3F980B}"/>
    <cellStyle name="Total 2 3 2 6 2 3" xfId="11572" xr:uid="{0F469F15-ACE0-49F7-A114-0A029958A0A9}"/>
    <cellStyle name="Total 2 3 2 6 2 3 2" xfId="20561" xr:uid="{7570BC6B-9CD6-4056-B43B-581B4980D048}"/>
    <cellStyle name="Total 2 3 2 6 2 3 2 2" xfId="42633" xr:uid="{0404D475-BAEB-45DF-9BD1-FD4B6184D2C8}"/>
    <cellStyle name="Total 2 3 2 6 2 3 3" xfId="26566" xr:uid="{B8FEDBD4-AEA0-4938-BD19-C449047D9B59}"/>
    <cellStyle name="Total 2 3 2 6 2 4" xfId="15338" xr:uid="{7B9EDDDD-5CEF-498A-9551-08D13E73169A}"/>
    <cellStyle name="Total 2 3 2 6 2 4 2" xfId="33784" xr:uid="{2D31C7CB-ACA6-4409-8542-F99F433E3E1B}"/>
    <cellStyle name="Total 2 3 2 6 2 5" xfId="27081" xr:uid="{90280725-4085-4384-B6EB-E32B34606E30}"/>
    <cellStyle name="Total 2 3 2 6 2 6" xfId="53995" xr:uid="{37A1D71E-0B7B-4BB5-ABC7-3AD1CDD58D76}"/>
    <cellStyle name="Total 2 3 2 6 3" xfId="4478" xr:uid="{6D1583C7-4156-491E-AEE4-45C167E1176D}"/>
    <cellStyle name="Total 2 3 2 6 3 2" xfId="38697" xr:uid="{3DD06379-03C1-4F0C-8949-95E60119C988}"/>
    <cellStyle name="Total 2 3 2 6 4" xfId="22752" xr:uid="{053B31C7-4C86-44C4-B582-FE7FED50B0D8}"/>
    <cellStyle name="Total 2 3 2 6 5" xfId="47327" xr:uid="{72CAAA88-15C9-4E20-A2EE-256595B80462}"/>
    <cellStyle name="Total 2 3 2 7" xfId="2852" xr:uid="{052C2E58-54C1-430F-890F-5265BC84C5CE}"/>
    <cellStyle name="Total 2 3 2 7 2" xfId="7002" xr:uid="{350B9CFC-1F6A-4841-8F4A-860981FAD915}"/>
    <cellStyle name="Total 2 3 2 7 2 2" xfId="12131" xr:uid="{59D28276-3049-4A74-978B-8D8EF72456BD}"/>
    <cellStyle name="Total 2 3 2 7 2 2 2" xfId="21120" xr:uid="{6F28EF64-C69F-4CF2-A604-7108B063D3BE}"/>
    <cellStyle name="Total 2 3 2 7 2 2 2 2" xfId="28360" xr:uid="{C7F4F957-C240-4453-B56A-B425918A349F}"/>
    <cellStyle name="Total 2 3 2 7 2 2 3" xfId="27299" xr:uid="{0B27A36F-C68F-4B25-B328-90B6642C9D80}"/>
    <cellStyle name="Total 2 3 2 7 2 3" xfId="12945" xr:uid="{CEC7135E-45DE-4895-A903-735C0528EE35}"/>
    <cellStyle name="Total 2 3 2 7 2 3 2" xfId="21934" xr:uid="{07645A7A-15DE-4A4C-A6C1-C1E00C260D98}"/>
    <cellStyle name="Total 2 3 2 7 2 3 2 2" xfId="38716" xr:uid="{F2D71DB3-1F1B-4C11-83CD-D71970A30CBB}"/>
    <cellStyle name="Total 2 3 2 7 2 3 3" xfId="30318" xr:uid="{E8D93906-DE86-48CF-B894-8F7D29D9B9EA}"/>
    <cellStyle name="Total 2 3 2 7 2 4" xfId="15991" xr:uid="{651B9412-E2B0-4607-B932-709FE84433A8}"/>
    <cellStyle name="Total 2 3 2 7 2 4 2" xfId="26895" xr:uid="{5170AC2F-0399-45DF-AAF8-D476564DA456}"/>
    <cellStyle name="Total 2 3 2 7 2 5" xfId="36519" xr:uid="{0B9F501F-E413-449E-9596-2A31E613912C}"/>
    <cellStyle name="Total 2 3 2 7 3" xfId="9565" xr:uid="{4C216630-0D1A-46F4-9CBB-26469E307286}"/>
    <cellStyle name="Total 2 3 2 7 3 2" xfId="18554" xr:uid="{AD1B2A44-6CF8-4473-AD01-0D512776D367}"/>
    <cellStyle name="Total 2 3 2 7 3 2 2" xfId="38356" xr:uid="{AC1ED162-0117-458E-957E-3959B4A5D3BD}"/>
    <cellStyle name="Total 2 3 2 7 3 3" xfId="41714" xr:uid="{7BF4CBFA-4346-4A02-BCF2-C480C30E015C}"/>
    <cellStyle name="Total 2 3 2 7 4" xfId="30179" xr:uid="{391CCDC9-1A23-4B55-9403-54EE0B05F7F6}"/>
    <cellStyle name="Total 2 3 2 8" xfId="4785" xr:uid="{F3F06F18-DC71-471F-8988-9257AA8D6D1F}"/>
    <cellStyle name="Total 2 3 2 8 2" xfId="7371" xr:uid="{6D2E9779-552D-4C62-B3D9-490440214755}"/>
    <cellStyle name="Total 2 3 2 8 2 2" xfId="16360" xr:uid="{405A27E7-F15B-4081-BCAC-8DB6239A48E3}"/>
    <cellStyle name="Total 2 3 2 8 2 2 2" xfId="39048" xr:uid="{18BB77E0-7C51-4F3A-9308-F41D6A0ACDE2}"/>
    <cellStyle name="Total 2 3 2 8 2 3" xfId="23445" xr:uid="{D51A131B-4F63-48B4-BF4E-BEFE82D49B79}"/>
    <cellStyle name="Total 2 3 2 8 3" xfId="10008" xr:uid="{E429199E-0845-482F-947B-F00EB07A2E05}"/>
    <cellStyle name="Total 2 3 2 8 3 2" xfId="18997" xr:uid="{7749CB1B-4088-41C0-A1FA-AF5C6D971E92}"/>
    <cellStyle name="Total 2 3 2 8 3 2 2" xfId="27198" xr:uid="{C7DE184D-9F20-4F8D-8E4D-15C3C3F22F1E}"/>
    <cellStyle name="Total 2 3 2 8 3 3" xfId="32231" xr:uid="{7CF3D0BD-B63A-420D-9706-103E899ACBC0}"/>
    <cellStyle name="Total 2 3 2 8 4" xfId="13774" xr:uid="{B3628F5C-6D79-4CC9-B09B-97B9EBE05663}"/>
    <cellStyle name="Total 2 3 2 8 4 2" xfId="40746" xr:uid="{6AE484AF-297A-474A-83A1-E0213BB34FDF}"/>
    <cellStyle name="Total 2 3 2 8 5" xfId="24589" xr:uid="{84C9461F-5CD5-4597-9F63-CC3B2DCD7B0D}"/>
    <cellStyle name="Total 2 3 2 9" xfId="6686" xr:uid="{89847C8E-3D74-43FC-AD2C-A09BE1CFF143}"/>
    <cellStyle name="Total 2 3 2 9 2" xfId="11892" xr:uid="{AAC41EB8-2828-4480-AE9F-6A9A27AAFB1E}"/>
    <cellStyle name="Total 2 3 2 9 2 2" xfId="20881" xr:uid="{E1A47AE5-85F6-492D-97EC-090CC18839CC}"/>
    <cellStyle name="Total 2 3 2 9 2 2 2" xfId="29910" xr:uid="{5278ABB1-16C5-42A3-8A0F-866D45E3123F}"/>
    <cellStyle name="Total 2 3 2 9 2 3" xfId="36081" xr:uid="{6CEF0169-FA80-4629-A824-8B0141F07056}"/>
    <cellStyle name="Total 2 3 2 9 3" xfId="15675" xr:uid="{DDFB03E4-C6B5-4E56-8770-160CDB88A4ED}"/>
    <cellStyle name="Total 2 3 2 9 3 2" xfId="33194" xr:uid="{EF4F7F15-AFEE-4CAD-B883-AA5C03582314}"/>
    <cellStyle name="Total 2 3 2 9 4" xfId="23757" xr:uid="{126968A4-FA5D-4E00-A3E6-460F7A375C81}"/>
    <cellStyle name="Total 2 3 20" xfId="44904" xr:uid="{B5ADA0C2-1F73-40A6-ABB0-A726002BF598}"/>
    <cellStyle name="Total 2 3 20 2" xfId="50345" xr:uid="{E2EFF51C-00DF-45FB-9266-EFFC483FF3BD}"/>
    <cellStyle name="Total 2 3 20 2 2" xfId="57127" xr:uid="{67CCCE92-1108-4155-9084-7702EAEA1913}"/>
    <cellStyle name="Total 2 3 20 3" xfId="51948" xr:uid="{88D12D6F-3BE6-47D5-9D23-BCB57EDF51A5}"/>
    <cellStyle name="Total 2 3 20 3 2" xfId="58729" xr:uid="{66BFF5BF-86E4-405F-A3F0-22BEF9B635B9}"/>
    <cellStyle name="Total 2 3 20 4" xfId="51053" xr:uid="{CDFAF708-344F-4841-B842-40390DEB8D18}"/>
    <cellStyle name="Total 2 3 20 4 2" xfId="57835" xr:uid="{91E21469-AF6C-4CBF-A3F0-58B35808CD28}"/>
    <cellStyle name="Total 2 3 20 5" xfId="48462" xr:uid="{86F2DBE4-1A11-4587-87CA-66BCF9D5BA51}"/>
    <cellStyle name="Total 2 3 20 5 2" xfId="55254" xr:uid="{BC1784D2-6B47-4B32-8EAA-2D176B2CE76A}"/>
    <cellStyle name="Total 2 3 20 6" xfId="53540" xr:uid="{C66EB812-15E6-4348-995E-9260D112C873}"/>
    <cellStyle name="Total 2 3 20 7" xfId="46848" xr:uid="{FE3C4B07-9598-4864-AB47-733332AA6CF0}"/>
    <cellStyle name="Total 2 3 21" xfId="44938" xr:uid="{3BD6DCFA-829F-4D7E-A572-708484F665F5}"/>
    <cellStyle name="Total 2 3 21 2" xfId="50545" xr:uid="{395C3354-2ED1-4850-BCDF-ADD4BCED9FF8}"/>
    <cellStyle name="Total 2 3 21 2 2" xfId="57327" xr:uid="{9CCCB547-63BC-449F-BF0C-C5BBFB1B9097}"/>
    <cellStyle name="Total 2 3 21 3" xfId="52147" xr:uid="{A7C37F0E-2D21-4312-8A84-2A47640F5835}"/>
    <cellStyle name="Total 2 3 21 3 2" xfId="58928" xr:uid="{AC8D482A-AC3D-4731-A615-3707871026D4}"/>
    <cellStyle name="Total 2 3 21 4" xfId="48904" xr:uid="{F411A518-15AE-40A7-BB2C-585C1F8711F2}"/>
    <cellStyle name="Total 2 3 21 4 2" xfId="55685" xr:uid="{A8A1DE25-C77E-4FE8-870C-DF6F0CE4CFC1}"/>
    <cellStyle name="Total 2 3 21 5" xfId="48662" xr:uid="{B751B3C1-C7FD-43A5-ABD6-923B6C6ED676}"/>
    <cellStyle name="Total 2 3 21 5 2" xfId="55451" xr:uid="{0AB4DEB5-A4C2-41C0-A7C8-E1CC58D2713C}"/>
    <cellStyle name="Total 2 3 21 6" xfId="53737" xr:uid="{4580E4DD-3A59-4160-BE98-2EAD7B77DBF7}"/>
    <cellStyle name="Total 2 3 21 7" xfId="47048" xr:uid="{F907239D-84AF-44BB-8753-FDE19B2B0BDA}"/>
    <cellStyle name="Total 2 3 22" xfId="44990" xr:uid="{8E25B9A5-6B78-44EF-823A-AC7A6822CF7D}"/>
    <cellStyle name="Total 2 3 22 2" xfId="50558" xr:uid="{D3E2C4C2-9C39-49B8-BEDB-1FF0F006398A}"/>
    <cellStyle name="Total 2 3 22 2 2" xfId="57340" xr:uid="{F46CA231-7EB7-475F-8AA6-D0DA3F98911C}"/>
    <cellStyle name="Total 2 3 22 3" xfId="52160" xr:uid="{B91756B3-1018-4BA4-A308-5160FC45F93E}"/>
    <cellStyle name="Total 2 3 22 3 2" xfId="58941" xr:uid="{52AF4657-FF6D-4FAA-8EAF-9F5CAB176006}"/>
    <cellStyle name="Total 2 3 22 4" xfId="52372" xr:uid="{63871F49-A469-43DB-A09D-96E371460C0F}"/>
    <cellStyle name="Total 2 3 22 4 2" xfId="59153" xr:uid="{254212FC-C358-4564-AB6C-4532CEFD6671}"/>
    <cellStyle name="Total 2 3 22 5" xfId="48675" xr:uid="{E7BEDE21-BCF3-4545-9BB8-9D3B6ECD67BA}"/>
    <cellStyle name="Total 2 3 22 5 2" xfId="55464" xr:uid="{13AA52D9-7C47-4A15-8B61-DDD8BFABD66C}"/>
    <cellStyle name="Total 2 3 22 6" xfId="53750" xr:uid="{8526B1BD-544F-4A24-B2A7-AEAE81294A91}"/>
    <cellStyle name="Total 2 3 22 7" xfId="47061" xr:uid="{B94E4576-F3DB-45A8-A4DD-3AD50281BAB2}"/>
    <cellStyle name="Total 2 3 23" xfId="45000" xr:uid="{77308E1E-E737-4B0A-ADE4-9575595BC7D9}"/>
    <cellStyle name="Total 2 3 23 2" xfId="50628" xr:uid="{F0CF4480-950C-4ADB-8DC7-F50275176AED}"/>
    <cellStyle name="Total 2 3 23 2 2" xfId="57410" xr:uid="{847664AB-4003-4BAE-8FA4-628F9BDDAC93}"/>
    <cellStyle name="Total 2 3 23 3" xfId="52442" xr:uid="{B580B7BB-FDF8-4B76-8AD5-1BEC5F1105E0}"/>
    <cellStyle name="Total 2 3 23 3 2" xfId="59223" xr:uid="{0E67F0BD-6659-4412-AA11-D410C79F78A6}"/>
    <cellStyle name="Total 2 3 23 4" xfId="48745" xr:uid="{AA738226-D6E2-4EDA-A087-8263EC35B523}"/>
    <cellStyle name="Total 2 3 23 4 2" xfId="55534" xr:uid="{05DA0AC2-F21F-4CF8-9CF4-8F179B9418CF}"/>
    <cellStyle name="Total 2 3 23 5" xfId="53820" xr:uid="{579D301F-DD78-48F9-BFF0-C3D73E626F45}"/>
    <cellStyle name="Total 2 3 23 6" xfId="47131" xr:uid="{29714D93-E6CC-4313-8970-032D20A0F9D0}"/>
    <cellStyle name="Total 2 3 24" xfId="45014" xr:uid="{E691E842-12CE-4E4E-AECF-72953D8EF858}"/>
    <cellStyle name="Total 2 3 24 2" xfId="50562" xr:uid="{53EA1828-7AC3-4E0F-84BD-AC6AB556E039}"/>
    <cellStyle name="Total 2 3 24 2 2" xfId="57344" xr:uid="{AC401D5B-D8CE-4D1E-891C-89F3DA35EFE1}"/>
    <cellStyle name="Total 2 3 24 3" xfId="52376" xr:uid="{054C9B15-21CA-4A6D-B1C5-16F2C93E3378}"/>
    <cellStyle name="Total 2 3 24 3 2" xfId="59157" xr:uid="{3B7B8D45-8D69-4EB2-A177-B311B1BDE200}"/>
    <cellStyle name="Total 2 3 24 4" xfId="48679" xr:uid="{49FEFA7E-C467-4BE7-B420-EAC5B5DE91BD}"/>
    <cellStyle name="Total 2 3 24 4 2" xfId="55468" xr:uid="{AC514C44-9C30-4B63-82B7-962E20CAC5DE}"/>
    <cellStyle name="Total 2 3 24 5" xfId="53754" xr:uid="{1DDA9A16-BE68-4483-9241-A817AC90E6FB}"/>
    <cellStyle name="Total 2 3 24 6" xfId="47065" xr:uid="{4DAFF795-FCE0-4E3A-B639-1F432BFC5FEE}"/>
    <cellStyle name="Total 2 3 25" xfId="45050" xr:uid="{1169D8EE-0085-4660-98FF-389015668A39}"/>
    <cellStyle name="Total 2 3 25 2" xfId="50654" xr:uid="{011D3296-DAD9-406E-A093-282E8575D4FE}"/>
    <cellStyle name="Total 2 3 25 2 2" xfId="57436" xr:uid="{0278465C-B130-4356-8AE9-6C40A373EF4E}"/>
    <cellStyle name="Total 2 3 25 3" xfId="52465" xr:uid="{5663782B-320F-47D7-B9C0-42D0F24A06D8}"/>
    <cellStyle name="Total 2 3 25 3 2" xfId="59246" xr:uid="{555D88EB-9F0A-431D-ACE4-0ABFBF2DB7D0}"/>
    <cellStyle name="Total 2 3 25 4" xfId="48771" xr:uid="{AD2323A6-D5BA-4FFB-80D4-7E06D68161BC}"/>
    <cellStyle name="Total 2 3 25 4 2" xfId="55557" xr:uid="{CB594517-8236-4CDE-AD8E-7133C2E24A5A}"/>
    <cellStyle name="Total 2 3 25 5" xfId="53843" xr:uid="{97DF5441-AC86-403B-A11E-B40FAADC04C6}"/>
    <cellStyle name="Total 2 3 25 6" xfId="47157" xr:uid="{D77FDCA2-B1C5-4FE0-9A62-8865ED1719D0}"/>
    <cellStyle name="Total 2 3 26" xfId="45072" xr:uid="{0CCF7851-E37C-4B77-A409-56C0AF96EF96}"/>
    <cellStyle name="Total 2 3 26 2" xfId="50670" xr:uid="{85CB7E06-C8D2-4555-82E3-D46AA482E8E3}"/>
    <cellStyle name="Total 2 3 26 2 2" xfId="57452" xr:uid="{3C7923E2-01EF-4772-9E69-CA4A4FB081E9}"/>
    <cellStyle name="Total 2 3 26 3" xfId="52481" xr:uid="{E7BAFCBE-F673-4E90-882F-68A667A9B3E1}"/>
    <cellStyle name="Total 2 3 26 3 2" xfId="59262" xr:uid="{767DC60E-1927-461C-9CA4-DBD92AAB2F69}"/>
    <cellStyle name="Total 2 3 26 4" xfId="48787" xr:uid="{89755D64-566D-4532-B53D-3CA2928D9B29}"/>
    <cellStyle name="Total 2 3 26 4 2" xfId="55573" xr:uid="{FE82AEFA-5D51-48B5-8456-14F28E9DD538}"/>
    <cellStyle name="Total 2 3 26 5" xfId="53859" xr:uid="{46C6796B-C9CF-4C5F-A3ED-8483AFE20794}"/>
    <cellStyle name="Total 2 3 26 6" xfId="47173" xr:uid="{04D79AA6-9A46-4005-81D8-6A35D8774A6F}"/>
    <cellStyle name="Total 2 3 27" xfId="45155" xr:uid="{32880C2A-6030-4B58-86B1-485CC83A0339}"/>
    <cellStyle name="Total 2 3 27 2" xfId="50724" xr:uid="{97993F7B-0767-4962-B54E-A9EF22B6A2AC}"/>
    <cellStyle name="Total 2 3 27 2 2" xfId="57506" xr:uid="{6027513B-A2AB-4A5E-9287-AF2E3543A72D}"/>
    <cellStyle name="Total 2 3 27 3" xfId="52535" xr:uid="{E4822AF2-E652-4FA1-9326-52165D597082}"/>
    <cellStyle name="Total 2 3 27 3 2" xfId="59316" xr:uid="{91D7223B-A41C-46A6-B3BF-6184C7767E76}"/>
    <cellStyle name="Total 2 3 27 4" xfId="48832" xr:uid="{4F258C5E-29E9-494D-9234-4A39BDB25B45}"/>
    <cellStyle name="Total 2 3 27 4 2" xfId="55617" xr:uid="{B0171A22-7329-40ED-B875-CD0B65E5250B}"/>
    <cellStyle name="Total 2 3 27 5" xfId="53913" xr:uid="{A93D5575-3D49-4237-B69A-A7D9474E61C6}"/>
    <cellStyle name="Total 2 3 27 6" xfId="47227" xr:uid="{63B0F08D-F5F8-4986-A043-46935CE5D785}"/>
    <cellStyle name="Total 2 3 28" xfId="45141" xr:uid="{C00C026D-B3C3-416A-B0B0-8FF175F59E35}"/>
    <cellStyle name="Total 2 3 28 2" xfId="50737" xr:uid="{6A3D186D-A3C2-4062-AF8F-B760B3FFA709}"/>
    <cellStyle name="Total 2 3 28 2 2" xfId="57519" xr:uid="{83CFD571-3B84-48ED-A68D-961CCC20EDB5}"/>
    <cellStyle name="Total 2 3 28 3" xfId="52546" xr:uid="{43C6C266-1829-4340-980A-E6AC74DC85A2}"/>
    <cellStyle name="Total 2 3 28 3 2" xfId="59327" xr:uid="{1500D124-6B1F-4793-9B47-D6F7A04B0B97}"/>
    <cellStyle name="Total 2 3 28 4" xfId="48844" xr:uid="{0C00B992-147D-4979-866E-90F69D07DD24}"/>
    <cellStyle name="Total 2 3 28 4 2" xfId="55626" xr:uid="{A0A33A5D-E6E8-4FFB-BC65-CB0376D41704}"/>
    <cellStyle name="Total 2 3 28 5" xfId="53924" xr:uid="{AECE89BA-96F3-408A-99B3-658383C0D342}"/>
    <cellStyle name="Total 2 3 28 6" xfId="47241" xr:uid="{C80C8DC0-4D09-4C5D-AE6A-68D524DCF633}"/>
    <cellStyle name="Total 2 3 29" xfId="45247" xr:uid="{B979BE81-CECD-415E-8717-E43A829A3F5A}"/>
    <cellStyle name="Total 2 3 29 2" xfId="50767" xr:uid="{17549AA6-7935-448B-88CD-363E60341CB9}"/>
    <cellStyle name="Total 2 3 29 2 2" xfId="57549" xr:uid="{CECC3FB4-A47D-4766-B731-2E679DAD3BDA}"/>
    <cellStyle name="Total 2 3 29 3" xfId="52576" xr:uid="{3D277B5D-046C-443C-9CF3-AC853E49367B}"/>
    <cellStyle name="Total 2 3 29 3 2" xfId="59357" xr:uid="{8C718C55-0223-493C-A404-ED6E457CC00E}"/>
    <cellStyle name="Total 2 3 29 4" xfId="53954" xr:uid="{8772806F-DE0C-471C-84A1-4F980229C101}"/>
    <cellStyle name="Total 2 3 29 5" xfId="47271" xr:uid="{13B220EC-FA57-4585-8098-D97331B07121}"/>
    <cellStyle name="Total 2 3 3" xfId="595" xr:uid="{A29AEAB8-E308-48A8-BB10-91704DA3BDAD}"/>
    <cellStyle name="Total 2 3 3 2" xfId="4984" xr:uid="{79105977-C9FE-4C39-916A-AFFF704DEA76}"/>
    <cellStyle name="Total 2 3 3 2 2" xfId="7570" xr:uid="{26E461A5-9701-4A1E-8EC3-4DE22A204AC8}"/>
    <cellStyle name="Total 2 3 3 2 2 2" xfId="16559" xr:uid="{EAF7135F-414D-4BAB-8DD9-B5E723106708}"/>
    <cellStyle name="Total 2 3 3 2 2 2 2" xfId="36260" xr:uid="{0F988361-A08E-4BAD-9436-136DBFAB99EC}"/>
    <cellStyle name="Total 2 3 3 2 2 2 3" xfId="56353" xr:uid="{65095E23-5CA5-4E97-A070-FECFB8AEADE2}"/>
    <cellStyle name="Total 2 3 3 2 2 3" xfId="32769" xr:uid="{F83610D3-58A6-410E-A528-1A40B4B1FFFA}"/>
    <cellStyle name="Total 2 3 3 2 2 4" xfId="49571" xr:uid="{E7453806-92CD-4F05-A6CF-85ACD5C481BE}"/>
    <cellStyle name="Total 2 3 3 2 3" xfId="10207" xr:uid="{83643A9D-33E9-4A42-97A7-7E610F9EFD73}"/>
    <cellStyle name="Total 2 3 3 2 3 2" xfId="19196" xr:uid="{6C4CFFE3-8D48-4FFF-8C06-B564994C0B78}"/>
    <cellStyle name="Total 2 3 3 2 3 2 2" xfId="30464" xr:uid="{45982D57-2455-4C1A-9913-43D0EDD341C6}"/>
    <cellStyle name="Total 2 3 3 2 3 2 3" xfId="58534" xr:uid="{32529B95-9252-4F7F-88D6-E71EB65A1589}"/>
    <cellStyle name="Total 2 3 3 2 3 3" xfId="41620" xr:uid="{1EFDF0ED-19EF-44F0-9081-5B4F901F5102}"/>
    <cellStyle name="Total 2 3 3 2 3 4" xfId="51753" xr:uid="{DE3403CE-E585-41A3-B262-86FCD759BD80}"/>
    <cellStyle name="Total 2 3 3 2 4" xfId="13973" xr:uid="{448195AB-2DC2-4D1D-9816-DB3B05AC6F81}"/>
    <cellStyle name="Total 2 3 3 2 4 2" xfId="31774" xr:uid="{5E82D019-2E76-4469-BEDA-B896CC967813}"/>
    <cellStyle name="Total 2 3 3 2 4 2 2" xfId="54498" xr:uid="{7AAE0D8D-CD1A-467D-B4DE-D6CBDAA915A0}"/>
    <cellStyle name="Total 2 3 3 2 4 3" xfId="47688" xr:uid="{C68D2222-1FAB-4A85-AFBE-6469A2F10468}"/>
    <cellStyle name="Total 2 3 3 2 5" xfId="39890" xr:uid="{845E5378-C5D1-49B2-B9D4-276AFF41177F}"/>
    <cellStyle name="Total 2 3 3 2 6" xfId="46080" xr:uid="{41118CD4-5695-4973-95DD-E886528A1E93}"/>
    <cellStyle name="Total 2 3 3 3" xfId="3032" xr:uid="{0DDA5381-8DD8-4549-B288-DEBD0544351F}"/>
    <cellStyle name="Total 2 3 3 3 2" xfId="28669" xr:uid="{8041AFC4-D52B-461D-BD90-6DF293660543}"/>
    <cellStyle name="Total 2 3 3 3 2 2" xfId="56761" xr:uid="{A4D8EECB-3170-4C39-9186-BD07A9445D10}"/>
    <cellStyle name="Total 2 3 3 3 2 3" xfId="49979" xr:uid="{6C6ACE32-A74E-44A6-90B3-654DEA6F3C0F}"/>
    <cellStyle name="Total 2 3 3 3 3" xfId="51860" xr:uid="{3E6D158A-0948-41AB-A2CB-4EF37EA17AFA}"/>
    <cellStyle name="Total 2 3 3 3 3 2" xfId="58641" xr:uid="{4DEF8EDE-00AD-49B2-8B83-35C7B76EFAE9}"/>
    <cellStyle name="Total 2 3 3 3 4" xfId="48096" xr:uid="{47C5AD83-258B-4EA5-A250-FBD15ABDA18B}"/>
    <cellStyle name="Total 2 3 3 3 4 2" xfId="54888" xr:uid="{02E8A836-AFBA-4C4F-B690-3A908B0404F2}"/>
    <cellStyle name="Total 2 3 3 3 5" xfId="53188" xr:uid="{EF722075-C16C-4A3E-9542-6A30A20C899D}"/>
    <cellStyle name="Total 2 3 3 3 6" xfId="46482" xr:uid="{A9ACD78B-C1B0-4970-AD7D-6ADE68EC4529}"/>
    <cellStyle name="Total 2 3 3 4" xfId="25752" xr:uid="{67EAAAEA-2368-4B00-9164-4358BFEE4EF5}"/>
    <cellStyle name="Total 2 3 3 4 2" xfId="55881" xr:uid="{F24F5BFF-19D1-4CE2-BC38-D126F2FA16C4}"/>
    <cellStyle name="Total 2 3 3 4 3" xfId="49099" xr:uid="{1A9D7FDB-C4B3-4B5A-A3C0-5DA575FD3424}"/>
    <cellStyle name="Total 2 3 3 5" xfId="44282" xr:uid="{21D09534-01B9-44FB-B30C-58853566C470}"/>
    <cellStyle name="Total 2 3 3 5 2" xfId="58609" xr:uid="{C69E86FF-2CB0-47FC-9CC5-87714EA45DEC}"/>
    <cellStyle name="Total 2 3 3 5 3" xfId="51828" xr:uid="{6A6784DC-ABDC-485F-A6A1-0EE0EF4AE2AA}"/>
    <cellStyle name="Total 2 3 3 6" xfId="45566" xr:uid="{F5C6B752-02A4-426D-AC2A-3D9D17360366}"/>
    <cellStyle name="Total 2 3 3 6 2" xfId="54050" xr:uid="{CCAEC995-8DB6-4EFE-9AAE-E274CAD269FA}"/>
    <cellStyle name="Total 2 3 30" xfId="45185" xr:uid="{18A303D7-C895-4CF0-A2A5-3FA180767C39}"/>
    <cellStyle name="Total 2 3 30 2" xfId="55717" xr:uid="{A4C6A79F-A87B-483A-A732-591D0B7FF98F}"/>
    <cellStyle name="Total 2 3 30 3" xfId="48934" xr:uid="{5CDC0528-CECF-4158-A577-7682DAE2FBC7}"/>
    <cellStyle name="Total 2 3 31" xfId="45286" xr:uid="{F974F28A-991B-4052-A243-AE37DCE729B4}"/>
    <cellStyle name="Total 2 3 31 2" xfId="58414" xr:uid="{71B2FDB9-684D-4F3E-B211-6CBBF79E3A2C}"/>
    <cellStyle name="Total 2 3 31 3" xfId="51633" xr:uid="{F9924273-2AA9-41CF-A22D-2702476FA407}"/>
    <cellStyle name="Total 2 3 32" xfId="45294" xr:uid="{71E5A539-2437-4452-88DA-1EAA9F7ADD32}"/>
    <cellStyle name="Total 2 3 33" xfId="45367" xr:uid="{C8DE618F-462D-42D4-AC16-430B96824CA1}"/>
    <cellStyle name="Total 2 3 34" xfId="45391" xr:uid="{65440A8F-B6CF-4ECD-855E-13A16E07BA98}"/>
    <cellStyle name="Total 2 3 35" xfId="45427" xr:uid="{A9288C18-1F23-427E-8295-26B4F591C60E}"/>
    <cellStyle name="Total 2 3 36" xfId="45440" xr:uid="{FA976691-B19F-40EB-A3FB-A1CF702945CC}"/>
    <cellStyle name="Total 2 3 37" xfId="44193" xr:uid="{F0BD51C8-23A9-42F4-9355-141638957BBF}"/>
    <cellStyle name="Total 2 3 38" xfId="45448" xr:uid="{D92166D3-4340-46D8-8AA5-78B3CCED2F46}"/>
    <cellStyle name="Total 2 3 39" xfId="45467" xr:uid="{85562E1B-5C08-4398-8CE1-3CEEFC0C571A}"/>
    <cellStyle name="Total 2 3 4" xfId="940" xr:uid="{0DB5091C-9AB4-4D31-A2AA-148BF9B4FD19}"/>
    <cellStyle name="Total 2 3 4 2" xfId="5305" xr:uid="{3BB16295-FEB5-4D17-B903-CD2B8436ADE0}"/>
    <cellStyle name="Total 2 3 4 2 2" xfId="7891" xr:uid="{4D8B2B7D-1BB7-45C4-918D-BCC79AEE62E2}"/>
    <cellStyle name="Total 2 3 4 2 2 2" xfId="16880" xr:uid="{30B94BEF-E86A-4438-9227-9EB4DE621D02}"/>
    <cellStyle name="Total 2 3 4 2 2 2 2" xfId="30536" xr:uid="{B928CECF-7225-461F-B55B-68BBE9133FA1}"/>
    <cellStyle name="Total 2 3 4 2 2 2 3" xfId="56412" xr:uid="{C031C958-2B44-465E-B978-E7A8DBB36AC3}"/>
    <cellStyle name="Total 2 3 4 2 2 3" xfId="37299" xr:uid="{6B0B095B-5AF7-440C-8D99-D1CA87ED2D38}"/>
    <cellStyle name="Total 2 3 4 2 2 4" xfId="49630" xr:uid="{89D6AA90-D49E-4F2F-90E2-6CBE40912648}"/>
    <cellStyle name="Total 2 3 4 2 3" xfId="10528" xr:uid="{65240F47-473B-45F4-8564-BE0434096164}"/>
    <cellStyle name="Total 2 3 4 2 3 2" xfId="19517" xr:uid="{5852FBD3-440E-4552-B1DC-B684D5FFEBBC}"/>
    <cellStyle name="Total 2 3 4 2 3 2 2" xfId="35699" xr:uid="{7524ABCE-2006-4103-866C-2185097E7170}"/>
    <cellStyle name="Total 2 3 4 2 3 2 3" xfId="58977" xr:uid="{8437D0D7-FD25-4A60-A6D5-D6EAA588D639}"/>
    <cellStyle name="Total 2 3 4 2 3 3" xfId="22556" xr:uid="{FAB4043D-F5F5-439B-89B5-D9EA3876AE4A}"/>
    <cellStyle name="Total 2 3 4 2 3 4" xfId="52196" xr:uid="{1D62F4F5-2594-4041-AAAF-D47198F34458}"/>
    <cellStyle name="Total 2 3 4 2 4" xfId="14294" xr:uid="{6B0E7406-DB51-4160-88B5-F93DDE6111EE}"/>
    <cellStyle name="Total 2 3 4 2 4 2" xfId="24650" xr:uid="{71E9A1A6-3649-4284-8032-C96242FA2E46}"/>
    <cellStyle name="Total 2 3 4 2 4 2 2" xfId="54554" xr:uid="{4C9C0ACD-3612-4C83-8C1A-57AAEF86A092}"/>
    <cellStyle name="Total 2 3 4 2 4 3" xfId="47747" xr:uid="{EE4837B5-CA7A-49B3-8F7F-930427FE5941}"/>
    <cellStyle name="Total 2 3 4 2 5" xfId="40142" xr:uid="{DF22300E-4378-4167-A82B-D1824BEE7320}"/>
    <cellStyle name="Total 2 3 4 2 6" xfId="46136" xr:uid="{13DCD06C-70DC-4625-8026-F0F2AC83734A}"/>
    <cellStyle name="Total 2 3 4 3" xfId="3377" xr:uid="{29231DEF-61ED-4FD5-AC2F-F2C758C2387D}"/>
    <cellStyle name="Total 2 3 4 3 2" xfId="32002" xr:uid="{21A3161E-3FAA-458E-9DC4-3487D99D834C}"/>
    <cellStyle name="Total 2 3 4 3 2 2" xfId="56817" xr:uid="{6012768A-E959-4B27-AFF3-5AE874C4ABD1}"/>
    <cellStyle name="Total 2 3 4 3 2 3" xfId="50035" xr:uid="{66ABCB68-E360-4D8A-B56A-23A7CAB59236}"/>
    <cellStyle name="Total 2 3 4 3 3" xfId="51630" xr:uid="{72C0B104-EB3D-487D-97B3-281DFDC5BC95}"/>
    <cellStyle name="Total 2 3 4 3 3 2" xfId="58411" xr:uid="{CA996776-0122-4F00-B46B-F45E3DA30A49}"/>
    <cellStyle name="Total 2 3 4 3 4" xfId="48152" xr:uid="{BB929643-80AC-4789-83AF-52D12D08E4CE}"/>
    <cellStyle name="Total 2 3 4 3 4 2" xfId="54944" xr:uid="{6DC55B52-0201-45CC-A352-516F03C13DB5}"/>
    <cellStyle name="Total 2 3 4 3 5" xfId="53244" xr:uid="{D7B0DA38-901F-4E8D-9317-79CEE6C4B060}"/>
    <cellStyle name="Total 2 3 4 3 6" xfId="46538" xr:uid="{DB7EC8F8-1388-4609-BF8D-2AD4FE2EAF3C}"/>
    <cellStyle name="Total 2 3 4 4" xfId="29734" xr:uid="{644DEAC8-BFEB-409E-B10B-5DF1C4805DD9}"/>
    <cellStyle name="Total 2 3 4 4 2" xfId="55940" xr:uid="{98EC62F4-FDAC-43CD-BBA5-A7055F4CF9C6}"/>
    <cellStyle name="Total 2 3 4 4 3" xfId="49158" xr:uid="{0EE409FE-6609-47DC-96CF-9E31AE2B3910}"/>
    <cellStyle name="Total 2 3 4 5" xfId="44420" xr:uid="{3F12D4A0-B584-4B03-A85F-3EC47066B875}"/>
    <cellStyle name="Total 2 3 4 5 2" xfId="57890" xr:uid="{C9F3DCF5-E505-4F11-804A-BC5A213E94AC}"/>
    <cellStyle name="Total 2 3 4 5 3" xfId="51108" xr:uid="{06B24502-45B7-4891-9CCB-252D09500FF8}"/>
    <cellStyle name="Total 2 3 4 6" xfId="45625" xr:uid="{860E7F44-25DA-4934-B9FC-1D04C800585D}"/>
    <cellStyle name="Total 2 3 4 6 2" xfId="54106" xr:uid="{DA916830-D7B9-4F4D-8183-E41DD66F8E86}"/>
    <cellStyle name="Total 2 3 5" xfId="1284" xr:uid="{8C890788-C72B-4552-81F8-738159F808E1}"/>
    <cellStyle name="Total 2 3 5 2" xfId="5629" xr:uid="{B56FB2E8-6528-4758-B171-183B70990CED}"/>
    <cellStyle name="Total 2 3 5 2 2" xfId="8215" xr:uid="{2E840B0E-C8B6-42C1-88EA-F4108AA4E51F}"/>
    <cellStyle name="Total 2 3 5 2 2 2" xfId="17204" xr:uid="{C33309A9-9292-4552-889A-064B9F3D822B}"/>
    <cellStyle name="Total 2 3 5 2 2 2 2" xfId="42511" xr:uid="{6AEC988C-0C35-4776-8FE9-89E440719563}"/>
    <cellStyle name="Total 2 3 5 2 2 2 3" xfId="56431" xr:uid="{C3DD4477-C9D2-4B4D-9427-D3B3E31B65A9}"/>
    <cellStyle name="Total 2 3 5 2 2 3" xfId="25082" xr:uid="{29D3E880-71BC-499B-B865-8EF39DF0E26A}"/>
    <cellStyle name="Total 2 3 5 2 2 4" xfId="49649" xr:uid="{799DAC41-65E1-426C-B3FA-AB00FFF2D84C}"/>
    <cellStyle name="Total 2 3 5 2 3" xfId="10852" xr:uid="{8133DD90-5512-47A9-AC6F-504FC31209C3}"/>
    <cellStyle name="Total 2 3 5 2 3 2" xfId="19841" xr:uid="{59462FBA-04C2-4B4D-868D-49671E764E62}"/>
    <cellStyle name="Total 2 3 5 2 3 2 2" xfId="29553" xr:uid="{4F6A1304-69C9-4FC4-8258-DDAF631D576C}"/>
    <cellStyle name="Total 2 3 5 2 3 2 3" xfId="58202" xr:uid="{6455AB95-4784-4281-B39F-1DAB2C2DB543}"/>
    <cellStyle name="Total 2 3 5 2 3 3" xfId="44080" xr:uid="{93727EFA-F075-4805-87FC-5F35470F33E8}"/>
    <cellStyle name="Total 2 3 5 2 3 4" xfId="51420" xr:uid="{540993EB-FB3E-4CB8-BBE2-9E585D18DEFA}"/>
    <cellStyle name="Total 2 3 5 2 4" xfId="14618" xr:uid="{E6A63B0B-8263-4FFF-827D-861AD926F35E}"/>
    <cellStyle name="Total 2 3 5 2 4 2" xfId="36392" xr:uid="{DBB93D59-D52D-49F5-9B46-87C7692FE385}"/>
    <cellStyle name="Total 2 3 5 2 4 2 2" xfId="54570" xr:uid="{0DEF4239-5E39-4530-A20C-980638781335}"/>
    <cellStyle name="Total 2 3 5 2 4 3" xfId="47766" xr:uid="{A1BAB370-1031-494D-8116-034CB7B27337}"/>
    <cellStyle name="Total 2 3 5 2 5" xfId="28479" xr:uid="{10E15896-0BCC-4A4B-AD1F-F4C3DA8B6295}"/>
    <cellStyle name="Total 2 3 5 2 6" xfId="46152" xr:uid="{2AB93E0A-F267-4126-BEAC-CAFDD0565B5C}"/>
    <cellStyle name="Total 2 3 5 3" xfId="3721" xr:uid="{4D8075D6-947D-4446-982E-E4541320B3B6}"/>
    <cellStyle name="Total 2 3 5 3 2" xfId="37027" xr:uid="{8AFFE38D-5A13-465C-AC8E-D755B1F69204}"/>
    <cellStyle name="Total 2 3 5 3 2 2" xfId="56833" xr:uid="{F8C926A8-3E5D-41C3-BF80-0521DF06B6A3}"/>
    <cellStyle name="Total 2 3 5 3 2 3" xfId="50051" xr:uid="{F37191FB-B862-438B-9206-13A123EF24D2}"/>
    <cellStyle name="Total 2 3 5 3 3" xfId="51223" xr:uid="{29861F4D-8587-44FC-8D20-7078C1BB0E39}"/>
    <cellStyle name="Total 2 3 5 3 3 2" xfId="58005" xr:uid="{13218534-CD3D-4D58-9270-973F34248E54}"/>
    <cellStyle name="Total 2 3 5 3 4" xfId="48168" xr:uid="{DD15134B-AD9F-4CC5-8BBE-4168E4E95DDC}"/>
    <cellStyle name="Total 2 3 5 3 4 2" xfId="54960" xr:uid="{5E4DF03D-C4EB-47D0-888B-5D072A9BFBD8}"/>
    <cellStyle name="Total 2 3 5 3 5" xfId="53260" xr:uid="{BAA2450F-349D-46FB-ABF0-8DE5BDAA953B}"/>
    <cellStyle name="Total 2 3 5 3 6" xfId="46554" xr:uid="{309815B1-915D-4E4B-80B5-1CBDAAC0BFFE}"/>
    <cellStyle name="Total 2 3 5 4" xfId="28930" xr:uid="{318D03AD-19DA-4ABE-8377-DA0FA1EBCF67}"/>
    <cellStyle name="Total 2 3 5 4 2" xfId="55959" xr:uid="{C33D25E5-BDE8-443C-9B20-E5C11A4B60E9}"/>
    <cellStyle name="Total 2 3 5 4 3" xfId="49177" xr:uid="{02638DD3-3CB5-4741-808A-EE5B105378B9}"/>
    <cellStyle name="Total 2 3 5 5" xfId="44435" xr:uid="{C36DA9AA-D54C-41DC-898A-3AECC59342AE}"/>
    <cellStyle name="Total 2 3 5 5 2" xfId="55790" xr:uid="{5CF2D38F-0D0E-4AC7-98F0-5889DFA94BB2}"/>
    <cellStyle name="Total 2 3 5 5 3" xfId="49007" xr:uid="{0BD30243-D3CA-47AF-BBDD-6AEFB781CF33}"/>
    <cellStyle name="Total 2 3 5 6" xfId="45644" xr:uid="{224DB393-886F-4838-9956-CF04C93F69B3}"/>
    <cellStyle name="Total 2 3 5 6 2" xfId="54122" xr:uid="{485341A5-9C5C-46F0-A845-CAB496D39188}"/>
    <cellStyle name="Total 2 3 6" xfId="1763" xr:uid="{423ACFB7-9636-493C-AEA5-8D1E22C893C0}"/>
    <cellStyle name="Total 2 3 6 2" xfId="6084" xr:uid="{B2A41E97-517B-40C8-B6E5-7AEF06198EB2}"/>
    <cellStyle name="Total 2 3 6 2 2" xfId="8670" xr:uid="{16ACF92C-FB26-4397-A4C6-EF875597AD06}"/>
    <cellStyle name="Total 2 3 6 2 2 2" xfId="17659" xr:uid="{DF898DBB-B6E8-4882-B880-EA80D5376E9D}"/>
    <cellStyle name="Total 2 3 6 2 2 2 2" xfId="30526" xr:uid="{43EFB6BE-E2EF-428B-8CCD-CAEDEC49FFE4}"/>
    <cellStyle name="Total 2 3 6 2 2 2 3" xfId="56467" xr:uid="{23BEBF09-2C1B-40FE-BEAF-0EE38E6F338C}"/>
    <cellStyle name="Total 2 3 6 2 2 3" xfId="41558" xr:uid="{4F49AB6D-640F-47B5-A13C-DECE2F3662F1}"/>
    <cellStyle name="Total 2 3 6 2 2 4" xfId="49685" xr:uid="{DD73AFF6-D13D-4629-B840-54B6D85C0E22}"/>
    <cellStyle name="Total 2 3 6 2 3" xfId="11307" xr:uid="{7AF10990-4553-4613-95E8-FB45BB8D90E3}"/>
    <cellStyle name="Total 2 3 6 2 3 2" xfId="20296" xr:uid="{9E87FCEC-628C-43F9-8788-0EBBC49D71B8}"/>
    <cellStyle name="Total 2 3 6 2 3 2 2" xfId="25360" xr:uid="{B2F07F4C-39B4-4A66-A5F1-C182F6B90677}"/>
    <cellStyle name="Total 2 3 6 2 3 2 3" xfId="58478" xr:uid="{9677C333-D343-4DC8-8FB0-B97771F96B6E}"/>
    <cellStyle name="Total 2 3 6 2 3 3" xfId="40229" xr:uid="{8104DF4C-1F74-4D12-8384-2D24A7381FCB}"/>
    <cellStyle name="Total 2 3 6 2 3 4" xfId="51697" xr:uid="{8F109861-684A-4E20-BDED-788033740033}"/>
    <cellStyle name="Total 2 3 6 2 4" xfId="15073" xr:uid="{546FCF22-FAD0-4B7A-97EF-27628EDD353A}"/>
    <cellStyle name="Total 2 3 6 2 4 2" xfId="35951" xr:uid="{B5B9DE9B-6DB3-49CE-9514-11863B40A92F}"/>
    <cellStyle name="Total 2 3 6 2 4 2 2" xfId="54606" xr:uid="{D4AEDF11-B9B7-407B-9CE6-ACEAA7883CED}"/>
    <cellStyle name="Total 2 3 6 2 4 3" xfId="47802" xr:uid="{1D74407E-8DAD-4DF0-8324-02965054B15D}"/>
    <cellStyle name="Total 2 3 6 2 5" xfId="32766" xr:uid="{C0C09914-A681-4A74-9C6F-05950F08522F}"/>
    <cellStyle name="Total 2 3 6 2 6" xfId="46188" xr:uid="{5A64CD45-B743-4C68-9778-5A5E4268A27F}"/>
    <cellStyle name="Total 2 3 6 3" xfId="4200" xr:uid="{0C8D07C9-0CCA-47D9-9183-BCA8230CA3B9}"/>
    <cellStyle name="Total 2 3 6 3 2" xfId="23353" xr:uid="{A5BA95D0-F6F6-4104-8D5E-DA1A931BA314}"/>
    <cellStyle name="Total 2 3 6 3 2 2" xfId="56869" xr:uid="{76CE8642-0D6E-4285-BA05-9FE9DF01A325}"/>
    <cellStyle name="Total 2 3 6 3 2 3" xfId="50087" xr:uid="{FB189EF4-E34E-4EA2-84EA-A55B6DE1D6A1}"/>
    <cellStyle name="Total 2 3 6 3 3" xfId="52212" xr:uid="{92FFC240-8A8C-4E21-A73F-0448CE751CAC}"/>
    <cellStyle name="Total 2 3 6 3 3 2" xfId="58993" xr:uid="{96F49E88-41E2-4C33-9666-2262FFCF183C}"/>
    <cellStyle name="Total 2 3 6 3 4" xfId="48204" xr:uid="{A19C05E4-E466-4517-B6F5-65A99A722E28}"/>
    <cellStyle name="Total 2 3 6 3 4 2" xfId="54996" xr:uid="{42E73E30-FA2E-4B7C-BF28-772DF4D68560}"/>
    <cellStyle name="Total 2 3 6 3 5" xfId="53296" xr:uid="{43AF616C-9D55-4C37-8BD9-7209EBCEF961}"/>
    <cellStyle name="Total 2 3 6 3 6" xfId="46590" xr:uid="{63EC1A6B-F4D7-4967-929D-215BFF357C04}"/>
    <cellStyle name="Total 2 3 6 4" xfId="36222" xr:uid="{21B9B459-C815-42D0-B777-C2D5F85F53F0}"/>
    <cellStyle name="Total 2 3 6 4 2" xfId="55995" xr:uid="{0D849007-8172-4A22-A5A8-1FB8755CAD55}"/>
    <cellStyle name="Total 2 3 6 4 3" xfId="49213" xr:uid="{1F7F5077-F508-423C-8310-B99F6605B19C}"/>
    <cellStyle name="Total 2 3 6 5" xfId="44440" xr:uid="{6C65ECCB-9FF6-4A97-BC59-1994A92DE061}"/>
    <cellStyle name="Total 2 3 6 5 2" xfId="59000" xr:uid="{B85B368E-A72E-4F83-8ACA-C125D8351A45}"/>
    <cellStyle name="Total 2 3 6 5 3" xfId="52219" xr:uid="{C861D2FE-8A32-476E-B9D5-58FF7BCD57A2}"/>
    <cellStyle name="Total 2 3 6 6" xfId="45680" xr:uid="{0FC700E7-A3B9-4074-8031-1ACEF48E2A89}"/>
    <cellStyle name="Total 2 3 6 6 2" xfId="54158" xr:uid="{92F2A0EB-7FE3-48C8-8B4B-90E200525A15}"/>
    <cellStyle name="Total 2 3 7" xfId="1926" xr:uid="{4E7D593A-76FB-4869-AD1B-B52D9AD00037}"/>
    <cellStyle name="Total 2 3 7 2" xfId="6241" xr:uid="{E139D369-64EF-42B4-B2E8-10F632229B26}"/>
    <cellStyle name="Total 2 3 7 2 2" xfId="8827" xr:uid="{5D114B6E-43F2-44B3-BEC8-B3709C8E6595}"/>
    <cellStyle name="Total 2 3 7 2 2 2" xfId="17816" xr:uid="{512A1387-6FC4-41AB-AD13-F104C7E8F0C8}"/>
    <cellStyle name="Total 2 3 7 2 2 2 2" xfId="43631" xr:uid="{EA88F571-9CC8-41F2-917F-88E36FBCF381}"/>
    <cellStyle name="Total 2 3 7 2 2 2 3" xfId="56503" xr:uid="{C7AB76BD-0028-4C42-A95D-139061AA0730}"/>
    <cellStyle name="Total 2 3 7 2 2 3" xfId="42824" xr:uid="{074A3B8F-9837-468A-97F4-75EC6505B309}"/>
    <cellStyle name="Total 2 3 7 2 2 4" xfId="49721" xr:uid="{BBFD2D23-6D6A-4465-A861-4CE126EEE234}"/>
    <cellStyle name="Total 2 3 7 2 3" xfId="11464" xr:uid="{71305B43-23AE-4B7A-8F0F-1598ED8B912A}"/>
    <cellStyle name="Total 2 3 7 2 3 2" xfId="20453" xr:uid="{BC8594D6-5B85-42CE-8CB3-F29DEF7128FA}"/>
    <cellStyle name="Total 2 3 7 2 3 2 2" xfId="28877" xr:uid="{8C1AEA5D-5E07-4E67-BD51-C3BC8BCF27C2}"/>
    <cellStyle name="Total 2 3 7 2 3 2 3" xfId="59146" xr:uid="{25BE4E85-185A-4188-B8C4-6AA9A0436F18}"/>
    <cellStyle name="Total 2 3 7 2 3 3" xfId="34506" xr:uid="{5D598155-76E0-4350-8598-A5F11B942B9F}"/>
    <cellStyle name="Total 2 3 7 2 3 4" xfId="52365" xr:uid="{D0B3D44D-4E55-4882-BB53-DF486F615160}"/>
    <cellStyle name="Total 2 3 7 2 4" xfId="15230" xr:uid="{6049EFEB-0BA1-45EE-8730-CD807D0FB6B7}"/>
    <cellStyle name="Total 2 3 7 2 4 2" xfId="36740" xr:uid="{9F601FEE-BFC4-4B3E-A569-E9C364267F9A}"/>
    <cellStyle name="Total 2 3 7 2 4 2 2" xfId="54642" xr:uid="{2EBE210D-C1EE-456F-BAA0-BBCB8F6D8798}"/>
    <cellStyle name="Total 2 3 7 2 4 3" xfId="47838" xr:uid="{7CB824B1-CC1C-4B1F-B081-348EF2B754E7}"/>
    <cellStyle name="Total 2 3 7 2 5" xfId="35277" xr:uid="{C1ED9E46-9470-48BD-827D-15B614A6C6C1}"/>
    <cellStyle name="Total 2 3 7 2 6" xfId="46224" xr:uid="{F399F6D1-5584-4A28-BB28-6B320598FE0C}"/>
    <cellStyle name="Total 2 3 7 3" xfId="4363" xr:uid="{C9DBD2D8-7C44-411B-8897-707C2078EA61}"/>
    <cellStyle name="Total 2 3 7 3 2" xfId="32551" xr:uid="{A1075CD9-C062-442D-B4B7-2B71DA6495FC}"/>
    <cellStyle name="Total 2 3 7 3 2 2" xfId="56905" xr:uid="{FBB000BF-C0FF-47FF-8EAB-9A981738941B}"/>
    <cellStyle name="Total 2 3 7 3 2 3" xfId="50123" xr:uid="{4375DE59-6E4B-4BEC-A44B-40B69EA6252B}"/>
    <cellStyle name="Total 2 3 7 3 3" xfId="49640" xr:uid="{9B5D06B8-67F8-4BCC-BA7C-576DA4F92BDF}"/>
    <cellStyle name="Total 2 3 7 3 3 2" xfId="56422" xr:uid="{DFDD05AD-4FAD-4149-B8A5-4821AD472C7E}"/>
    <cellStyle name="Total 2 3 7 3 4" xfId="48240" xr:uid="{CC6DE9E7-34F7-4FF4-A931-956DFBA7A8C7}"/>
    <cellStyle name="Total 2 3 7 3 4 2" xfId="55032" xr:uid="{6952CC45-DA7E-465F-8FD6-1C6157ECA8FF}"/>
    <cellStyle name="Total 2 3 7 3 5" xfId="53332" xr:uid="{7F0FDDE0-5F0E-4FB7-B035-6CC11014A460}"/>
    <cellStyle name="Total 2 3 7 3 6" xfId="46626" xr:uid="{F4AF5CD3-095F-44E2-A9B1-9FBFF1AB8119}"/>
    <cellStyle name="Total 2 3 7 4" xfId="35343" xr:uid="{2ABBE99C-8268-491E-B2FE-D7D81684DC3F}"/>
    <cellStyle name="Total 2 3 7 4 2" xfId="56031" xr:uid="{FA6C32AB-BB36-4FBF-A9F9-6ADB23E6794B}"/>
    <cellStyle name="Total 2 3 7 4 3" xfId="49249" xr:uid="{688B3EC6-C83C-49B5-BA02-12FFF64D382A}"/>
    <cellStyle name="Total 2 3 7 5" xfId="44502" xr:uid="{DB50D449-C36B-41EE-845A-D8565C120D2A}"/>
    <cellStyle name="Total 2 3 7 5 2" xfId="57678" xr:uid="{F56FFDE1-0D1A-4BA6-800D-1C83F9C8195C}"/>
    <cellStyle name="Total 2 3 7 5 3" xfId="50896" xr:uid="{AD447BF5-5B67-4DED-A842-98D7F79B8617}"/>
    <cellStyle name="Total 2 3 7 6" xfId="45716" xr:uid="{8709A602-6E40-48C1-B879-9CC9988F3DB7}"/>
    <cellStyle name="Total 2 3 7 6 2" xfId="54194" xr:uid="{384C68F3-41F2-4ECA-94FD-F0477277B17B}"/>
    <cellStyle name="Total 2 3 8" xfId="2714" xr:uid="{CB81070F-F8DB-4BE8-9CF8-93260FF09323}"/>
    <cellStyle name="Total 2 3 8 2" xfId="6904" xr:uid="{EA6F08E6-9201-4784-99DF-C0093317C8F9}"/>
    <cellStyle name="Total 2 3 8 2 2" xfId="12045" xr:uid="{8A11AC2F-9079-47AF-AD01-1177189B71F5}"/>
    <cellStyle name="Total 2 3 8 2 2 2" xfId="21034" xr:uid="{E0082F0E-5555-4DDB-8156-41C3533EEAC9}"/>
    <cellStyle name="Total 2 3 8 2 2 2 2" xfId="25165" xr:uid="{201988D8-275C-42FF-95D4-B94B57033883}"/>
    <cellStyle name="Total 2 3 8 2 2 2 3" xfId="56552" xr:uid="{C30E4FA1-1FF3-4DBF-B78D-51981D87D972}"/>
    <cellStyle name="Total 2 3 8 2 2 3" xfId="41655" xr:uid="{1C034851-9CE6-437A-9384-786568138E05}"/>
    <cellStyle name="Total 2 3 8 2 2 4" xfId="49770" xr:uid="{7858FB83-29CE-4E7D-8628-3E8009FEF8D4}"/>
    <cellStyle name="Total 2 3 8 2 3" xfId="12865" xr:uid="{ABCE0FAD-7292-40E7-9AF1-2E3C8520DF2C}"/>
    <cellStyle name="Total 2 3 8 2 3 2" xfId="21854" xr:uid="{5039D9BF-F612-4BAF-80A8-FCFB81EEAFF8}"/>
    <cellStyle name="Total 2 3 8 2 3 2 2" xfId="37388" xr:uid="{003322E3-10C4-4FC6-BB08-781090925493}"/>
    <cellStyle name="Total 2 3 8 2 3 2 3" xfId="58680" xr:uid="{1A7D8A9B-32F1-4285-AD85-788BF2BC2E88}"/>
    <cellStyle name="Total 2 3 8 2 3 3" xfId="37881" xr:uid="{CD302CB3-394C-4F2F-BF73-251E0BEDFB64}"/>
    <cellStyle name="Total 2 3 8 2 3 4" xfId="51899" xr:uid="{0CD1027B-D7C6-46D6-B3AF-B6E4FD51CB65}"/>
    <cellStyle name="Total 2 3 8 2 4" xfId="15893" xr:uid="{7BED7EB2-E56E-4631-B5B2-78F95CA67181}"/>
    <cellStyle name="Total 2 3 8 2 4 2" xfId="30126" xr:uid="{3ED8C041-5376-4335-8555-AE1A192B1ABF}"/>
    <cellStyle name="Total 2 3 8 2 4 2 2" xfId="54688" xr:uid="{8774C28E-7C01-4D3E-8073-BC61F4CB8C73}"/>
    <cellStyle name="Total 2 3 8 2 4 3" xfId="47887" xr:uid="{3AE02710-CBA2-4EDC-843B-5EFD2073640B}"/>
    <cellStyle name="Total 2 3 8 2 5" xfId="24394" xr:uid="{F1894E25-9241-4745-873C-F9339CC127C2}"/>
    <cellStyle name="Total 2 3 8 2 6" xfId="46273" xr:uid="{879C8C7A-DCD9-416D-82D8-FA5BC413E72F}"/>
    <cellStyle name="Total 2 3 8 3" xfId="9475" xr:uid="{DE111037-DBFA-454E-AFE8-03D95FC3B397}"/>
    <cellStyle name="Total 2 3 8 3 2" xfId="18464" xr:uid="{82D1ED5F-B412-45A1-A4B7-B44B2E4DACFB}"/>
    <cellStyle name="Total 2 3 8 3 2 2" xfId="26349" xr:uid="{E003926E-C2BA-4B5B-841B-A7A669EB761D}"/>
    <cellStyle name="Total 2 3 8 3 2 2 2" xfId="56951" xr:uid="{6D6755FB-F090-463C-8624-6E925BEA88DC}"/>
    <cellStyle name="Total 2 3 8 3 2 3" xfId="50169" xr:uid="{2C1F54F6-5849-49E4-9611-71CB9DCCC98F}"/>
    <cellStyle name="Total 2 3 8 3 3" xfId="33764" xr:uid="{C65002E0-7AB0-43EF-A5B5-F2E8C650FD2A}"/>
    <cellStyle name="Total 2 3 8 3 3 2" xfId="57769" xr:uid="{E67E4F3F-87BE-4F0D-B900-3041A30573F0}"/>
    <cellStyle name="Total 2 3 8 3 3 3" xfId="50987" xr:uid="{44EA3CA3-86DB-480D-8570-2A28D3952988}"/>
    <cellStyle name="Total 2 3 8 3 4" xfId="48286" xr:uid="{51818CC6-2EB8-4E85-806C-53129EA7A1C6}"/>
    <cellStyle name="Total 2 3 8 3 4 2" xfId="55078" xr:uid="{DDEF8061-B2C9-4B9F-986B-360619781FFA}"/>
    <cellStyle name="Total 2 3 8 3 5" xfId="53378" xr:uid="{B5E6F86C-A34E-4B6A-8465-4950F424BBC7}"/>
    <cellStyle name="Total 2 3 8 3 6" xfId="46672" xr:uid="{528DE7B1-6BEE-42DF-9479-58255BE07B0E}"/>
    <cellStyle name="Total 2 3 8 4" xfId="42208" xr:uid="{0873E875-AB4A-428B-9EF9-E0DAA033512D}"/>
    <cellStyle name="Total 2 3 8 4 2" xfId="56080" xr:uid="{455F40EF-8E75-449D-B8AF-7DF49BAEC40F}"/>
    <cellStyle name="Total 2 3 8 4 3" xfId="49298" xr:uid="{A0FF8674-A85C-4E94-AA3A-006A000A35EA}"/>
    <cellStyle name="Total 2 3 8 5" xfId="44560" xr:uid="{DDD4D01F-C8F5-4D80-856F-7DFE2E595198}"/>
    <cellStyle name="Total 2 3 8 5 2" xfId="58961" xr:uid="{332DC84A-49E3-438A-BB5B-C0C1A7505D5C}"/>
    <cellStyle name="Total 2 3 8 5 3" xfId="52180" xr:uid="{4A0948A0-1EA1-4DC9-AD27-719768EAF557}"/>
    <cellStyle name="Total 2 3 8 6" xfId="45765" xr:uid="{6D0B370C-FA7A-4B62-A1A4-F78143D490A9}"/>
    <cellStyle name="Total 2 3 8 6 2" xfId="54240" xr:uid="{CD04DE2D-0333-4819-92CE-A48C91C03B0B}"/>
    <cellStyle name="Total 2 3 9" xfId="4660" xr:uid="{FE65956D-E2B2-4478-B95D-CAD27408688E}"/>
    <cellStyle name="Total 2 3 9 2" xfId="7246" xr:uid="{EE2C8923-CCCC-4A9B-93E4-2568F8FD700F}"/>
    <cellStyle name="Total 2 3 9 2 2" xfId="16235" xr:uid="{D213DE53-9E8F-4055-BD6A-943718149BC7}"/>
    <cellStyle name="Total 2 3 9 2 2 2" xfId="24516" xr:uid="{23357203-A708-483F-971A-97C3ADD63FA3}"/>
    <cellStyle name="Total 2 3 9 2 2 2 2" xfId="56592" xr:uid="{5E971172-AE47-4480-8F73-AFFC461A2D0A}"/>
    <cellStyle name="Total 2 3 9 2 2 3" xfId="49810" xr:uid="{FD84772C-B34D-4027-83EC-75897237161E}"/>
    <cellStyle name="Total 2 3 9 2 3" xfId="33763" xr:uid="{DDF4679E-F1A3-4276-B4F4-66B810286F62}"/>
    <cellStyle name="Total 2 3 9 2 3 2" xfId="59034" xr:uid="{448FBA67-F640-4E4C-B235-174A87AA27D9}"/>
    <cellStyle name="Total 2 3 9 2 3 3" xfId="52253" xr:uid="{D9CB616B-6FEF-4CB3-96F3-D120544E28F9}"/>
    <cellStyle name="Total 2 3 9 2 4" xfId="47927" xr:uid="{3FFA8AD7-C384-42F6-BEC6-4E4865F55B07}"/>
    <cellStyle name="Total 2 3 9 2 4 2" xfId="54725" xr:uid="{93C50B0A-3FE7-4B7B-A301-4EC3081D1B98}"/>
    <cellStyle name="Total 2 3 9 2 5" xfId="46313" xr:uid="{834FA887-E031-4CC4-A51E-2CCF3ED7FF5D}"/>
    <cellStyle name="Total 2 3 9 3" xfId="9883" xr:uid="{F3431A44-9425-4FB3-9C62-3F20F3A8BC3A}"/>
    <cellStyle name="Total 2 3 9 3 2" xfId="18872" xr:uid="{FDC70C36-3F66-4FE4-BA1C-36C6B6321A08}"/>
    <cellStyle name="Total 2 3 9 3 2 2" xfId="28191" xr:uid="{39F3DCF0-AC80-4465-93E2-596B76501FA2}"/>
    <cellStyle name="Total 2 3 9 3 2 2 2" xfId="56988" xr:uid="{68F3A0B3-2DAF-4011-9550-3E7313182692}"/>
    <cellStyle name="Total 2 3 9 3 2 3" xfId="50206" xr:uid="{019E9F10-94EE-4E61-8365-E9643D6F562A}"/>
    <cellStyle name="Total 2 3 9 3 3" xfId="24212" xr:uid="{1A89F02B-FBED-48ED-81DE-D5BED04A888D}"/>
    <cellStyle name="Total 2 3 9 3 3 2" xfId="57844" xr:uid="{AF62852A-F504-40C4-A97A-4BE5AA18BFC3}"/>
    <cellStyle name="Total 2 3 9 3 3 3" xfId="51062" xr:uid="{7D23DC9F-67D2-476F-8DDC-3C8A49132C2F}"/>
    <cellStyle name="Total 2 3 9 3 4" xfId="48323" xr:uid="{3466F4AE-3A5E-4B9B-87E5-B9CBBF389C9A}"/>
    <cellStyle name="Total 2 3 9 3 4 2" xfId="55115" xr:uid="{2E226230-373E-4AED-9208-7D9CF6114E18}"/>
    <cellStyle name="Total 2 3 9 3 5" xfId="53415" xr:uid="{DF973E5A-A60F-40D7-A38E-149BCFEEBE31}"/>
    <cellStyle name="Total 2 3 9 3 6" xfId="46709" xr:uid="{6DFAF1D7-9E22-443F-8625-FD519BB19F3F}"/>
    <cellStyle name="Total 2 3 9 4" xfId="13649" xr:uid="{31E2350B-862B-47B5-BF13-E26FB2B5EE7B}"/>
    <cellStyle name="Total 2 3 9 4 2" xfId="33793" xr:uid="{C9A2BE91-A6C2-4E50-BC70-8BEFBD1995AF}"/>
    <cellStyle name="Total 2 3 9 4 2 2" xfId="56120" xr:uid="{E39BCCA1-E435-4AF9-A82D-90A278BB75A2}"/>
    <cellStyle name="Total 2 3 9 4 3" xfId="49338" xr:uid="{992566E6-AC15-478F-B18B-B6117A920F7A}"/>
    <cellStyle name="Total 2 3 9 5" xfId="43186" xr:uid="{B0D842A0-0085-4F15-A0D0-10582EEE9819}"/>
    <cellStyle name="Total 2 3 9 5 2" xfId="58999" xr:uid="{EE19F581-5485-47C0-A285-CB2E47D2EDD0}"/>
    <cellStyle name="Total 2 3 9 5 3" xfId="52218" xr:uid="{E8D897EE-B4F8-438A-B340-2E9307AFEAF5}"/>
    <cellStyle name="Total 2 3 9 6" xfId="44575" xr:uid="{55C2A086-E725-4193-ACC2-0D9969187FFC}"/>
    <cellStyle name="Total 2 3 9 6 2" xfId="54277" xr:uid="{DA42438F-0C35-4E44-AFB2-23254D04520A}"/>
    <cellStyle name="Total 2 3 9 6 3" xfId="47464" xr:uid="{CB165CA9-DBB6-4BCD-B9B8-7D8BABDF57A8}"/>
    <cellStyle name="Total 2 3 9 7" xfId="45805" xr:uid="{0E167A5D-B39E-4417-AB0F-571CAFE60E3B}"/>
    <cellStyle name="Total 2 30" xfId="45219" xr:uid="{113C43DB-6FCD-4F25-B320-1666C15BCA1D}"/>
    <cellStyle name="Total 2 30 2" xfId="55765" xr:uid="{5E74CE65-FBD7-4509-87C1-BCB23D74CCF4}"/>
    <cellStyle name="Total 2 30 3" xfId="48982" xr:uid="{428B96C7-E8EE-44AB-85F6-8F851E2FA36A}"/>
    <cellStyle name="Total 2 31" xfId="45227" xr:uid="{E01D6C2A-BEA4-47BB-9B97-78BAC0735310}"/>
    <cellStyle name="Total 2 31 2" xfId="59119" xr:uid="{09ECD092-0210-4015-B257-DB300D5CFA1F}"/>
    <cellStyle name="Total 2 31 3" xfId="52338" xr:uid="{6719879F-747D-4F95-9556-DF84B4B17820}"/>
    <cellStyle name="Total 2 32" xfId="45289" xr:uid="{CDCB1373-543B-49EB-B278-DB161C03BBC6}"/>
    <cellStyle name="Total 2 32 2" xfId="52621" xr:uid="{1174242C-53BC-4618-AB0B-0F95E3F74E3C}"/>
    <cellStyle name="Total 2 33" xfId="45325" xr:uid="{00364600-B757-4EDE-A92B-51120F1F7CEC}"/>
    <cellStyle name="Total 2 34" xfId="45348" xr:uid="{E0458325-8C77-4769-BA41-ED84FB5A3038}"/>
    <cellStyle name="Total 2 35" xfId="45339" xr:uid="{D8A2C7D2-3D87-4390-A91B-D5FAC1DCEEB9}"/>
    <cellStyle name="Total 2 36" xfId="45429" xr:uid="{A9938AB4-D7BB-4C8C-9F11-4D9B28AD4C38}"/>
    <cellStyle name="Total 2 37" xfId="44244" xr:uid="{CE88A8B5-2706-470A-82E7-EDADC801704D}"/>
    <cellStyle name="Total 2 38" xfId="44140" xr:uid="{739C3814-9852-4099-A409-CB0367654C3B}"/>
    <cellStyle name="Total 2 39" xfId="45485" xr:uid="{A3B5435A-4054-4473-B345-68E4E1F91342}"/>
    <cellStyle name="Total 2 4" xfId="240" xr:uid="{1C0B27E8-FEB6-435D-9328-182BD9C7C783}"/>
    <cellStyle name="Total 2 4 10" xfId="6542" xr:uid="{D0A32BF6-668B-429F-AC1B-03FEFA221F7D}"/>
    <cellStyle name="Total 2 4 10 2" xfId="11761" xr:uid="{B73A512B-D546-4B77-B062-E134EDCDA4CE}"/>
    <cellStyle name="Total 2 4 10 2 2" xfId="20750" xr:uid="{C286410E-2FE1-4B07-B094-359E9759C59B}"/>
    <cellStyle name="Total 2 4 10 2 2 2" xfId="39203" xr:uid="{61A09198-57FB-4416-A20F-029CCCFA0D3A}"/>
    <cellStyle name="Total 2 4 10 2 2 2 2" xfId="56517" xr:uid="{3B61B5A9-F415-4C26-A4C3-B6F869881EB8}"/>
    <cellStyle name="Total 2 4 10 2 2 3" xfId="49735" xr:uid="{3F2B65FF-34B4-453F-A1FB-6E9F45271F38}"/>
    <cellStyle name="Total 2 4 10 2 3" xfId="33379" xr:uid="{396D6BBC-BC9D-4191-927A-BADC264271E0}"/>
    <cellStyle name="Total 2 4 10 2 3 2" xfId="57906" xr:uid="{59918FB3-C768-44B1-889F-92B1E3644A4B}"/>
    <cellStyle name="Total 2 4 10 2 3 3" xfId="51124" xr:uid="{B9E3F4A8-7B55-4AA2-9AD4-6FA9A1B9EBC4}"/>
    <cellStyle name="Total 2 4 10 2 4" xfId="47852" xr:uid="{7EE1DD14-3039-41B0-84B7-AE6FDB5C8B76}"/>
    <cellStyle name="Total 2 4 10 2 4 2" xfId="54653" xr:uid="{3D53272F-3B07-4322-A1A6-3385B091EE8F}"/>
    <cellStyle name="Total 2 4 10 2 5" xfId="46238" xr:uid="{004AC066-1DFE-4EB9-9602-4CD401898785}"/>
    <cellStyle name="Total 2 4 10 3" xfId="15531" xr:uid="{48B15319-1496-4873-AF87-9D6485F47E0B}"/>
    <cellStyle name="Total 2 4 10 3 2" xfId="35874" xr:uid="{B507AA58-3E70-4015-ADBD-C60D4ACCC2CA}"/>
    <cellStyle name="Total 2 4 10 3 2 2" xfId="56916" xr:uid="{85E682D0-45EF-468C-99CA-6F0B8181BABD}"/>
    <cellStyle name="Total 2 4 10 3 2 3" xfId="50134" xr:uid="{DB9ACDAD-40CB-4CCC-80B4-608EBF3A51AA}"/>
    <cellStyle name="Total 2 4 10 3 3" xfId="48890" xr:uid="{E447E59F-8AB9-4FF8-A326-C378364F8ED4}"/>
    <cellStyle name="Total 2 4 10 3 3 2" xfId="55671" xr:uid="{4814FC95-F490-41D6-865E-9A36498055C1}"/>
    <cellStyle name="Total 2 4 10 3 4" xfId="48251" xr:uid="{FE105F58-9865-4A36-8D8E-951A60CF1A97}"/>
    <cellStyle name="Total 2 4 10 3 4 2" xfId="55043" xr:uid="{B9C78405-6293-47A9-ADD0-AC4DFFEAA4A2}"/>
    <cellStyle name="Total 2 4 10 3 5" xfId="53343" xr:uid="{DA18DA88-DEEE-478C-90C5-BA38DCAC7348}"/>
    <cellStyle name="Total 2 4 10 3 6" xfId="46637" xr:uid="{62D710CD-F4CD-4364-A6CF-7ACC360F156F}"/>
    <cellStyle name="Total 2 4 10 4" xfId="43435" xr:uid="{984C3D22-13DE-42B1-93EE-6704CE863D05}"/>
    <cellStyle name="Total 2 4 10 4 2" xfId="56045" xr:uid="{C5C99ADF-1A38-44D0-9E77-33F727A270AD}"/>
    <cellStyle name="Total 2 4 10 4 3" xfId="49263" xr:uid="{6638F268-2F52-4DAA-AC78-A5BC1DA1F047}"/>
    <cellStyle name="Total 2 4 10 5" xfId="44590" xr:uid="{2AEC67C0-BB65-4D84-AC51-9D0C9DD9F51A}"/>
    <cellStyle name="Total 2 4 10 5 2" xfId="57978" xr:uid="{85466BE3-9372-48A2-8948-BF16292E130E}"/>
    <cellStyle name="Total 2 4 10 5 3" xfId="51196" xr:uid="{990C44D0-1675-4551-BE1D-A9DE304D0664}"/>
    <cellStyle name="Total 2 4 10 6" xfId="45730" xr:uid="{FF842162-B60F-4606-8635-91865B09B99D}"/>
    <cellStyle name="Total 2 4 10 6 2" xfId="54205" xr:uid="{677E3EBB-25F8-4B95-9175-8B5F8DEFB766}"/>
    <cellStyle name="Total 2 4 11" xfId="9124" xr:uid="{E231BDA8-E1FD-48E7-8C46-D95D9BCAB55F}"/>
    <cellStyle name="Total 2 4 11 2" xfId="18113" xr:uid="{7549DB36-BB0F-4C15-8712-575343AF5D90}"/>
    <cellStyle name="Total 2 4 11 2 2" xfId="36266" xr:uid="{F0C6154B-AB99-4BE7-A441-96785F39A9AC}"/>
    <cellStyle name="Total 2 4 11 2 2 2" xfId="56634" xr:uid="{C92CB07D-F5B6-4EC4-93B8-B0D80318BC1E}"/>
    <cellStyle name="Total 2 4 11 2 2 3" xfId="49852" xr:uid="{E2B13FFA-A1C5-4877-B36E-7753D51DFF9F}"/>
    <cellStyle name="Total 2 4 11 2 3" xfId="51514" xr:uid="{B4AAEB42-0103-4C21-8C89-B91E88D9E04A}"/>
    <cellStyle name="Total 2 4 11 2 3 2" xfId="58296" xr:uid="{650E9721-A6FF-4A33-83F9-4CE98F14E3EE}"/>
    <cellStyle name="Total 2 4 11 2 4" xfId="47969" xr:uid="{47D45280-EF75-47CB-BF33-B0B7F95DBA3B}"/>
    <cellStyle name="Total 2 4 11 2 4 2" xfId="54767" xr:uid="{034E5774-2262-4277-AA33-CEBA5D396F7D}"/>
    <cellStyle name="Total 2 4 11 2 5" xfId="46355" xr:uid="{FA4940E7-1E1B-435F-B7FA-C9C53318178A}"/>
    <cellStyle name="Total 2 4 11 3" xfId="28686" xr:uid="{79120E7E-478A-4E0F-BF99-CA09E2D0731A}"/>
    <cellStyle name="Total 2 4 11 3 2" xfId="50248" xr:uid="{C0753858-1B8D-4578-8B7E-58B2F34F97BA}"/>
    <cellStyle name="Total 2 4 11 3 2 2" xfId="57030" xr:uid="{13AE1F55-782D-4337-B2D9-BDF54288101F}"/>
    <cellStyle name="Total 2 4 11 3 3" xfId="51809" xr:uid="{72EA8B2F-2615-4E7B-A59D-832D2665B9DC}"/>
    <cellStyle name="Total 2 4 11 3 3 2" xfId="58590" xr:uid="{15ADEB06-314E-4F2F-A18A-E386AEC4FD8F}"/>
    <cellStyle name="Total 2 4 11 3 4" xfId="48365" xr:uid="{25C27999-490A-4C26-9985-9B0343B51D57}"/>
    <cellStyle name="Total 2 4 11 3 4 2" xfId="55157" xr:uid="{C7C2D7A4-5657-4011-99A6-297D35D2090E}"/>
    <cellStyle name="Total 2 4 11 3 5" xfId="53455" xr:uid="{E787E8F3-CCC4-4539-B618-F5A8CAA6C4F8}"/>
    <cellStyle name="Total 2 4 11 3 6" xfId="46751" xr:uid="{3241748A-71EE-453B-A1B2-227B79C3A857}"/>
    <cellStyle name="Total 2 4 11 4" xfId="44617" xr:uid="{2398ECD0-6DB8-49C8-992E-8892F6FD43E9}"/>
    <cellStyle name="Total 2 4 11 4 2" xfId="56162" xr:uid="{CD604D23-4A5E-44EB-BF3B-DE492CE6B4E1}"/>
    <cellStyle name="Total 2 4 11 4 3" xfId="49380" xr:uid="{20F2D735-A4E3-4D98-AC75-C782ECEC43B8}"/>
    <cellStyle name="Total 2 4 11 5" xfId="51330" xr:uid="{D5D2EB6A-FF8B-4A0B-9ECE-BC05C393BC70}"/>
    <cellStyle name="Total 2 4 11 5 2" xfId="58112" xr:uid="{7285A948-E3FD-4C86-B04E-C848E23CD763}"/>
    <cellStyle name="Total 2 4 11 6" xfId="47500" xr:uid="{81F7965C-F9FB-4C30-BABF-014FEC01FCAF}"/>
    <cellStyle name="Total 2 4 11 6 2" xfId="54319" xr:uid="{7CB9734E-2310-42E3-970F-BFBD2D2B6E6F}"/>
    <cellStyle name="Total 2 4 11 7" xfId="45892" xr:uid="{927D504A-1516-462F-8FD7-2E5E2C81D040}"/>
    <cellStyle name="Total 2 4 12" xfId="12599" xr:uid="{8C4A48FE-1320-40C1-951D-823CE2A3078C}"/>
    <cellStyle name="Total 2 4 12 2" xfId="21588" xr:uid="{C9E1F562-AC6C-4D9E-B3B5-1D3AE3A549A6}"/>
    <cellStyle name="Total 2 4 12 2 2" xfId="31270" xr:uid="{C8DA2D7E-E04E-4189-9497-8AD2C7C0F0E4}"/>
    <cellStyle name="Total 2 4 12 2 2 2" xfId="56673" xr:uid="{F6E0B315-1F52-42E6-81D3-91D592E5C508}"/>
    <cellStyle name="Total 2 4 12 2 2 3" xfId="49891" xr:uid="{16A269B8-4B5E-4CDF-8849-1579D7370D8B}"/>
    <cellStyle name="Total 2 4 12 2 3" xfId="49309" xr:uid="{BA0ED06D-F9F1-4018-A928-91EE9DFF750F}"/>
    <cellStyle name="Total 2 4 12 2 3 2" xfId="56091" xr:uid="{C287F84C-8344-4CFD-BD90-14DFA22CE240}"/>
    <cellStyle name="Total 2 4 12 2 4" xfId="48008" xr:uid="{448F0620-5B53-46B3-8DDC-DEA1CBF714B1}"/>
    <cellStyle name="Total 2 4 12 2 4 2" xfId="54803" xr:uid="{8CE60D13-D497-4288-8606-5189C09E1371}"/>
    <cellStyle name="Total 2 4 12 2 5" xfId="46394" xr:uid="{913D6DA0-4CB5-413D-9918-5EB3CF916B73}"/>
    <cellStyle name="Total 2 4 12 3" xfId="35767" xr:uid="{7082FBC0-2B7A-4E97-BA83-379AA5BF1529}"/>
    <cellStyle name="Total 2 4 12 3 2" xfId="50284" xr:uid="{E265D56B-8E64-40AA-BB41-729F30151B24}"/>
    <cellStyle name="Total 2 4 12 3 2 2" xfId="57066" xr:uid="{8922A8E4-F077-4C82-8A44-A91CA1375F8B}"/>
    <cellStyle name="Total 2 4 12 3 3" xfId="51845" xr:uid="{598A771B-498F-4845-8A59-DBEEAFCF62EF}"/>
    <cellStyle name="Total 2 4 12 3 3 2" xfId="58626" xr:uid="{D8BFA43C-A2F0-4165-8B95-47315FF7AB97}"/>
    <cellStyle name="Total 2 4 12 3 4" xfId="48401" xr:uid="{57D0A002-43C0-4CEF-A3DC-F81B5E60ADBA}"/>
    <cellStyle name="Total 2 4 12 3 4 2" xfId="55193" xr:uid="{34600C1B-55C3-4DD8-A1A7-F849214C9F99}"/>
    <cellStyle name="Total 2 4 12 3 5" xfId="53480" xr:uid="{04FDF30A-3C59-43B8-B704-2C906E424D94}"/>
    <cellStyle name="Total 2 4 12 3 6" xfId="46787" xr:uid="{BBD2F82D-8A45-47F3-8566-882011B6E33C}"/>
    <cellStyle name="Total 2 4 12 4" xfId="44694" xr:uid="{4B3E539F-1569-4558-8A05-8C5C9ABF554E}"/>
    <cellStyle name="Total 2 4 12 4 2" xfId="56201" xr:uid="{92CF2B96-70BC-4788-8006-940CA3E5EFD6}"/>
    <cellStyle name="Total 2 4 12 4 3" xfId="49419" xr:uid="{322BFF1F-49C3-4A35-97D7-95B626478E00}"/>
    <cellStyle name="Total 2 4 12 5" xfId="51683" xr:uid="{505705F0-541C-4A60-B17A-4A65C4E11C84}"/>
    <cellStyle name="Total 2 4 12 5 2" xfId="58464" xr:uid="{99929CAB-5CC0-440D-8DDD-8561157C7E49}"/>
    <cellStyle name="Total 2 4 12 6" xfId="47539" xr:uid="{9E5763C2-9908-49A3-85B4-DE790CE98C66}"/>
    <cellStyle name="Total 2 4 12 6 2" xfId="54355" xr:uid="{55F72A68-7B96-412B-8CBE-209ADD246DE0}"/>
    <cellStyle name="Total 2 4 12 7" xfId="45928" xr:uid="{AC8A55ED-B907-4CB3-89F2-94D3D9B80EDC}"/>
    <cellStyle name="Total 2 4 13" xfId="2246" xr:uid="{C4C18963-3EE6-4BB0-AC3D-BFFA62B61F81}"/>
    <cellStyle name="Total 2 4 13 2" xfId="25633" xr:uid="{925150BF-33BF-4C73-A87E-C52B2FC359F2}"/>
    <cellStyle name="Total 2 4 13 2 2" xfId="56272" xr:uid="{DD092450-5697-452F-AFA0-ED09157C45DC}"/>
    <cellStyle name="Total 2 4 13 2 3" xfId="49490" xr:uid="{5CD6FB74-C03D-4DB2-99EA-CE329BBC14E9}"/>
    <cellStyle name="Total 2 4 13 3" xfId="44663" xr:uid="{043C2BC1-EAEB-45E6-94E4-11642082A2EC}"/>
    <cellStyle name="Total 2 4 13 3 2" xfId="58282" xr:uid="{13B79912-B318-4968-97DA-34139614ABF9}"/>
    <cellStyle name="Total 2 4 13 3 3" xfId="51500" xr:uid="{A6FD35F0-5A87-4E2C-A4F0-4E3BEEAA5550}"/>
    <cellStyle name="Total 2 4 13 4" xfId="47607" xr:uid="{FD3B2F1F-ABC9-4A31-8A3F-CDA652036826}"/>
    <cellStyle name="Total 2 4 13 4 2" xfId="54418" xr:uid="{73D89F61-F174-4467-A051-CB9C97A4994A}"/>
    <cellStyle name="Total 2 4 13 5" xfId="45999" xr:uid="{E19CC3E8-4BC9-45F5-8E52-97C65CD24783}"/>
    <cellStyle name="Total 2 4 14" xfId="13155" xr:uid="{DA4C060C-DA62-4F1A-A1AE-FC5FF4D3A68B}"/>
    <cellStyle name="Total 2 4 14 2" xfId="27008" xr:uid="{5C65D071-3135-4388-814C-A07E110CEDCF}"/>
    <cellStyle name="Total 2 4 14 2 2" xfId="56687" xr:uid="{72CDD2B7-D48A-4F3C-A91A-FB9748CF5055}"/>
    <cellStyle name="Total 2 4 14 2 3" xfId="49905" xr:uid="{A4C95334-5DE7-4A10-89DB-ACC9C3BEC93F}"/>
    <cellStyle name="Total 2 4 14 3" xfId="44740" xr:uid="{AC8CE0C1-CEE0-4670-90C1-355209898B39}"/>
    <cellStyle name="Total 2 4 14 3 2" xfId="58506" xr:uid="{EA08EE93-AB0A-4186-BF8A-D89D9676631C}"/>
    <cellStyle name="Total 2 4 14 3 3" xfId="51725" xr:uid="{0F0565DD-CFC2-43A9-977D-59E063751D51}"/>
    <cellStyle name="Total 2 4 14 4" xfId="48022" xr:uid="{5F78F9A3-FBCF-49BA-A6EB-A94AAE2C7128}"/>
    <cellStyle name="Total 2 4 14 4 2" xfId="54814" xr:uid="{021392C1-9EE3-4A71-BFB0-7C6652DCF4FC}"/>
    <cellStyle name="Total 2 4 14 5" xfId="53117" xr:uid="{1D3E6631-1912-4053-84EA-CBF2273DD0F0}"/>
    <cellStyle name="Total 2 4 14 6" xfId="46408" xr:uid="{B27B3F64-EBF2-4721-B406-FC2FFE4001F8}"/>
    <cellStyle name="Total 2 4 15" xfId="34170" xr:uid="{F361F97C-9C6E-4D4E-9FA2-C7F438A5AABD}"/>
    <cellStyle name="Total 2 4 15 2" xfId="44779" xr:uid="{8EDF8FEF-A4B5-49F8-B7C2-2AA0963AD7A3}"/>
    <cellStyle name="Total 2 4 15 2 2" xfId="57171" xr:uid="{462247AB-DA2B-42B7-83EC-D7DFF6274FFB}"/>
    <cellStyle name="Total 2 4 15 2 3" xfId="50389" xr:uid="{1619EB7C-0277-40EE-BE63-5AA151C830DC}"/>
    <cellStyle name="Total 2 4 15 3" xfId="51744" xr:uid="{3F607D74-FE14-4E6D-8A5A-5EC60104EE96}"/>
    <cellStyle name="Total 2 4 15 3 2" xfId="58525" xr:uid="{0C63D629-8977-411D-A633-D85A52CFE9B6}"/>
    <cellStyle name="Total 2 4 15 4" xfId="48506" xr:uid="{5EA18315-FC66-4044-BCC1-BB82B64A9E55}"/>
    <cellStyle name="Total 2 4 15 4 2" xfId="55298" xr:uid="{3358907F-82E4-41B6-BA44-D8B0D5BD035B}"/>
    <cellStyle name="Total 2 4 15 5" xfId="53584" xr:uid="{8331737E-2236-43C0-97A3-95A992683F75}"/>
    <cellStyle name="Total 2 4 15 6" xfId="46892" xr:uid="{AEDFBDE3-ECD5-4A54-A243-7CCDC7A00797}"/>
    <cellStyle name="Total 2 4 16" xfId="44756" xr:uid="{09642710-6DEF-4324-BF9C-28659FC8EDD0}"/>
    <cellStyle name="Total 2 4 16 2" xfId="50328" xr:uid="{6DBB463B-A8DD-4005-8662-F3525340C3D1}"/>
    <cellStyle name="Total 2 4 16 2 2" xfId="57110" xr:uid="{D3C03978-B670-4572-88C5-A825E87C9A34}"/>
    <cellStyle name="Total 2 4 16 3" xfId="51932" xr:uid="{C68C3FE9-61EC-48CF-86E7-BED057052250}"/>
    <cellStyle name="Total 2 4 16 3 2" xfId="58713" xr:uid="{A9591D9B-5DEB-4A7F-8856-B951EF4D5123}"/>
    <cellStyle name="Total 2 4 16 4" xfId="51700" xr:uid="{B20E5B36-0481-4606-90F8-7266C0A933AF}"/>
    <cellStyle name="Total 2 4 16 4 2" xfId="58481" xr:uid="{F3FA9030-A1BE-4B10-979A-025318593B01}"/>
    <cellStyle name="Total 2 4 16 5" xfId="48445" xr:uid="{9E2136D0-911F-4F26-966B-628C5F7C52DE}"/>
    <cellStyle name="Total 2 4 16 5 2" xfId="55237" xr:uid="{E20D273A-443B-4644-A71B-316FC6E39CC6}"/>
    <cellStyle name="Total 2 4 16 6" xfId="53523" xr:uid="{C255FC00-CC02-4700-B386-5106A955D8F1}"/>
    <cellStyle name="Total 2 4 16 7" xfId="46831" xr:uid="{85234363-8F70-449F-9C2D-3B13309BAC84}"/>
    <cellStyle name="Total 2 4 17" xfId="44811" xr:uid="{7F911546-0E67-4C6C-8F06-E6827061AE47}"/>
    <cellStyle name="Total 2 4 17 2" xfId="50428" xr:uid="{C89C9453-C716-45D6-98AC-09FA006FC5FC}"/>
    <cellStyle name="Total 2 4 17 2 2" xfId="57210" xr:uid="{F54B274C-00EC-400A-A26C-25830EEAF6CD}"/>
    <cellStyle name="Total 2 4 17 3" xfId="52030" xr:uid="{E86AB30F-42C0-4253-9777-173C56341E8D}"/>
    <cellStyle name="Total 2 4 17 3 2" xfId="58811" xr:uid="{6620A99D-8E41-4A54-8D78-A5FD74D0DBBC}"/>
    <cellStyle name="Total 2 4 17 4" xfId="52228" xr:uid="{DCB9B3EB-9E51-4B93-9BFD-868939715CA7}"/>
    <cellStyle name="Total 2 4 17 4 2" xfId="59009" xr:uid="{FCFF5CBC-B327-4A6B-9B8E-23C198CF4ED3}"/>
    <cellStyle name="Total 2 4 17 5" xfId="48545" xr:uid="{315B5294-EB27-456F-9D07-6F5C79EF91E3}"/>
    <cellStyle name="Total 2 4 17 5 2" xfId="55334" xr:uid="{BAF85D0C-2971-432B-A615-AD22C37DEA86}"/>
    <cellStyle name="Total 2 4 17 6" xfId="53620" xr:uid="{14D0782C-C926-46CF-9870-BC5980B9BBE3}"/>
    <cellStyle name="Total 2 4 17 7" xfId="46931" xr:uid="{BDE2E7A0-6567-4E30-93F5-F34662A165F6}"/>
    <cellStyle name="Total 2 4 18" xfId="44793" xr:uid="{C336111B-30C7-47A2-99D7-5070C3DA0D8A}"/>
    <cellStyle name="Total 2 4 18 2" xfId="50462" xr:uid="{6203E4D7-9429-4A1F-B073-AE782D8D6465}"/>
    <cellStyle name="Total 2 4 18 2 2" xfId="57244" xr:uid="{3D4FC9E6-5AA3-438C-8A8F-2DD126D68F61}"/>
    <cellStyle name="Total 2 4 18 3" xfId="52064" xr:uid="{D9C01272-D407-4BBD-91C5-49EF37820F34}"/>
    <cellStyle name="Total 2 4 18 3 2" xfId="58845" xr:uid="{57A454D7-B36D-4AD7-8FE1-E5FF96069D1E}"/>
    <cellStyle name="Total 2 4 18 4" xfId="51880" xr:uid="{53133B11-8D5F-474E-B1BE-6930CB47640E}"/>
    <cellStyle name="Total 2 4 18 4 2" xfId="58661" xr:uid="{F00E58DC-CDA2-4EBE-BC7F-0538639C995C}"/>
    <cellStyle name="Total 2 4 18 5" xfId="48579" xr:uid="{33C92922-94BC-49C1-AE9B-CF8560D546EC}"/>
    <cellStyle name="Total 2 4 18 5 2" xfId="55368" xr:uid="{C50FF89D-FBB8-45AC-9045-368B0C464466}"/>
    <cellStyle name="Total 2 4 18 6" xfId="53654" xr:uid="{ED827601-AB54-4877-B2CA-560438D83C09}"/>
    <cellStyle name="Total 2 4 18 7" xfId="46965" xr:uid="{85739F9B-F433-482E-BAF5-52B1F28A0F16}"/>
    <cellStyle name="Total 2 4 19" xfId="44864" xr:uid="{51686DDA-416B-4B4C-BFD5-0D48F6CB9243}"/>
    <cellStyle name="Total 2 4 19 2" xfId="50511" xr:uid="{B512358A-B816-4CE0-BB2E-C6172C82D4BF}"/>
    <cellStyle name="Total 2 4 19 2 2" xfId="57293" xr:uid="{A688C4E0-9630-4621-BD02-1929889236BB}"/>
    <cellStyle name="Total 2 4 19 3" xfId="52113" xr:uid="{5B00F42D-5F6F-438F-8E36-10EAF365ABB6}"/>
    <cellStyle name="Total 2 4 19 3 2" xfId="58894" xr:uid="{92A38953-F32C-4A4D-AF82-072A85966E07}"/>
    <cellStyle name="Total 2 4 19 4" xfId="49307" xr:uid="{90263A85-F7C3-4D17-9E50-EEDA17579177}"/>
    <cellStyle name="Total 2 4 19 4 2" xfId="56089" xr:uid="{6B808A1F-0E5D-40EF-AAFA-DFFB1F919C13}"/>
    <cellStyle name="Total 2 4 19 5" xfId="48628" xr:uid="{D5DE0D28-075E-4F07-9240-E3320679014F}"/>
    <cellStyle name="Total 2 4 19 5 2" xfId="55417" xr:uid="{3AAD58F5-A5D2-430F-B9E0-35404CDA9DD3}"/>
    <cellStyle name="Total 2 4 19 6" xfId="53703" xr:uid="{31811C91-E5D1-4454-8CA6-68121D3154D3}"/>
    <cellStyle name="Total 2 4 19 7" xfId="47014" xr:uid="{E809505D-3FF9-4282-98DB-8CE4DF633D64}"/>
    <cellStyle name="Total 2 4 2" xfId="378" xr:uid="{8D991AE7-5A93-4F9F-90AB-BE7B4F466AB9}"/>
    <cellStyle name="Total 2 4 2 10" xfId="9249" xr:uid="{E0F6F636-1183-4F5C-9C3C-BBF1515D155A}"/>
    <cellStyle name="Total 2 4 2 10 2" xfId="18238" xr:uid="{F4284029-E5F6-4BA2-8FFE-E8E6A1AAC5AC}"/>
    <cellStyle name="Total 2 4 2 10 2 2" xfId="22661" xr:uid="{8036766B-C546-4CE7-BEB4-DB8E1DAF22D9}"/>
    <cellStyle name="Total 2 4 2 10 3" xfId="27622" xr:uid="{691857C8-36CA-4AE0-B18D-3D97F25856FE}"/>
    <cellStyle name="Total 2 4 2 11" xfId="12586" xr:uid="{945E944D-6215-4111-95B4-FBBC84884C07}"/>
    <cellStyle name="Total 2 4 2 11 2" xfId="21575" xr:uid="{F94DF3CA-1C69-494D-B7ED-ACE4BF8CC9D8}"/>
    <cellStyle name="Total 2 4 2 11 2 2" xfId="36714" xr:uid="{4EB0409E-9543-4ACA-8335-300812A1F707}"/>
    <cellStyle name="Total 2 4 2 11 3" xfId="36763" xr:uid="{A5C60B0F-9D63-44A4-B2B5-835B72ED6F3E}"/>
    <cellStyle name="Total 2 4 2 12" xfId="2384" xr:uid="{AB4B69F1-F590-4901-B961-5289AA92D5B4}"/>
    <cellStyle name="Total 2 4 2 12 2" xfId="32457" xr:uid="{612E9B02-F053-449C-AF9C-CF8BEDE20594}"/>
    <cellStyle name="Total 2 4 2 13" xfId="13293" xr:uid="{36228CBA-D313-4ABB-8BBB-8B2B1C45A671}"/>
    <cellStyle name="Total 2 4 2 13 2" xfId="35672" xr:uid="{0E94082E-0D92-4B17-9A0D-E60EC81B801E}"/>
    <cellStyle name="Total 2 4 2 14" xfId="43725" xr:uid="{C4EF10FE-960F-4352-AB9E-0CC5B9ED9AAA}"/>
    <cellStyle name="Total 2 4 2 15" xfId="44328" xr:uid="{6E19BBC3-0762-4491-96AD-EE773909665D}"/>
    <cellStyle name="Total 2 4 2 16" xfId="45507" xr:uid="{19775B8C-B9AB-42FA-BEFC-72D5D88FB0F6}"/>
    <cellStyle name="Total 2 4 2 2" xfId="727" xr:uid="{935A75DF-036C-4625-97D3-9B706941A808}"/>
    <cellStyle name="Total 2 4 2 2 2" xfId="5103" xr:uid="{75F4DDB5-02CE-4DB4-A865-D0ACDEC386F3}"/>
    <cellStyle name="Total 2 4 2 2 2 2" xfId="7689" xr:uid="{F5C26119-90A0-442E-B872-1E6137B4912F}"/>
    <cellStyle name="Total 2 4 2 2 2 2 2" xfId="16678" xr:uid="{B8CDF62E-6882-4161-A0BB-126204FC8819}"/>
    <cellStyle name="Total 2 4 2 2 2 2 2 2" xfId="31405" xr:uid="{BB28E9D6-C9F2-4F44-9B23-F70953989D07}"/>
    <cellStyle name="Total 2 4 2 2 2 2 3" xfId="34982" xr:uid="{832F6439-4A1A-4029-861F-18447620213F}"/>
    <cellStyle name="Total 2 4 2 2 2 2 4" xfId="56294" xr:uid="{D6DDC02D-CB75-4710-972A-A2D6B714B7FA}"/>
    <cellStyle name="Total 2 4 2 2 2 3" xfId="10326" xr:uid="{AA5A81D1-915D-4AA1-8EB2-F28847AA471F}"/>
    <cellStyle name="Total 2 4 2 2 2 3 2" xfId="19315" xr:uid="{09FED2D9-B3CF-4AEF-96F7-B8FCE6432714}"/>
    <cellStyle name="Total 2 4 2 2 2 3 2 2" xfId="29337" xr:uid="{C7B7CBF2-CED3-41C0-A6BA-C6A759F0D0EF}"/>
    <cellStyle name="Total 2 4 2 2 2 3 3" xfId="22633" xr:uid="{45980805-A035-46A6-9110-2F3303229529}"/>
    <cellStyle name="Total 2 4 2 2 2 4" xfId="14092" xr:uid="{94527DEF-B070-4ADF-AEB7-B2787CD2F2F5}"/>
    <cellStyle name="Total 2 4 2 2 2 4 2" xfId="36299" xr:uid="{8318EC07-2D22-4FF3-B5EC-2CBCCD1C1DB5}"/>
    <cellStyle name="Total 2 4 2 2 2 5" xfId="24871" xr:uid="{CE8C33B5-E630-47F1-84C1-0F2A3FF8706B}"/>
    <cellStyle name="Total 2 4 2 2 2 6" xfId="49512" xr:uid="{52914437-7B4F-4F74-955B-714C671B4708}"/>
    <cellStyle name="Total 2 4 2 2 3" xfId="3164" xr:uid="{66B100A4-8C22-43A5-8F67-01C0879A4802}"/>
    <cellStyle name="Total 2 4 2 2 3 2" xfId="43702" xr:uid="{1C03D820-DA51-401C-8B8C-BE2677E8FC4A}"/>
    <cellStyle name="Total 2 4 2 2 3 2 2" xfId="57982" xr:uid="{29D5074C-53BD-43C7-879D-1DE57FC5BF24}"/>
    <cellStyle name="Total 2 4 2 2 3 3" xfId="51200" xr:uid="{26D74112-619E-4F94-BB16-EE14F7DCE5E8}"/>
    <cellStyle name="Total 2 4 2 2 4" xfId="36965" xr:uid="{BFC559F2-FF7F-4CA2-B140-BCACB3AC8AD0}"/>
    <cellStyle name="Total 2 4 2 2 4 2" xfId="54439" xr:uid="{C4661AFE-6C0C-45BE-B07E-9D80B320F413}"/>
    <cellStyle name="Total 2 4 2 2 4 3" xfId="47629" xr:uid="{72448F34-CBEA-4BB0-8557-A8B110221DE5}"/>
    <cellStyle name="Total 2 4 2 2 5" xfId="46021" xr:uid="{286A737D-5DB0-4FB4-BBF2-9B99E0570AA5}"/>
    <cellStyle name="Total 2 4 2 3" xfId="1072" xr:uid="{587B6F88-0C39-41D2-8C26-7A96969A6AD1}"/>
    <cellStyle name="Total 2 4 2 3 2" xfId="5424" xr:uid="{8BD76C39-EA1E-4D2B-8E7B-FE4B446053D7}"/>
    <cellStyle name="Total 2 4 2 3 2 2" xfId="8010" xr:uid="{C5BF2930-402A-448D-ABA5-0C31E7FB2734}"/>
    <cellStyle name="Total 2 4 2 3 2 2 2" xfId="16999" xr:uid="{2E1980A6-EE5F-41FB-8E07-FF231F0D61BC}"/>
    <cellStyle name="Total 2 4 2 3 2 2 2 2" xfId="38549" xr:uid="{A11383D6-6BAC-4F99-8C99-FEA3CFB2870B}"/>
    <cellStyle name="Total 2 4 2 3 2 2 3" xfId="30254" xr:uid="{43A8B9FA-1E8B-4E72-8006-65B8B65C9A11}"/>
    <cellStyle name="Total 2 4 2 3 2 2 4" xfId="56702" xr:uid="{F6DED2FE-BA3F-4BB4-96C1-D60CE133AE38}"/>
    <cellStyle name="Total 2 4 2 3 2 3" xfId="10647" xr:uid="{9D7FFBA7-26D5-452C-920E-A49BAB5D9C93}"/>
    <cellStyle name="Total 2 4 2 3 2 3 2" xfId="19636" xr:uid="{772D30F5-B0BB-4F7F-9EDE-D806C6DD97B3}"/>
    <cellStyle name="Total 2 4 2 3 2 3 2 2" xfId="27588" xr:uid="{C282DB46-A36B-4EFD-81CD-C24FF298DC36}"/>
    <cellStyle name="Total 2 4 2 3 2 3 3" xfId="27040" xr:uid="{13AFAEE2-C8D4-4C80-80BB-653C258E21AB}"/>
    <cellStyle name="Total 2 4 2 3 2 4" xfId="14413" xr:uid="{6C06174D-6CDF-41E7-AFAE-2D5925DD9260}"/>
    <cellStyle name="Total 2 4 2 3 2 4 2" xfId="28571" xr:uid="{19FA799C-03E8-44EF-BC63-98A81AE90927}"/>
    <cellStyle name="Total 2 4 2 3 2 5" xfId="25949" xr:uid="{9A47DB26-3CA6-4E81-88E5-1A817F1F5ADD}"/>
    <cellStyle name="Total 2 4 2 3 2 6" xfId="49920" xr:uid="{61401F21-28A2-40E2-9FC5-E065DBBF3C09}"/>
    <cellStyle name="Total 2 4 2 3 3" xfId="3509" xr:uid="{37462BB3-6DEE-4768-B655-41727C9B23FF}"/>
    <cellStyle name="Total 2 4 2 3 3 2" xfId="31166" xr:uid="{5D9D320B-C7E4-444A-8CB1-CF5BF8F46A11}"/>
    <cellStyle name="Total 2 4 2 3 3 2 2" xfId="59051" xr:uid="{C167FD1C-7E43-4A92-8CF3-AFD57BC12579}"/>
    <cellStyle name="Total 2 4 2 3 3 3" xfId="52270" xr:uid="{649589E3-60B3-4CE5-9BD3-6BEA0405805D}"/>
    <cellStyle name="Total 2 4 2 3 4" xfId="28660" xr:uid="{B2305267-3990-43E6-AF55-B1B9AD3EDC6E}"/>
    <cellStyle name="Total 2 4 2 3 4 2" xfId="54829" xr:uid="{5E4988CA-6B47-42FC-8590-BC1BF2FFAB82}"/>
    <cellStyle name="Total 2 4 2 3 4 3" xfId="48037" xr:uid="{64441EEC-9F83-458C-880B-A95D83A986F5}"/>
    <cellStyle name="Total 2 4 2 3 5" xfId="53129" xr:uid="{B8D41800-905F-4023-984A-54C9AA726283}"/>
    <cellStyle name="Total 2 4 2 3 6" xfId="46423" xr:uid="{87E8ED25-54B7-49EE-AC90-AADE5DD376E7}"/>
    <cellStyle name="Total 2 4 2 4" xfId="1416" xr:uid="{6283A02F-BC58-42DB-B382-E4C6809BA9A5}"/>
    <cellStyle name="Total 2 4 2 4 2" xfId="5761" xr:uid="{3523FFF4-1088-40CC-9F17-5272A28C475C}"/>
    <cellStyle name="Total 2 4 2 4 2 2" xfId="8347" xr:uid="{E531ECA5-E22D-4434-AD8C-D095E330EC35}"/>
    <cellStyle name="Total 2 4 2 4 2 2 2" xfId="17336" xr:uid="{EA6A9D86-3A29-41DB-AF87-C76D0BF36143}"/>
    <cellStyle name="Total 2 4 2 4 2 2 2 2" xfId="34619" xr:uid="{56EA3CEB-1033-42CA-BB1C-38CD9C5838E2}"/>
    <cellStyle name="Total 2 4 2 4 2 2 3" xfId="35261" xr:uid="{FE6D7E18-A9FC-4935-8FB0-4137DD8006BD}"/>
    <cellStyle name="Total 2 4 2 4 2 3" xfId="10984" xr:uid="{525B9197-7088-4B9A-B780-1890856837F2}"/>
    <cellStyle name="Total 2 4 2 4 2 3 2" xfId="19973" xr:uid="{DCC62721-3C7F-4BE9-9985-30C16E1F2709}"/>
    <cellStyle name="Total 2 4 2 4 2 3 2 2" xfId="41771" xr:uid="{32B3CB6F-85F8-49D4-901B-199D28229B54}"/>
    <cellStyle name="Total 2 4 2 4 2 3 3" xfId="26743" xr:uid="{150F3345-F622-4F9A-990B-91CBD1BA3538}"/>
    <cellStyle name="Total 2 4 2 4 2 4" xfId="14750" xr:uid="{56896E55-8F49-4643-AF2A-F871D0B642F9}"/>
    <cellStyle name="Total 2 4 2 4 2 4 2" xfId="38360" xr:uid="{7550BD19-6CFE-45D9-8CC2-6DC51FD52497}"/>
    <cellStyle name="Total 2 4 2 4 2 5" xfId="29650" xr:uid="{18687F3D-3AD7-4186-8A85-6B220E77CE8D}"/>
    <cellStyle name="Total 2 4 2 4 2 6" xfId="55822" xr:uid="{5CA1111F-CCC4-43DE-BD96-23E06F112B0B}"/>
    <cellStyle name="Total 2 4 2 4 3" xfId="3853" xr:uid="{990BF116-8090-4097-A3FF-B7279C79D742}"/>
    <cellStyle name="Total 2 4 2 4 3 2" xfId="42063" xr:uid="{5ED7409A-E8E6-4728-80CE-C2BEF93F1A7D}"/>
    <cellStyle name="Total 2 4 2 4 4" xfId="39823" xr:uid="{161A2E97-9AAD-4042-95DC-85EBBCB55CC9}"/>
    <cellStyle name="Total 2 4 2 4 5" xfId="49040" xr:uid="{51C37F43-731F-4884-A086-5E4CB5F340FE}"/>
    <cellStyle name="Total 2 4 2 5" xfId="1301" xr:uid="{2642842A-19B2-4CA8-9F57-A9BBA2A191B4}"/>
    <cellStyle name="Total 2 4 2 5 2" xfId="5646" xr:uid="{A165F461-C001-4049-B535-06D756D8ED34}"/>
    <cellStyle name="Total 2 4 2 5 2 2" xfId="8232" xr:uid="{8F676DC5-DD45-4DBC-80E4-90918BD7E101}"/>
    <cellStyle name="Total 2 4 2 5 2 2 2" xfId="17221" xr:uid="{8DA1ADB4-4638-4E17-AE84-C688B8CB84DA}"/>
    <cellStyle name="Total 2 4 2 5 2 2 2 2" xfId="29575" xr:uid="{2F60F912-E3FC-4193-A267-B0A79331D2B6}"/>
    <cellStyle name="Total 2 4 2 5 2 2 3" xfId="26185" xr:uid="{6532CFCE-15F4-40CC-91DF-2047E3FC6C8C}"/>
    <cellStyle name="Total 2 4 2 5 2 3" xfId="10869" xr:uid="{A25807D9-BA04-421F-9E51-83680A4B4A3B}"/>
    <cellStyle name="Total 2 4 2 5 2 3 2" xfId="19858" xr:uid="{1FB8E243-BE64-444B-B657-7530C10C30A2}"/>
    <cellStyle name="Total 2 4 2 5 2 3 2 2" xfId="28913" xr:uid="{00F03FFE-C518-41B1-91CE-AC34F5B0180D}"/>
    <cellStyle name="Total 2 4 2 5 2 3 3" xfId="34700" xr:uid="{810064C1-0DE4-4E6A-A90D-35F30A5FB10F}"/>
    <cellStyle name="Total 2 4 2 5 2 4" xfId="14635" xr:uid="{3B8E3AD7-C100-40D6-ABF6-BBA014B5ADF8}"/>
    <cellStyle name="Total 2 4 2 5 2 4 2" xfId="37282" xr:uid="{094C7293-48CF-4FDE-B98C-1C653DD37C67}"/>
    <cellStyle name="Total 2 4 2 5 2 5" xfId="34841" xr:uid="{D9D1F187-1977-4128-AD5A-3D3E37D7E6B8}"/>
    <cellStyle name="Total 2 4 2 5 2 6" xfId="59028" xr:uid="{3F784A70-3E91-4291-93B1-594AAF2CF820}"/>
    <cellStyle name="Total 2 4 2 5 3" xfId="3738" xr:uid="{6CA27559-0D0F-4EEA-9481-6AEE3705645E}"/>
    <cellStyle name="Total 2 4 2 5 3 2" xfId="41010" xr:uid="{8D91A29D-1A64-4CB6-A119-C735C0F41BBA}"/>
    <cellStyle name="Total 2 4 2 5 4" xfId="32638" xr:uid="{C41F4D74-FB8D-40DC-B8E1-5D930758FA7A}"/>
    <cellStyle name="Total 2 4 2 5 5" xfId="52247" xr:uid="{64B1D994-C90F-479D-90B4-20E66D6CFEA6}"/>
    <cellStyle name="Total 2 4 2 6" xfId="2035" xr:uid="{EE8C0F5E-E758-4644-A700-2893D6CE132A}"/>
    <cellStyle name="Total 2 4 2 6 2" xfId="6343" xr:uid="{0743E545-A1E5-49AE-9086-7AC0A6FCC37B}"/>
    <cellStyle name="Total 2 4 2 6 2 2" xfId="8929" xr:uid="{0FC53EED-9C33-4680-BD45-8BC44FB6D660}"/>
    <cellStyle name="Total 2 4 2 6 2 2 2" xfId="17918" xr:uid="{6AA9F7F6-E125-47A2-8BD6-0D01D2EAF8C0}"/>
    <cellStyle name="Total 2 4 2 6 2 2 2 2" xfId="35629" xr:uid="{8A95897C-01B4-4B1B-9C0E-05C8B7DDBA37}"/>
    <cellStyle name="Total 2 4 2 6 2 2 3" xfId="37257" xr:uid="{F81440D2-BDD9-4060-90D1-CCD067A9A5D6}"/>
    <cellStyle name="Total 2 4 2 6 2 3" xfId="11566" xr:uid="{F4D0F830-E293-470A-8A2C-7D975B7FF044}"/>
    <cellStyle name="Total 2 4 2 6 2 3 2" xfId="20555" xr:uid="{1B1D9096-48E2-46B3-BAEA-47A2CD788A5C}"/>
    <cellStyle name="Total 2 4 2 6 2 3 2 2" xfId="32122" xr:uid="{BA919E5D-9537-4FE1-A200-E18D16014092}"/>
    <cellStyle name="Total 2 4 2 6 2 3 3" xfId="26838" xr:uid="{20AE3165-785D-48FE-8F83-41CC96E72C29}"/>
    <cellStyle name="Total 2 4 2 6 2 4" xfId="15332" xr:uid="{437C5489-D23A-4D83-B0D0-772A791D49CC}"/>
    <cellStyle name="Total 2 4 2 6 2 4 2" xfId="24685" xr:uid="{54604E30-25CB-4C48-BDEE-53B755EA0B2E}"/>
    <cellStyle name="Total 2 4 2 6 2 5" xfId="29955" xr:uid="{8964AE54-7C93-4C32-B4D4-BC0D78F3F85E}"/>
    <cellStyle name="Total 2 4 2 6 2 6" xfId="53991" xr:uid="{7FEC2C7C-EF17-421D-8A8A-015236832398}"/>
    <cellStyle name="Total 2 4 2 6 3" xfId="4472" xr:uid="{6225CF7A-DC3A-4B28-9C0F-1F03727ED9B0}"/>
    <cellStyle name="Total 2 4 2 6 3 2" xfId="36723" xr:uid="{4C8C068B-BC2D-4776-B600-971E3224126A}"/>
    <cellStyle name="Total 2 4 2 6 4" xfId="40817" xr:uid="{8AF6E301-2401-4BFC-B45A-6DAF8E02D882}"/>
    <cellStyle name="Total 2 4 2 6 5" xfId="47323" xr:uid="{91382F58-CB32-4A39-921E-A81EE0FBDB22}"/>
    <cellStyle name="Total 2 4 2 7" xfId="2846" xr:uid="{A1281188-11CA-4C25-B80B-FF158E6FABD8}"/>
    <cellStyle name="Total 2 4 2 7 2" xfId="6996" xr:uid="{AAC073E7-D644-4A5D-9F64-502A0C810528}"/>
    <cellStyle name="Total 2 4 2 7 2 2" xfId="12125" xr:uid="{A2F207E7-1ECA-4D66-B9E6-4AB095BFD043}"/>
    <cellStyle name="Total 2 4 2 7 2 2 2" xfId="21114" xr:uid="{A41A3697-61A5-48B1-9211-139FD0D8FA6F}"/>
    <cellStyle name="Total 2 4 2 7 2 2 2 2" xfId="34047" xr:uid="{35754866-2F49-4836-A9A2-0D1BEF0A1328}"/>
    <cellStyle name="Total 2 4 2 7 2 2 3" xfId="30142" xr:uid="{9ED666F5-0E9D-4E08-AEB4-FA97D962064A}"/>
    <cellStyle name="Total 2 4 2 7 2 3" xfId="12939" xr:uid="{52D7E145-875A-4D56-99F1-F13E8C79DEBA}"/>
    <cellStyle name="Total 2 4 2 7 2 3 2" xfId="21928" xr:uid="{C253CC2E-F5E7-4D9A-87EC-AF51DB300FE9}"/>
    <cellStyle name="Total 2 4 2 7 2 3 2 2" xfId="34838" xr:uid="{71F3F0BD-3A58-4F21-A690-CC743529D2C7}"/>
    <cellStyle name="Total 2 4 2 7 2 3 3" xfId="42258" xr:uid="{FCEBBF37-A0ED-4F99-838F-F59191F070BE}"/>
    <cellStyle name="Total 2 4 2 7 2 4" xfId="15985" xr:uid="{5B7A63D4-CB05-4090-90BF-C5A7C78A6C46}"/>
    <cellStyle name="Total 2 4 2 7 2 4 2" xfId="33168" xr:uid="{FC4D14E8-B98C-4B9F-9551-CC27E31DB4A6}"/>
    <cellStyle name="Total 2 4 2 7 2 5" xfId="39541" xr:uid="{E5292CDE-47C7-40BC-88D4-985D9D3910E5}"/>
    <cellStyle name="Total 2 4 2 7 3" xfId="9559" xr:uid="{7254BA2F-12B2-4286-9B47-767CD844FBBE}"/>
    <cellStyle name="Total 2 4 2 7 3 2" xfId="18548" xr:uid="{DC3E53EA-CBAE-4609-9C3C-5A8841C942D4}"/>
    <cellStyle name="Total 2 4 2 7 3 2 2" xfId="22877" xr:uid="{967A1B10-800D-4740-852B-003C63E551B6}"/>
    <cellStyle name="Total 2 4 2 7 3 3" xfId="35792" xr:uid="{51A57264-24E0-43A1-BB96-92C8F162E331}"/>
    <cellStyle name="Total 2 4 2 7 4" xfId="42119" xr:uid="{F1010957-8C84-4003-A19B-3BECEE9169C7}"/>
    <cellStyle name="Total 2 4 2 8" xfId="4779" xr:uid="{CB2FA353-3CC7-4BE4-AE37-7B53A4BE49D2}"/>
    <cellStyle name="Total 2 4 2 8 2" xfId="7365" xr:uid="{1A2C0A53-8AF1-4661-8736-25175579D753}"/>
    <cellStyle name="Total 2 4 2 8 2 2" xfId="16354" xr:uid="{34B383A7-C188-4E6D-91BB-08A9BAD7DDF9}"/>
    <cellStyle name="Total 2 4 2 8 2 2 2" xfId="28795" xr:uid="{0472FC85-7EF7-4D99-8959-0D4E3CBEEC9A}"/>
    <cellStyle name="Total 2 4 2 8 2 3" xfId="27858" xr:uid="{206838B7-3360-44DA-99F4-E769522F3C6C}"/>
    <cellStyle name="Total 2 4 2 8 3" xfId="10002" xr:uid="{583E0AE3-F774-46B0-B166-58CEDF29A486}"/>
    <cellStyle name="Total 2 4 2 8 3 2" xfId="18991" xr:uid="{94F9CE14-4C08-4DD6-B045-1C569D73BA68}"/>
    <cellStyle name="Total 2 4 2 8 3 2 2" xfId="30049" xr:uid="{F6ED2783-FEF0-4413-9356-A68E345DC837}"/>
    <cellStyle name="Total 2 4 2 8 3 3" xfId="22637" xr:uid="{F3882CEC-868D-4779-A460-B4F679AEB37D}"/>
    <cellStyle name="Total 2 4 2 8 4" xfId="13768" xr:uid="{48564C66-D760-44EA-A528-668A42B56395}"/>
    <cellStyle name="Total 2 4 2 8 4 2" xfId="25594" xr:uid="{AA86D3A3-06A1-450B-9C48-81B10AE52350}"/>
    <cellStyle name="Total 2 4 2 8 5" xfId="36876" xr:uid="{06494F75-F531-4FAD-9C56-E161A06AF29E}"/>
    <cellStyle name="Total 2 4 2 9" xfId="6680" xr:uid="{FAC8093B-1BC2-46E5-BA68-931ADF4EFB39}"/>
    <cellStyle name="Total 2 4 2 9 2" xfId="11886" xr:uid="{FE651C8C-06B7-411B-854D-D3A18119D093}"/>
    <cellStyle name="Total 2 4 2 9 2 2" xfId="20875" xr:uid="{8AA61261-CE8A-4A2D-B81E-5D7C8AAF87C0}"/>
    <cellStyle name="Total 2 4 2 9 2 2 2" xfId="41849" xr:uid="{791DF69D-6050-4D94-8A2D-A9AAF63EB536}"/>
    <cellStyle name="Total 2 4 2 9 2 3" xfId="37779" xr:uid="{68BE6021-94C5-4CB6-B203-59C544708560}"/>
    <cellStyle name="Total 2 4 2 9 3" xfId="15669" xr:uid="{B8C6DEF6-E1A6-4675-A210-F3BC11EDA9A6}"/>
    <cellStyle name="Total 2 4 2 9 3 2" xfId="40087" xr:uid="{2ACBF79F-DB72-4A6B-8901-0E49EC8B9D8D}"/>
    <cellStyle name="Total 2 4 2 9 4" xfId="37277" xr:uid="{8800B711-6181-4C29-BFE0-7BBC5D31D175}"/>
    <cellStyle name="Total 2 4 20" xfId="44903" xr:uid="{A2DB5B0E-36BC-4541-A1E1-4101A24D3EB7}"/>
    <cellStyle name="Total 2 4 20 2" xfId="50447" xr:uid="{6A4F7312-201F-42EA-A8D4-A80277999C23}"/>
    <cellStyle name="Total 2 4 20 2 2" xfId="57229" xr:uid="{22F47945-C505-4280-9A56-EEF64FA2E196}"/>
    <cellStyle name="Total 2 4 20 3" xfId="52049" xr:uid="{BB54806C-B6CB-4EFB-AE00-8C1EA4E6C051}"/>
    <cellStyle name="Total 2 4 20 3 2" xfId="58830" xr:uid="{E7A695B5-B31F-4063-BF07-610A81AF7E80}"/>
    <cellStyle name="Total 2 4 20 4" xfId="51614" xr:uid="{6EDDBA5A-FEF8-4091-BD3F-5D101BA1E3C3}"/>
    <cellStyle name="Total 2 4 20 4 2" xfId="58395" xr:uid="{2CF7943F-2A03-45AD-AED7-AA181B3B20F7}"/>
    <cellStyle name="Total 2 4 20 5" xfId="48564" xr:uid="{70487F49-AF91-4DF3-A535-7E125EB8F918}"/>
    <cellStyle name="Total 2 4 20 5 2" xfId="55353" xr:uid="{E037A5D5-1AED-4E84-B083-18D6C4011D59}"/>
    <cellStyle name="Total 2 4 20 6" xfId="53639" xr:uid="{B83A7F2C-2195-45DD-9E1A-97AF5DF427E9}"/>
    <cellStyle name="Total 2 4 20 7" xfId="46950" xr:uid="{0F081EC6-3FF0-4679-9817-A35C43F7B1F7}"/>
    <cellStyle name="Total 2 4 21" xfId="44969" xr:uid="{4229E9CB-E36D-4A62-8149-797474C0AC16}"/>
    <cellStyle name="Total 2 4 21 2" xfId="50547" xr:uid="{DBB728CC-7D85-47CA-A751-1B122ADFF925}"/>
    <cellStyle name="Total 2 4 21 2 2" xfId="57329" xr:uid="{7D45C8EE-BD33-490C-A13D-5DDB19F731F3}"/>
    <cellStyle name="Total 2 4 21 3" xfId="52149" xr:uid="{5B2DDDF6-91C1-4025-8348-F42B42631D71}"/>
    <cellStyle name="Total 2 4 21 3 2" xfId="58930" xr:uid="{CA81CEDA-AE5A-4A8B-B6C4-17A813C60776}"/>
    <cellStyle name="Total 2 4 21 4" xfId="48911" xr:uid="{09A97895-8B3A-4ECC-8FEA-C5D6EDA2504D}"/>
    <cellStyle name="Total 2 4 21 4 2" xfId="55694" xr:uid="{EA5B3706-6A8C-48FF-B6ED-679FF0D7F10A}"/>
    <cellStyle name="Total 2 4 21 5" xfId="48664" xr:uid="{8F09A2B8-CAED-45A5-AA0C-3801565AA329}"/>
    <cellStyle name="Total 2 4 21 5 2" xfId="55453" xr:uid="{685FCF16-D2BD-4D45-A9EA-0DCF5BF9BF12}"/>
    <cellStyle name="Total 2 4 21 6" xfId="53739" xr:uid="{AF1C90C2-0D8C-4CBE-81EA-AC27EA37164F}"/>
    <cellStyle name="Total 2 4 21 7" xfId="47050" xr:uid="{3B58BCE1-0243-4ADD-9786-559A7E3931E8}"/>
    <cellStyle name="Total 2 4 22" xfId="44992" xr:uid="{8E6DB676-3331-4917-B053-721A6D17DE47}"/>
    <cellStyle name="Total 2 4 22 2" xfId="50559" xr:uid="{9FE10F19-CEFE-47AE-B459-8DE9D658D1B7}"/>
    <cellStyle name="Total 2 4 22 2 2" xfId="57341" xr:uid="{E448A5FF-A9B9-43EF-8248-4C937CC15D9F}"/>
    <cellStyle name="Total 2 4 22 3" xfId="52161" xr:uid="{7E1ACB58-19F6-4AEA-A2A9-6976B7E4B8CC}"/>
    <cellStyle name="Total 2 4 22 3 2" xfId="58942" xr:uid="{4C7ABFCF-E218-45B4-B0FB-9272150057F2}"/>
    <cellStyle name="Total 2 4 22 4" xfId="52373" xr:uid="{AF2D91DC-ADF4-450D-BFDB-7998ED2A95DA}"/>
    <cellStyle name="Total 2 4 22 4 2" xfId="59154" xr:uid="{C4706211-ADB5-472B-8148-998555A5416E}"/>
    <cellStyle name="Total 2 4 22 5" xfId="48676" xr:uid="{88FF6D41-450A-4C40-AA08-3889DC4A8470}"/>
    <cellStyle name="Total 2 4 22 5 2" xfId="55465" xr:uid="{489C33EB-2F11-489A-B5EB-E00BD77617F5}"/>
    <cellStyle name="Total 2 4 22 6" xfId="53751" xr:uid="{4756403C-DAD1-4EFD-9361-981103B6A5F8}"/>
    <cellStyle name="Total 2 4 22 7" xfId="47062" xr:uid="{4F7EADAB-D062-4DC5-8233-C3E9C4611D58}"/>
    <cellStyle name="Total 2 4 23" xfId="45001" xr:uid="{3186D667-2309-4A96-B1C7-3EBE76F8FDE0}"/>
    <cellStyle name="Total 2 4 23 2" xfId="50632" xr:uid="{5D2A8AD5-E548-41F4-8907-8420EAF62091}"/>
    <cellStyle name="Total 2 4 23 2 2" xfId="57414" xr:uid="{D3F8FA15-5D79-4BCF-A24F-942F102A678E}"/>
    <cellStyle name="Total 2 4 23 3" xfId="52446" xr:uid="{718A3C4F-62F3-4D56-BDFC-2A122E6EF2DA}"/>
    <cellStyle name="Total 2 4 23 3 2" xfId="59227" xr:uid="{47841D01-76D5-4B8E-897B-85C3141AD9E7}"/>
    <cellStyle name="Total 2 4 23 4" xfId="48749" xr:uid="{6A8B5FF2-B93F-4134-8B8B-BC7F2CFB4E09}"/>
    <cellStyle name="Total 2 4 23 4 2" xfId="55538" xr:uid="{229406A0-82DD-4FCC-8760-F457B4FA9885}"/>
    <cellStyle name="Total 2 4 23 5" xfId="53824" xr:uid="{C06070C8-439F-4F3E-B469-C4D2CC92295F}"/>
    <cellStyle name="Total 2 4 23 6" xfId="47135" xr:uid="{81F168DE-9E5E-4A5E-8196-569F533656E0}"/>
    <cellStyle name="Total 2 4 24" xfId="45015" xr:uid="{8A672D09-EFF4-4E55-97A5-BB1D272D0231}"/>
    <cellStyle name="Total 2 4 24 2" xfId="50588" xr:uid="{9D79247B-353D-4EBD-9596-440A79E67B11}"/>
    <cellStyle name="Total 2 4 24 2 2" xfId="57370" xr:uid="{5B9AD1D8-5CFA-4FCA-8212-67834E81C725}"/>
    <cellStyle name="Total 2 4 24 3" xfId="52402" xr:uid="{639A28A6-2B9D-4009-BA2E-750B36769CD8}"/>
    <cellStyle name="Total 2 4 24 3 2" xfId="59183" xr:uid="{C91A9D2A-4B43-453F-8131-CABB93C0E52C}"/>
    <cellStyle name="Total 2 4 24 4" xfId="48705" xr:uid="{94E52FBD-9B61-479D-8B59-93388EC5CC9B}"/>
    <cellStyle name="Total 2 4 24 4 2" xfId="55494" xr:uid="{CE1E5320-F5DE-49FA-A133-FE3E54914B98}"/>
    <cellStyle name="Total 2 4 24 5" xfId="53780" xr:uid="{98EC534F-DFC2-43E1-8165-8BFFA28AA888}"/>
    <cellStyle name="Total 2 4 24 6" xfId="47091" xr:uid="{CAB9AAE7-C564-4526-8574-628EBDDF999C}"/>
    <cellStyle name="Total 2 4 25" xfId="45056" xr:uid="{53C40D19-1916-43D0-8843-10445B98160D}"/>
    <cellStyle name="Total 2 4 25 2" xfId="50658" xr:uid="{0CC4102A-DA5E-4939-8894-2D16601AD218}"/>
    <cellStyle name="Total 2 4 25 2 2" xfId="57440" xr:uid="{60645372-B8D5-45A3-B4B0-379BF6D546F5}"/>
    <cellStyle name="Total 2 4 25 3" xfId="52469" xr:uid="{04AB31F6-1299-42A5-B341-9EF2F5D66E30}"/>
    <cellStyle name="Total 2 4 25 3 2" xfId="59250" xr:uid="{FAB2E959-3D80-47D1-B862-2F5FD9942F50}"/>
    <cellStyle name="Total 2 4 25 4" xfId="48775" xr:uid="{6AB9B7F8-CD65-46F7-B14B-41EF2B8836C9}"/>
    <cellStyle name="Total 2 4 25 4 2" xfId="55561" xr:uid="{75E03640-3508-4C08-B3A7-A95FC04E3F37}"/>
    <cellStyle name="Total 2 4 25 5" xfId="53847" xr:uid="{D18DA9F6-2A60-4056-91DE-04726998F44C}"/>
    <cellStyle name="Total 2 4 25 6" xfId="47161" xr:uid="{4CBE4603-CD01-4CF2-BA26-D919B638FD95}"/>
    <cellStyle name="Total 2 4 26" xfId="45110" xr:uid="{57FF2622-2F61-4962-8FB1-5A08823F6257}"/>
    <cellStyle name="Total 2 4 26 2" xfId="50674" xr:uid="{54060C68-F091-47DD-B77F-0C32F3CD8F3C}"/>
    <cellStyle name="Total 2 4 26 2 2" xfId="57456" xr:uid="{A9E62F2B-DC4E-440A-AE9B-F0C424829C7A}"/>
    <cellStyle name="Total 2 4 26 3" xfId="52485" xr:uid="{AAE10598-4A25-4EC8-B395-5BE6F6A58399}"/>
    <cellStyle name="Total 2 4 26 3 2" xfId="59266" xr:uid="{DD69ED90-E662-4F29-8D35-E57E0594E337}"/>
    <cellStyle name="Total 2 4 26 4" xfId="48791" xr:uid="{31BD0E6B-5F3D-4790-B50B-4C237720E8F5}"/>
    <cellStyle name="Total 2 4 26 4 2" xfId="55577" xr:uid="{0F6F3999-2882-457D-B3DF-BC43EC08A286}"/>
    <cellStyle name="Total 2 4 26 5" xfId="53863" xr:uid="{5B564B86-02D3-47E7-8DCF-C946C4D398A7}"/>
    <cellStyle name="Total 2 4 26 6" xfId="47177" xr:uid="{13214898-5460-470A-A07A-F0FB91B7C0FE}"/>
    <cellStyle name="Total 2 4 27" xfId="45157" xr:uid="{90A1BD4F-003B-4A2B-96F0-087459BA7335}"/>
    <cellStyle name="Total 2 4 27 2" xfId="50727" xr:uid="{54C61E4A-72C4-4C5E-9490-DC3E2B643D8A}"/>
    <cellStyle name="Total 2 4 27 2 2" xfId="57509" xr:uid="{CA5E92EE-2578-425E-94E7-ED5381BFDA49}"/>
    <cellStyle name="Total 2 4 27 3" xfId="52538" xr:uid="{BCD273C7-BA50-40F1-A166-BDF87BBDF457}"/>
    <cellStyle name="Total 2 4 27 3 2" xfId="59319" xr:uid="{49AC09C8-1206-4E6D-8FD9-C5777661BDB3}"/>
    <cellStyle name="Total 2 4 27 4" xfId="48835" xr:uid="{202D0954-6DB3-4E0B-8ED3-23C0DEB2DA17}"/>
    <cellStyle name="Total 2 4 27 4 2" xfId="55620" xr:uid="{6A3532CF-F6A7-4E18-A913-FF8DA5EF3A65}"/>
    <cellStyle name="Total 2 4 27 5" xfId="53916" xr:uid="{E3A41979-A4E7-44B3-8CCC-93543C2B244D}"/>
    <cellStyle name="Total 2 4 27 6" xfId="47230" xr:uid="{B8FD0970-8AC7-42AA-BAB0-E749B031A01E}"/>
    <cellStyle name="Total 2 4 28" xfId="45119" xr:uid="{5614EB65-4B55-4C69-B22D-704A9EFD9678}"/>
    <cellStyle name="Total 2 4 28 2" xfId="50741" xr:uid="{268BF4F2-289F-48E0-A80C-B553B0F2BCCC}"/>
    <cellStyle name="Total 2 4 28 2 2" xfId="57523" xr:uid="{F7B80B03-F724-41AC-AF76-9A7FD3DD0DEB}"/>
    <cellStyle name="Total 2 4 28 3" xfId="52550" xr:uid="{49381C26-AEEC-4F76-8E17-263057B03F01}"/>
    <cellStyle name="Total 2 4 28 3 2" xfId="59331" xr:uid="{C04B7C02-5A78-4B7E-AA6F-47F8D5758E83}"/>
    <cellStyle name="Total 2 4 28 4" xfId="48848" xr:uid="{0826DEC7-A6D7-4EA9-AC73-9BAE9FCCD2FE}"/>
    <cellStyle name="Total 2 4 28 4 2" xfId="55630" xr:uid="{BF505913-1EFE-4316-B1D3-6D7FAF7BF754}"/>
    <cellStyle name="Total 2 4 28 5" xfId="53928" xr:uid="{9FB64736-4A64-4B93-8383-7BE7AF848168}"/>
    <cellStyle name="Total 2 4 28 6" xfId="47245" xr:uid="{1E1CE4FB-3670-41B3-BBBA-7805C6BB07AA}"/>
    <cellStyle name="Total 2 4 29" xfId="45250" xr:uid="{F22DEB08-6A8B-4E7C-8D54-05456DA39526}"/>
    <cellStyle name="Total 2 4 29 2" xfId="50771" xr:uid="{7792BF04-BC3C-4F80-8627-D7D33B210CE6}"/>
    <cellStyle name="Total 2 4 29 2 2" xfId="57553" xr:uid="{656B5428-41E4-4892-A4F6-5D8ADEC72C7F}"/>
    <cellStyle name="Total 2 4 29 3" xfId="52580" xr:uid="{4ED0A3C9-1685-4444-BF90-4F59EB766C32}"/>
    <cellStyle name="Total 2 4 29 3 2" xfId="59361" xr:uid="{73227F3B-93E5-41D6-B0AB-5A85AC2A7F77}"/>
    <cellStyle name="Total 2 4 29 4" xfId="53958" xr:uid="{047DBA1E-5A6E-4616-A952-7FF3D7026C96}"/>
    <cellStyle name="Total 2 4 29 5" xfId="47275" xr:uid="{B029FBC2-2531-481C-8F93-F1FCBE9265D8}"/>
    <cellStyle name="Total 2 4 3" xfId="589" xr:uid="{296BD066-B4E7-4515-9DBA-1C12604319CA}"/>
    <cellStyle name="Total 2 4 3 2" xfId="4978" xr:uid="{75498835-C5EB-4AC9-A4DE-0AC2344D239A}"/>
    <cellStyle name="Total 2 4 3 2 2" xfId="7564" xr:uid="{FA34660B-EFF7-4A89-B57D-8D9D8B8E5505}"/>
    <cellStyle name="Total 2 4 3 2 2 2" xfId="16553" xr:uid="{54353FBD-0F01-4F6F-991D-F2D6079FB6C9}"/>
    <cellStyle name="Total 2 4 3 2 2 2 2" xfId="39303" xr:uid="{516B70F0-85EB-4E17-B33B-4F4AB1ED7931}"/>
    <cellStyle name="Total 2 4 3 2 2 2 3" xfId="56357" xr:uid="{64EDF10E-A085-428D-A292-D393B9AEBDF1}"/>
    <cellStyle name="Total 2 4 3 2 2 3" xfId="27259" xr:uid="{D75E254B-AE38-47EF-BD0D-04EBBF3E06C5}"/>
    <cellStyle name="Total 2 4 3 2 2 4" xfId="49575" xr:uid="{38A0CD41-5628-42B6-A58D-C31F8420F1A9}"/>
    <cellStyle name="Total 2 4 3 2 3" xfId="10201" xr:uid="{93E3331C-0443-428E-A407-0764AF8325DC}"/>
    <cellStyle name="Total 2 4 3 2 3 2" xfId="19190" xr:uid="{F0B06B41-A1B3-4CEB-BBA7-3BA9286AF593}"/>
    <cellStyle name="Total 2 4 3 2 3 2 2" xfId="42404" xr:uid="{98E403CE-EFBC-4363-9298-6CA4A6A14B8A}"/>
    <cellStyle name="Total 2 4 3 2 3 2 3" xfId="58147" xr:uid="{6D841909-20AE-44DB-AB41-134BC18C991D}"/>
    <cellStyle name="Total 2 4 3 2 3 3" xfId="24225" xr:uid="{A6C2B76C-FCD2-479C-9FD1-7F43186B19F3}"/>
    <cellStyle name="Total 2 4 3 2 3 4" xfId="51365" xr:uid="{0E05C007-C323-41DB-A343-157DEBD04252}"/>
    <cellStyle name="Total 2 4 3 2 4" xfId="13967" xr:uid="{4FBF5EAE-F360-44AD-9F4C-1DB4FBC6A610}"/>
    <cellStyle name="Total 2 4 3 2 4 2" xfId="38467" xr:uid="{EAEA8479-FA3E-4C04-BA03-99F1F137808A}"/>
    <cellStyle name="Total 2 4 3 2 4 2 2" xfId="54502" xr:uid="{6AEC99D2-9C3F-421D-B1C9-8C3EA84BF846}"/>
    <cellStyle name="Total 2 4 3 2 4 3" xfId="47692" xr:uid="{830B1AF3-C474-49DF-BDA8-3C240A77F286}"/>
    <cellStyle name="Total 2 4 3 2 5" xfId="22396" xr:uid="{66E034E3-3612-45DE-B404-D75B2766FC80}"/>
    <cellStyle name="Total 2 4 3 2 6" xfId="46084" xr:uid="{0C390F88-5087-4D5B-8B83-FA1F5D5AFD2B}"/>
    <cellStyle name="Total 2 4 3 3" xfId="3026" xr:uid="{1EDA691E-1C34-4A68-8003-CF825B46DA25}"/>
    <cellStyle name="Total 2 4 3 3 2" xfId="34592" xr:uid="{3ADCF2E1-24AF-47A1-849D-0185781F2665}"/>
    <cellStyle name="Total 2 4 3 3 2 2" xfId="56765" xr:uid="{D3DB6518-F63C-4C09-8407-4E0E10C0E966}"/>
    <cellStyle name="Total 2 4 3 3 2 3" xfId="49983" xr:uid="{8ABA476D-D6F7-4A3D-9FFC-49C53592765C}"/>
    <cellStyle name="Total 2 4 3 3 3" xfId="51810" xr:uid="{6FB20CE0-DF6A-43F6-BFCF-7F929F243F4A}"/>
    <cellStyle name="Total 2 4 3 3 3 2" xfId="58591" xr:uid="{2F826BE7-D71B-4799-96C7-1120C16ADD30}"/>
    <cellStyle name="Total 2 4 3 3 4" xfId="48100" xr:uid="{15B687EE-9BE7-4AF9-8933-20D807395195}"/>
    <cellStyle name="Total 2 4 3 3 4 2" xfId="54892" xr:uid="{EA1A7EAD-C607-40FB-A3FD-7B226830A9B1}"/>
    <cellStyle name="Total 2 4 3 3 5" xfId="53192" xr:uid="{59CB2B72-9DB6-4B4D-8C7E-504CEE4AEF92}"/>
    <cellStyle name="Total 2 4 3 3 6" xfId="46486" xr:uid="{1E517346-E7E4-4FB3-A5F6-931A29FB742E}"/>
    <cellStyle name="Total 2 4 3 4" xfId="23508" xr:uid="{5F7E11B3-1EE4-42D7-B06B-F556DBFF830C}"/>
    <cellStyle name="Total 2 4 3 4 2" xfId="55885" xr:uid="{D325F96C-85B9-4568-82DD-679C337836A8}"/>
    <cellStyle name="Total 2 4 3 4 3" xfId="49103" xr:uid="{637F373B-117E-4564-AA67-BB72D41A4897}"/>
    <cellStyle name="Total 2 4 3 5" xfId="44342" xr:uid="{3700FC49-AE67-4F11-BC44-F4945B8781E5}"/>
    <cellStyle name="Total 2 4 3 5 2" xfId="59120" xr:uid="{ECB06ECA-E297-46BD-818F-D107BD544942}"/>
    <cellStyle name="Total 2 4 3 5 3" xfId="52339" xr:uid="{27C095B2-B7FF-4DD4-B5CE-7D60943063C1}"/>
    <cellStyle name="Total 2 4 3 6" xfId="45570" xr:uid="{9EA4D77A-0DA5-4DDB-97DA-3D33C029CADD}"/>
    <cellStyle name="Total 2 4 3 6 2" xfId="54054" xr:uid="{3C74C8B8-C0ED-45A7-954E-0550E007F71F}"/>
    <cellStyle name="Total 2 4 30" xfId="45254" xr:uid="{5AE962E9-6769-410D-A2AF-B5CAFB8FE6B2}"/>
    <cellStyle name="Total 2 4 30 2" xfId="55783" xr:uid="{7CD35416-8CB7-47C4-8EF1-BF2C7D6DDB87}"/>
    <cellStyle name="Total 2 4 30 3" xfId="49000" xr:uid="{8D53208C-BCEC-4378-9A67-5C1E357ACA8B}"/>
    <cellStyle name="Total 2 4 31" xfId="45287" xr:uid="{0E58B1D6-1CB7-4EF9-943C-576EBCE38073}"/>
    <cellStyle name="Total 2 4 31 2" xfId="56513" xr:uid="{36C06850-EEE3-4DCB-B892-7314613EB6BF}"/>
    <cellStyle name="Total 2 4 31 3" xfId="49731" xr:uid="{B359CF68-05B4-4CDB-8FBF-7396C3B30A5C}"/>
    <cellStyle name="Total 2 4 32" xfId="45295" xr:uid="{B6C8B285-5537-4803-8733-D05388DEA78B}"/>
    <cellStyle name="Total 2 4 33" xfId="45371" xr:uid="{F384429B-852E-454B-9D0D-44F4AD0F1AAD}"/>
    <cellStyle name="Total 2 4 34" xfId="45395" xr:uid="{FBEF97AB-06CC-4B1C-9AD9-A3F39775696B}"/>
    <cellStyle name="Total 2 4 35" xfId="45428" xr:uid="{69846469-580A-4E10-9455-0AB2A43875DA}"/>
    <cellStyle name="Total 2 4 36" xfId="45441" xr:uid="{7F4BF111-2F39-4688-8A00-4F6C7E25C47F}"/>
    <cellStyle name="Total 2 4 37" xfId="44197" xr:uid="{1EF976B5-5E74-42A9-A14F-E945B8B5758D}"/>
    <cellStyle name="Total 2 4 38" xfId="45449" xr:uid="{D4115FC9-ED03-4B54-9624-24149259A0EA}"/>
    <cellStyle name="Total 2 4 39" xfId="45491" xr:uid="{E0813401-5F45-49F8-AEA1-698E6B1155DB}"/>
    <cellStyle name="Total 2 4 4" xfId="934" xr:uid="{044C21C8-CA15-4E0D-9AE2-26C75B197F94}"/>
    <cellStyle name="Total 2 4 4 2" xfId="5299" xr:uid="{A6CE5554-A2E8-45E6-BAEC-59ACF44B75FC}"/>
    <cellStyle name="Total 2 4 4 2 2" xfId="7885" xr:uid="{9E664051-17EF-4CD9-A2DD-92A74B5C33E8}"/>
    <cellStyle name="Total 2 4 4 2 2 2" xfId="16874" xr:uid="{CFB5B76C-13A6-4CF6-A969-D1DAF8C2FD15}"/>
    <cellStyle name="Total 2 4 4 2 2 2 2" xfId="34718" xr:uid="{DE6B922E-B49A-453B-9012-47FCA5FC250D}"/>
    <cellStyle name="Total 2 4 4 2 2 2 3" xfId="56416" xr:uid="{6DA876B4-8647-47DE-8686-CF2DECC59413}"/>
    <cellStyle name="Total 2 4 4 2 2 3" xfId="43389" xr:uid="{C32365B9-C24A-404B-9E19-159551615917}"/>
    <cellStyle name="Total 2 4 4 2 2 4" xfId="49634" xr:uid="{74A48910-25E2-4F32-88A4-CF308B4C38B7}"/>
    <cellStyle name="Total 2 4 4 2 3" xfId="10522" xr:uid="{E5D99F46-24F6-46E6-8C3B-00AFBC188E6A}"/>
    <cellStyle name="Total 2 4 4 2 3 2" xfId="19511" xr:uid="{D0A9E3D7-A862-45C3-8A5F-13EFC4EE0EB4}"/>
    <cellStyle name="Total 2 4 4 2 3 2 2" xfId="26469" xr:uid="{D55115AB-629A-4D46-947A-EBA5C3C9DF31}"/>
    <cellStyle name="Total 2 4 4 2 3 2 3" xfId="57583" xr:uid="{96010DFF-A81E-4523-B7D3-E7B8111056CB}"/>
    <cellStyle name="Total 2 4 4 2 3 3" xfId="35707" xr:uid="{FEEF52D8-E3ED-4C4A-B062-4AA11FA59D94}"/>
    <cellStyle name="Total 2 4 4 2 3 4" xfId="50801" xr:uid="{41E4BC35-1455-4389-8A2D-703513E0848D}"/>
    <cellStyle name="Total 2 4 4 2 4" xfId="14288" xr:uid="{89C64796-4396-41B6-A308-34F1CEE51FAC}"/>
    <cellStyle name="Total 2 4 4 2 4 2" xfId="36937" xr:uid="{5FE25BDF-7D32-47BA-9B38-83A4B390AF17}"/>
    <cellStyle name="Total 2 4 4 2 4 2 2" xfId="54558" xr:uid="{E751137D-9BB0-462C-8CDE-CFC574208D5C}"/>
    <cellStyle name="Total 2 4 4 2 4 3" xfId="47751" xr:uid="{6EAA8C22-2983-4654-B758-0214344E2A60}"/>
    <cellStyle name="Total 2 4 4 2 5" xfId="30671" xr:uid="{47D4FAC6-F9FC-4B7F-88ED-A87DD70CC87E}"/>
    <cellStyle name="Total 2 4 4 2 6" xfId="46140" xr:uid="{9969B8C7-C36B-4BD5-BB19-6EC960E53D1E}"/>
    <cellStyle name="Total 2 4 4 3" xfId="3371" xr:uid="{5F2D3F6C-7549-49FB-9EAB-FE35BC55396D}"/>
    <cellStyle name="Total 2 4 4 3 2" xfId="24015" xr:uid="{56EC5EFB-1424-4D3D-88B8-55F49391B735}"/>
    <cellStyle name="Total 2 4 4 3 2 2" xfId="56821" xr:uid="{E667E380-164E-4630-93C0-BFCB054B2AB1}"/>
    <cellStyle name="Total 2 4 4 3 2 3" xfId="50039" xr:uid="{95983B8B-E16F-4CC0-B1D4-D73B5EDF901B}"/>
    <cellStyle name="Total 2 4 4 3 3" xfId="51293" xr:uid="{38255BA8-36D6-4D9F-8BD3-982B76B5168B}"/>
    <cellStyle name="Total 2 4 4 3 3 2" xfId="58075" xr:uid="{4BE66BF7-35CD-43BB-9106-A20A15F47A8F}"/>
    <cellStyle name="Total 2 4 4 3 4" xfId="48156" xr:uid="{33167426-C94F-476B-AF0B-CB366A900384}"/>
    <cellStyle name="Total 2 4 4 3 4 2" xfId="54948" xr:uid="{2CF54741-1CB1-439E-B5DB-5C73A25A815D}"/>
    <cellStyle name="Total 2 4 4 3 5" xfId="53248" xr:uid="{89CBFCC3-10AF-435D-9E80-42503B3AEAF0}"/>
    <cellStyle name="Total 2 4 4 3 6" xfId="46542" xr:uid="{5FB52ADB-AD32-4F77-B643-860A2B5F072B}"/>
    <cellStyle name="Total 2 4 4 4" xfId="42475" xr:uid="{9139C847-C102-48AA-B322-A51A9C626880}"/>
    <cellStyle name="Total 2 4 4 4 2" xfId="55944" xr:uid="{C754A01F-C0FD-45EF-9A7E-AA27A1CC0426}"/>
    <cellStyle name="Total 2 4 4 4 3" xfId="49162" xr:uid="{D7EF4EDC-946C-40D7-9907-F9D20800C012}"/>
    <cellStyle name="Total 2 4 4 5" xfId="44422" xr:uid="{DF9DAADE-9D2B-4320-B34D-6927A022B2CC}"/>
    <cellStyle name="Total 2 4 4 5 2" xfId="58583" xr:uid="{1AF3A817-7F60-4EDF-9D22-28C832ED4FEB}"/>
    <cellStyle name="Total 2 4 4 5 3" xfId="51802" xr:uid="{AA633072-BAA9-4772-9ADA-0941AB930838}"/>
    <cellStyle name="Total 2 4 4 6" xfId="45629" xr:uid="{FA157379-1384-4EA6-82F2-26A15E447102}"/>
    <cellStyle name="Total 2 4 4 6 2" xfId="54110" xr:uid="{91502637-BFD5-4FE8-B7E5-9C0FAEF927A4}"/>
    <cellStyle name="Total 2 4 5" xfId="1278" xr:uid="{6E0EBA51-A258-4116-8F37-C1F6A2C3EB30}"/>
    <cellStyle name="Total 2 4 5 2" xfId="5623" xr:uid="{0B8A4A7E-BC87-4A8D-89A0-B923C57A1D21}"/>
    <cellStyle name="Total 2 4 5 2 2" xfId="8209" xr:uid="{608DBEC5-8560-4668-92E2-FAD15A6E20C3}"/>
    <cellStyle name="Total 2 4 5 2 2 2" xfId="17198" xr:uid="{87493001-FDA5-4943-ADA0-D5342DD0D288}"/>
    <cellStyle name="Total 2 4 5 2 2 2 2" xfId="31988" xr:uid="{6FE2ECA3-ED86-427B-8B84-8572A084BC79}"/>
    <cellStyle name="Total 2 4 5 2 2 2 3" xfId="56435" xr:uid="{89E8FDB8-40CF-4816-9FB9-1538156F7BAD}"/>
    <cellStyle name="Total 2 4 5 2 2 3" xfId="30538" xr:uid="{61887F78-5068-4E32-AF39-CDD2A1764FCC}"/>
    <cellStyle name="Total 2 4 5 2 2 4" xfId="49653" xr:uid="{EC359A7C-3C22-45FD-8A37-34196C0F20F0}"/>
    <cellStyle name="Total 2 4 5 2 3" xfId="10846" xr:uid="{068780B7-65D3-44C4-85EF-DC8F64277DFE}"/>
    <cellStyle name="Total 2 4 5 2 3 2" xfId="19835" xr:uid="{0F7AB30B-D99E-40BC-9606-F85AA4C196C4}"/>
    <cellStyle name="Total 2 4 5 2 3 2 2" xfId="27756" xr:uid="{39E76933-51C4-4CE5-A182-42B68D840E72}"/>
    <cellStyle name="Total 2 4 5 2 3 2 3" xfId="57740" xr:uid="{FF62E641-ED4F-45F2-8A9E-F2ACFC89D295}"/>
    <cellStyle name="Total 2 4 5 2 3 3" xfId="40504" xr:uid="{9FCE84D4-85E8-4F30-BF92-F9B20598D47C}"/>
    <cellStyle name="Total 2 4 5 2 3 4" xfId="50958" xr:uid="{4FD763EA-D395-4FD7-97DD-0FDE952BED7D}"/>
    <cellStyle name="Total 2 4 5 2 4" xfId="14612" xr:uid="{C21A5400-F2B9-41EB-9AEB-170DBE609D50}"/>
    <cellStyle name="Total 2 4 5 2 4 2" xfId="39435" xr:uid="{0BAFF2A3-4FDA-4821-A04B-72873CA5FADD}"/>
    <cellStyle name="Total 2 4 5 2 4 2 2" xfId="54574" xr:uid="{0901D611-3A9B-4FFE-A78F-E4F5DFF85C63}"/>
    <cellStyle name="Total 2 4 5 2 4 3" xfId="47770" xr:uid="{7083A40D-A0DE-4D14-BB74-2403CC3682A0}"/>
    <cellStyle name="Total 2 4 5 2 5" xfId="34166" xr:uid="{88DD0FC6-E902-49FB-A6CD-905129147C21}"/>
    <cellStyle name="Total 2 4 5 2 6" xfId="46156" xr:uid="{3BC9FE22-8912-4680-A829-F9BB03796BF3}"/>
    <cellStyle name="Total 2 4 5 3" xfId="3715" xr:uid="{7B6068C4-D545-4848-8CC9-6678F8160267}"/>
    <cellStyle name="Total 2 4 5 3 2" xfId="43118" xr:uid="{6EE5E384-763D-41BD-B3B9-EC5EA9333B3A}"/>
    <cellStyle name="Total 2 4 5 3 2 2" xfId="56837" xr:uid="{51BC0567-2E26-4FB1-9449-10B7720981CF}"/>
    <cellStyle name="Total 2 4 5 3 2 3" xfId="50055" xr:uid="{E6D8F079-3E26-422A-BBB5-577B39B092E5}"/>
    <cellStyle name="Total 2 4 5 3 3" xfId="51173" xr:uid="{0A66861D-DC96-42C0-80C9-076638513667}"/>
    <cellStyle name="Total 2 4 5 3 3 2" xfId="57955" xr:uid="{88112669-C42D-4861-9413-0942748BA63A}"/>
    <cellStyle name="Total 2 4 5 3 4" xfId="48172" xr:uid="{B57C155D-60BE-4189-A446-6BF7051A3255}"/>
    <cellStyle name="Total 2 4 5 3 4 2" xfId="54964" xr:uid="{1BD2C569-2798-4DD3-9954-BB831F993BCD}"/>
    <cellStyle name="Total 2 4 5 3 5" xfId="53264" xr:uid="{5D7A4950-20AA-4B43-89C7-408AFA8A2709}"/>
    <cellStyle name="Total 2 4 5 3 6" xfId="46558" xr:uid="{1C7E9F3E-1339-4794-B891-8F6514AB3DB9}"/>
    <cellStyle name="Total 2 4 5 4" xfId="34890" xr:uid="{DB994316-A82B-4E07-B96E-68C5EC1E9706}"/>
    <cellStyle name="Total 2 4 5 4 2" xfId="55963" xr:uid="{24A04D11-7A8D-4AFC-9579-2360F75A7799}"/>
    <cellStyle name="Total 2 4 5 4 3" xfId="49181" xr:uid="{71C745EA-5622-475D-9830-5FEEBB3F1A55}"/>
    <cellStyle name="Total 2 4 5 5" xfId="44437" xr:uid="{3856A339-5085-45B8-AC2B-2C56657B953E}"/>
    <cellStyle name="Total 2 4 5 5 2" xfId="57930" xr:uid="{0CAF916F-24EA-423D-9725-9320347BC893}"/>
    <cellStyle name="Total 2 4 5 5 3" xfId="51148" xr:uid="{849C6588-49A3-400E-9DFC-10D7480A8381}"/>
    <cellStyle name="Total 2 4 5 6" xfId="45648" xr:uid="{14D6103E-73DA-4F38-97DB-C386D9A725BD}"/>
    <cellStyle name="Total 2 4 5 6 2" xfId="54126" xr:uid="{C2006102-285E-46CE-80B9-3F8483962B3A}"/>
    <cellStyle name="Total 2 4 6" xfId="1666" xr:uid="{8D9D6294-B610-45B3-9000-947325CCCECF}"/>
    <cellStyle name="Total 2 4 6 2" xfId="5994" xr:uid="{6947F5A0-C048-4F62-87A6-A9A1028B801D}"/>
    <cellStyle name="Total 2 4 6 2 2" xfId="8580" xr:uid="{B9B4E1F3-B190-491E-AB6E-E432C480C7F6}"/>
    <cellStyle name="Total 2 4 6 2 2 2" xfId="17569" xr:uid="{00478AFF-0BC7-4C43-97AE-21EF8BB34B52}"/>
    <cellStyle name="Total 2 4 6 2 2 2 2" xfId="33794" xr:uid="{6F4E0303-107A-47B6-B4BB-A30C51F3DE3A}"/>
    <cellStyle name="Total 2 4 6 2 2 2 3" xfId="56471" xr:uid="{E8AFC6E2-DC4C-4716-AB81-1BEE9FE168CC}"/>
    <cellStyle name="Total 2 4 6 2 2 3" xfId="35012" xr:uid="{DB87AB10-B9FC-45AE-BB21-6D6A3FB8A5FC}"/>
    <cellStyle name="Total 2 4 6 2 2 4" xfId="49689" xr:uid="{FDDD181F-8B4E-4951-BEA6-370549DC73B2}"/>
    <cellStyle name="Total 2 4 6 2 3" xfId="11217" xr:uid="{F8AD345D-619F-49D7-AEFE-C1A19F7CCA54}"/>
    <cellStyle name="Total 2 4 6 2 3 2" xfId="20206" xr:uid="{3CEDE72B-9023-44EA-BF2E-955FE73BF512}"/>
    <cellStyle name="Total 2 4 6 2 3 2 2" xfId="23829" xr:uid="{E861E562-858B-4F80-AFB8-407607D3154E}"/>
    <cellStyle name="Total 2 4 6 2 3 2 3" xfId="58084" xr:uid="{DC1A67EF-F9BE-4429-93DC-F4E56CF82D7F}"/>
    <cellStyle name="Total 2 4 6 2 3 3" xfId="41641" xr:uid="{DDE07BAE-2955-465B-9D64-01F2E45C4993}"/>
    <cellStyle name="Total 2 4 6 2 3 4" xfId="51302" xr:uid="{6588F23C-B137-4A3D-8133-B19080B69CA6}"/>
    <cellStyle name="Total 2 4 6 2 4" xfId="14983" xr:uid="{BA78927B-5F20-478B-A390-F30840D80D5A}"/>
    <cellStyle name="Total 2 4 6 2 4 2" xfId="25744" xr:uid="{00BA768D-CC1F-4675-84FA-AC2D029BF726}"/>
    <cellStyle name="Total 2 4 6 2 4 2 2" xfId="54610" xr:uid="{2BB2C841-287D-4F07-9DAA-8E999F925B67}"/>
    <cellStyle name="Total 2 4 6 2 4 3" xfId="47806" xr:uid="{99CC515D-FEC3-4972-B894-F497E725B58E}"/>
    <cellStyle name="Total 2 4 6 2 5" xfId="29610" xr:uid="{816D6C91-ECDD-484F-9599-F649495128A8}"/>
    <cellStyle name="Total 2 4 6 2 6" xfId="46192" xr:uid="{5D655401-C1F9-4D1A-8752-8A2AD6EDE955}"/>
    <cellStyle name="Total 2 4 6 3" xfId="4103" xr:uid="{76C5DD74-6A88-40DD-BC2D-FF1BA2CA5C2C}"/>
    <cellStyle name="Total 2 4 6 3 2" xfId="29374" xr:uid="{4075905B-4C7E-4DC2-8DF0-24C559BE336E}"/>
    <cellStyle name="Total 2 4 6 3 2 2" xfId="56873" xr:uid="{DF52FED8-E606-4BE2-AC1A-6036314F04BA}"/>
    <cellStyle name="Total 2 4 6 3 2 3" xfId="50091" xr:uid="{49D7D526-6495-4214-84CE-89258F2CEE1C}"/>
    <cellStyle name="Total 2 4 6 3 3" xfId="51231" xr:uid="{906246A0-A00C-47EF-BADB-CA50A058F228}"/>
    <cellStyle name="Total 2 4 6 3 3 2" xfId="58013" xr:uid="{4F783771-CEB6-43F8-A1C3-652E740CBDF3}"/>
    <cellStyle name="Total 2 4 6 3 4" xfId="48208" xr:uid="{74503A9E-B563-4340-AC17-E070967927D9}"/>
    <cellStyle name="Total 2 4 6 3 4 2" xfId="55000" xr:uid="{8CB9C1F4-AEF5-4CDB-B677-CE42940A70E4}"/>
    <cellStyle name="Total 2 4 6 3 5" xfId="53300" xr:uid="{2FE638A5-EC08-4253-9165-1BBD08408062}"/>
    <cellStyle name="Total 2 4 6 3 6" xfId="46594" xr:uid="{726EEBCC-5B7E-4E11-86CC-A1385B5328C8}"/>
    <cellStyle name="Total 2 4 6 4" xfId="26290" xr:uid="{6212B3CD-7D6D-47E4-9C4E-B68804513D41}"/>
    <cellStyle name="Total 2 4 6 4 2" xfId="55999" xr:uid="{3CFF4732-069C-4371-97EE-8D65E9A3862E}"/>
    <cellStyle name="Total 2 4 6 4 3" xfId="49217" xr:uid="{D917EA45-8D61-4E08-BDE4-3084D2ED1735}"/>
    <cellStyle name="Total 2 4 6 5" xfId="44414" xr:uid="{E6CA38CF-074A-48F8-8349-BC11F0D3B09B}"/>
    <cellStyle name="Total 2 4 6 5 2" xfId="58015" xr:uid="{54182815-15B1-4C7B-85FE-004C56AF525B}"/>
    <cellStyle name="Total 2 4 6 5 3" xfId="51233" xr:uid="{85D3F37E-2C79-4810-8FDC-44C038EC24A0}"/>
    <cellStyle name="Total 2 4 6 6" xfId="45684" xr:uid="{BBB7B783-65F6-48A3-804B-EC903537C934}"/>
    <cellStyle name="Total 2 4 6 6 2" xfId="54162" xr:uid="{4BE46BA1-2070-49DB-B5B0-3C287F299107}"/>
    <cellStyle name="Total 2 4 7" xfId="1768" xr:uid="{FE63C195-056B-4ACC-8BB5-A8B226B7E8F0}"/>
    <cellStyle name="Total 2 4 7 2" xfId="6089" xr:uid="{14E3C391-56CF-4B25-9692-D5274EF75FCE}"/>
    <cellStyle name="Total 2 4 7 2 2" xfId="8675" xr:uid="{A7660344-FFAB-4C85-9A5C-5525B95E686A}"/>
    <cellStyle name="Total 2 4 7 2 2 2" xfId="17664" xr:uid="{B29D3858-3941-4B7A-85BA-44A8878124FB}"/>
    <cellStyle name="Total 2 4 7 2 2 2 2" xfId="37493" xr:uid="{2BBBDF9D-81C1-44A1-A076-E227CE7317FA}"/>
    <cellStyle name="Total 2 4 7 2 2 2 3" xfId="56507" xr:uid="{8ACAE184-F7B3-43A7-BD56-C23132BBA3B3}"/>
    <cellStyle name="Total 2 4 7 2 2 3" xfId="42660" xr:uid="{3BDA4145-BC09-457C-95F6-82F77A0215CE}"/>
    <cellStyle name="Total 2 4 7 2 2 4" xfId="49725" xr:uid="{09CA0DD6-AD79-4146-A6DB-033B9918034A}"/>
    <cellStyle name="Total 2 4 7 2 3" xfId="11312" xr:uid="{DEC8AC8F-5E46-44CA-A31A-0F94B2FA3618}"/>
    <cellStyle name="Total 2 4 7 2 3 2" xfId="20301" xr:uid="{BB546EF7-D1A7-4E66-AF26-BB5B4B8DB81B}"/>
    <cellStyle name="Total 2 4 7 2 3 2 2" xfId="26853" xr:uid="{11D34577-EC81-4C7D-85B9-2A1DA52B0620}"/>
    <cellStyle name="Total 2 4 7 2 3 2 3" xfId="59026" xr:uid="{F1CECF33-195D-4741-9232-1729026BB3CD}"/>
    <cellStyle name="Total 2 4 7 2 3 3" xfId="33321" xr:uid="{BD611699-6248-43AC-ACDC-D6863D24F214}"/>
    <cellStyle name="Total 2 4 7 2 3 4" xfId="52245" xr:uid="{2D0BFF5D-9BF3-466F-B45D-AED5DCC93FA0}"/>
    <cellStyle name="Total 2 4 7 2 4" xfId="15078" xr:uid="{6052E8FC-5FD4-4846-A6D0-FAECFC5FC273}"/>
    <cellStyle name="Total 2 4 7 2 4 2" xfId="28781" xr:uid="{B4C9966C-1FE0-40B0-84BE-6921FE334EBD}"/>
    <cellStyle name="Total 2 4 7 2 4 2 2" xfId="54646" xr:uid="{9360366E-161F-41E7-B4AD-249F32567EB4}"/>
    <cellStyle name="Total 2 4 7 2 4 3" xfId="47842" xr:uid="{03582E8B-6143-47F1-B03F-E72E90E7E307}"/>
    <cellStyle name="Total 2 4 7 2 5" xfId="33879" xr:uid="{1994A8D1-92E4-43B8-B7D1-65B2C153724B}"/>
    <cellStyle name="Total 2 4 7 2 6" xfId="46228" xr:uid="{0688CCA6-9986-48A2-9946-560FD11CD23C}"/>
    <cellStyle name="Total 2 4 7 3" xfId="4205" xr:uid="{DF8A60C9-D8C9-49DE-B4DC-B2BE487ECDD4}"/>
    <cellStyle name="Total 2 4 7 3 2" xfId="38034" xr:uid="{6EC4D754-D897-49C4-AF03-E6B755636B85}"/>
    <cellStyle name="Total 2 4 7 3 2 2" xfId="56909" xr:uid="{814CF9FF-55B2-46F7-89C5-7541624AED62}"/>
    <cellStyle name="Total 2 4 7 3 2 3" xfId="50127" xr:uid="{9DF54F0E-B5EB-49A6-99E1-6BD740D36A30}"/>
    <cellStyle name="Total 2 4 7 3 3" xfId="48989" xr:uid="{DA85ADDC-D776-4B51-B92F-E1F955B74A0B}"/>
    <cellStyle name="Total 2 4 7 3 3 2" xfId="55772" xr:uid="{EBDBD0B4-F1ED-4B90-9E8A-474DE595F98B}"/>
    <cellStyle name="Total 2 4 7 3 4" xfId="48244" xr:uid="{DAB25DC7-F154-4431-9D34-7D4F143C1970}"/>
    <cellStyle name="Total 2 4 7 3 4 2" xfId="55036" xr:uid="{9476429E-A7BF-4FD1-AEAF-332BD34F7705}"/>
    <cellStyle name="Total 2 4 7 3 5" xfId="53336" xr:uid="{99565953-78F8-4913-84E6-ABBF745BA8DE}"/>
    <cellStyle name="Total 2 4 7 3 6" xfId="46630" xr:uid="{82860230-5C2C-46DB-8F4B-76774CB5BED3}"/>
    <cellStyle name="Total 2 4 7 4" xfId="32733" xr:uid="{29C0642A-77A5-41B6-90E1-55C99DAC482F}"/>
    <cellStyle name="Total 2 4 7 4 2" xfId="56035" xr:uid="{2878EB33-4B67-40B0-A7E0-257C74E46186}"/>
    <cellStyle name="Total 2 4 7 4 3" xfId="49253" xr:uid="{4578A019-5000-44B7-A1C1-89CA23717144}"/>
    <cellStyle name="Total 2 4 7 5" xfId="44503" xr:uid="{7BEFF542-5839-4CC1-B897-B19D6B088457}"/>
    <cellStyle name="Total 2 4 7 5 2" xfId="59151" xr:uid="{ADE46424-BEFF-44B9-A9B9-836CFA9E004B}"/>
    <cellStyle name="Total 2 4 7 5 3" xfId="52370" xr:uid="{215838EA-DAC4-4DB7-8C34-3F1FBD3C4EE9}"/>
    <cellStyle name="Total 2 4 7 6" xfId="45720" xr:uid="{6008A013-1E58-4D55-B769-DC60BAC06C1F}"/>
    <cellStyle name="Total 2 4 7 6 2" xfId="54198" xr:uid="{3C6993B1-6F82-4B6A-BA0B-FD97EE43BA94}"/>
    <cellStyle name="Total 2 4 8" xfId="2708" xr:uid="{DABB679D-E1DC-4684-9453-39018159E9D2}"/>
    <cellStyle name="Total 2 4 8 2" xfId="6898" xr:uid="{257E85FD-F8FC-4576-8CBA-01AF92F5FA04}"/>
    <cellStyle name="Total 2 4 8 2 2" xfId="12039" xr:uid="{485B7A73-89B7-4C2B-BA38-C41AA69F399C}"/>
    <cellStyle name="Total 2 4 8 2 2 2" xfId="21028" xr:uid="{89D77A9E-4F1E-4637-BCC2-4B2E7EF82FED}"/>
    <cellStyle name="Total 2 4 8 2 2 2 2" xfId="26802" xr:uid="{83D8FA10-22AF-4857-A259-96D4B3AAC7AA}"/>
    <cellStyle name="Total 2 4 8 2 2 2 3" xfId="56556" xr:uid="{C9EB1DD6-2D6D-4655-9C73-4B9534AB63C0}"/>
    <cellStyle name="Total 2 4 8 2 2 3" xfId="24260" xr:uid="{0164E18C-37B0-41D8-8739-144444FC186C}"/>
    <cellStyle name="Total 2 4 8 2 2 4" xfId="49774" xr:uid="{BE99EB07-76F0-4736-AEFB-FE77E846CE32}"/>
    <cellStyle name="Total 2 4 8 2 3" xfId="12859" xr:uid="{1409D77C-8A30-4177-B4B3-2B02CE66EC13}"/>
    <cellStyle name="Total 2 4 8 2 3 2" xfId="21848" xr:uid="{64E0DA08-D5B2-485A-8D47-FE52BD280A20}"/>
    <cellStyle name="Total 2 4 8 2 3 2 2" xfId="43478" xr:uid="{0D8270D0-BD75-4BA1-9002-09896E18B7B1}"/>
    <cellStyle name="Total 2 4 8 2 3 2 3" xfId="58320" xr:uid="{49637508-F98E-4BEA-AA3C-99932F343B19}"/>
    <cellStyle name="Total 2 4 8 2 3 3" xfId="22360" xr:uid="{91A0094F-6B66-4F56-A27B-6D98B7ACCD1C}"/>
    <cellStyle name="Total 2 4 8 2 3 4" xfId="51538" xr:uid="{9B82DCB4-6810-450B-85B3-3C5FEB14BC1B}"/>
    <cellStyle name="Total 2 4 8 2 4" xfId="15887" xr:uid="{CF110036-EF41-4336-941D-E40D2CB7E2FD}"/>
    <cellStyle name="Total 2 4 8 2 4 2" xfId="42065" xr:uid="{14B7DA25-889A-4C37-A30E-174483FB9083}"/>
    <cellStyle name="Total 2 4 8 2 4 2 2" xfId="54692" xr:uid="{A69F5098-22B2-4BEE-B24A-E6A893AD0B93}"/>
    <cellStyle name="Total 2 4 8 2 4 3" xfId="47891" xr:uid="{ADE6601F-F8F4-4C45-8F76-1FEAB39E401C}"/>
    <cellStyle name="Total 2 4 8 2 5" xfId="33280" xr:uid="{2770416C-7CBC-458B-A127-4103B9BF53B5}"/>
    <cellStyle name="Total 2 4 8 2 6" xfId="46277" xr:uid="{CD2BF307-C4B1-41F6-8259-1D8C7DAD6A38}"/>
    <cellStyle name="Total 2 4 8 3" xfId="9469" xr:uid="{A7E4699D-C429-4C2C-843F-00F3F1FE813E}"/>
    <cellStyle name="Total 2 4 8 3 2" xfId="18458" xr:uid="{A22A41B7-ECF7-4C60-A573-5F468A744BA0}"/>
    <cellStyle name="Total 2 4 8 3 2 2" xfId="37429" xr:uid="{884C0DFE-E52D-4AA6-B760-DED8BDE63B5C}"/>
    <cellStyle name="Total 2 4 8 3 2 2 2" xfId="56955" xr:uid="{9A9A6A97-0182-49CC-9ABA-DF539DCC17C7}"/>
    <cellStyle name="Total 2 4 8 3 2 3" xfId="50173" xr:uid="{50404803-2B86-4795-9358-E5CB3D72EC5E}"/>
    <cellStyle name="Total 2 4 8 3 3" xfId="24666" xr:uid="{78C6BF2B-EE5B-40A8-9472-BE9A18475779}"/>
    <cellStyle name="Total 2 4 8 3 3 2" xfId="58474" xr:uid="{4CEBC16F-0130-4EC3-BA8A-4295555184C5}"/>
    <cellStyle name="Total 2 4 8 3 3 3" xfId="51693" xr:uid="{AABA133C-8DF6-4AAB-BA84-D4FE0146A912}"/>
    <cellStyle name="Total 2 4 8 3 4" xfId="48290" xr:uid="{075461BA-4DEA-4A69-A832-3E87F36FE1B1}"/>
    <cellStyle name="Total 2 4 8 3 4 2" xfId="55082" xr:uid="{ECFF8A67-0D26-4514-82AC-FB1F0AFE468B}"/>
    <cellStyle name="Total 2 4 8 3 5" xfId="53382" xr:uid="{3B108ABB-45D9-4572-A797-6A86E8DD13B9}"/>
    <cellStyle name="Total 2 4 8 3 6" xfId="46676" xr:uid="{8E406B32-9709-49DF-B05D-4013C5270ED8}"/>
    <cellStyle name="Total 2 4 8 4" xfId="36294" xr:uid="{DB30F975-8FE1-4E3A-9B68-9D233AA76DE2}"/>
    <cellStyle name="Total 2 4 8 4 2" xfId="56084" xr:uid="{B0C3BD80-22DC-4C11-BDAF-520A37A99EE5}"/>
    <cellStyle name="Total 2 4 8 4 3" xfId="49302" xr:uid="{5FF5FD72-814B-4A80-8444-0070AF5F3B72}"/>
    <cellStyle name="Total 2 4 8 5" xfId="44563" xr:uid="{2DB06482-53C2-4D6E-9770-F03B87F44BA6}"/>
    <cellStyle name="Total 2 4 8 5 2" xfId="58702" xr:uid="{1B77F0B9-B486-4177-B857-C92FE0CB9583}"/>
    <cellStyle name="Total 2 4 8 5 3" xfId="51921" xr:uid="{7034BE6E-B50A-48FA-A149-D567DA69E27E}"/>
    <cellStyle name="Total 2 4 8 6" xfId="45769" xr:uid="{897D2C4D-DE5F-4590-AC9F-6A051FB84914}"/>
    <cellStyle name="Total 2 4 8 6 2" xfId="54244" xr:uid="{59FEC256-760A-43E9-8C08-DEDB739ADFF3}"/>
    <cellStyle name="Total 2 4 9" xfId="4654" xr:uid="{46DF63C0-8398-4D84-AFA7-76BF912F822A}"/>
    <cellStyle name="Total 2 4 9 2" xfId="7240" xr:uid="{7E54EC94-68F4-441E-BBE6-61231E1427F4}"/>
    <cellStyle name="Total 2 4 9 2 2" xfId="16229" xr:uid="{85E9DA20-4D7C-4AEF-9366-DFEF7ECE070B}"/>
    <cellStyle name="Total 2 4 9 2 2 2" xfId="35772" xr:uid="{C95FC828-2E24-4DE8-970F-C9AF34B29A73}"/>
    <cellStyle name="Total 2 4 9 2 2 2 2" xfId="56596" xr:uid="{1AB8C4A8-C6E1-46CD-82D0-A95C409CA831}"/>
    <cellStyle name="Total 2 4 9 2 2 3" xfId="49814" xr:uid="{00CCC8BC-FDB9-403F-8E48-EF232757227F}"/>
    <cellStyle name="Total 2 4 9 2 3" xfId="24665" xr:uid="{488C9F5E-F90C-4F1A-B293-5B700C0C3CDB}"/>
    <cellStyle name="Total 2 4 9 2 3 2" xfId="57999" xr:uid="{066E3E46-AB80-4661-9F12-DBBA69F87DAA}"/>
    <cellStyle name="Total 2 4 9 2 3 3" xfId="51217" xr:uid="{A6CE4DCE-B5BE-4C34-985D-E464B82ACE1F}"/>
    <cellStyle name="Total 2 4 9 2 4" xfId="47931" xr:uid="{8A34A747-0978-4291-BA75-56264E055968}"/>
    <cellStyle name="Total 2 4 9 2 4 2" xfId="54729" xr:uid="{CC2C1729-57F5-4455-B0DE-FFD73BCF4211}"/>
    <cellStyle name="Total 2 4 9 2 5" xfId="46317" xr:uid="{E544AEAA-B2CB-481A-85AF-B829DC7D9885}"/>
    <cellStyle name="Total 2 4 9 3" xfId="9877" xr:uid="{5A008734-2E4E-464A-B3F7-A61090FD06A7}"/>
    <cellStyle name="Total 2 4 9 3 2" xfId="18866" xr:uid="{0C554B35-3357-4B01-9AE4-BBD9514650CF}"/>
    <cellStyle name="Total 2 4 9 3 2 2" xfId="33878" xr:uid="{7C16B0E9-3034-4CD0-AA72-AE34A22BFDA1}"/>
    <cellStyle name="Total 2 4 9 3 2 2 2" xfId="56992" xr:uid="{6B566BA0-0453-421C-9232-2A53F391AAA8}"/>
    <cellStyle name="Total 2 4 9 3 2 3" xfId="50210" xr:uid="{1E66BAD2-9C42-4019-AF23-C673649ACA02}"/>
    <cellStyle name="Total 2 4 9 3 3" xfId="26936" xr:uid="{0BC4FEB1-A7C1-4AAA-8427-73D7D1B7604D}"/>
    <cellStyle name="Total 2 4 9 3 3 2" xfId="57839" xr:uid="{0552E863-767A-4188-A9A9-EE59883C1F18}"/>
    <cellStyle name="Total 2 4 9 3 3 3" xfId="51057" xr:uid="{E30D0958-53B7-4F96-9758-15F2AC9A14B4}"/>
    <cellStyle name="Total 2 4 9 3 4" xfId="48327" xr:uid="{760E2BBA-987C-40C2-BC23-4FC26F137169}"/>
    <cellStyle name="Total 2 4 9 3 4 2" xfId="55119" xr:uid="{D8980AE7-99CA-47A7-8125-6FC58B2806C8}"/>
    <cellStyle name="Total 2 4 9 3 5" xfId="53419" xr:uid="{4818478E-0FA5-4D10-BD81-CE7B3CBA9F15}"/>
    <cellStyle name="Total 2 4 9 3 6" xfId="46713" xr:uid="{93D19BD8-B44B-477A-B4E9-9DD2B0678ACC}"/>
    <cellStyle name="Total 2 4 9 4" xfId="13643" xr:uid="{C929FB60-73DD-46D2-AF7C-8B09263ECC33}"/>
    <cellStyle name="Total 2 4 9 4 2" xfId="24694" xr:uid="{A1400ABD-A4BB-435D-9CE6-43C3F9E79327}"/>
    <cellStyle name="Total 2 4 9 4 2 2" xfId="56124" xr:uid="{5B823486-605A-409C-9DCB-9E1C82EC2FC5}"/>
    <cellStyle name="Total 2 4 9 4 3" xfId="49342" xr:uid="{1F616D0B-D72E-401C-A47E-3AC396E5D496}"/>
    <cellStyle name="Total 2 4 9 5" xfId="32663" xr:uid="{44C7E96F-58D9-4A1D-AE7B-5D49777CE212}"/>
    <cellStyle name="Total 2 4 9 5 2" xfId="58765" xr:uid="{5CEB8134-6582-42B9-9420-D7C9B5D8970B}"/>
    <cellStyle name="Total 2 4 9 5 3" xfId="51984" xr:uid="{ACE9607E-7CC5-4BFE-9542-DAB9752C815D}"/>
    <cellStyle name="Total 2 4 9 6" xfId="44517" xr:uid="{A61FFCC1-8AAF-4EB0-B7C3-EA958B0B8D35}"/>
    <cellStyle name="Total 2 4 9 6 2" xfId="54281" xr:uid="{6D437338-C2A8-43C2-B3DF-0CA702F433DB}"/>
    <cellStyle name="Total 2 4 9 6 3" xfId="47468" xr:uid="{D1166EEA-69D2-4DBE-A530-A057102C9E8A}"/>
    <cellStyle name="Total 2 4 9 7" xfId="45809" xr:uid="{9D00BF5D-A318-4CD8-9EB4-E295DF71024E}"/>
    <cellStyle name="Total 2 5" xfId="227" xr:uid="{955C943A-E675-4546-A38E-F5FA71EAF295}"/>
    <cellStyle name="Total 2 5 10" xfId="9111" xr:uid="{A3D069A2-26EE-4A1C-83ED-59A2C326665C}"/>
    <cellStyle name="Total 2 5 10 2" xfId="18100" xr:uid="{43C9FB70-C614-407B-B822-3C8894309719}"/>
    <cellStyle name="Total 2 5 10 2 2" xfId="42043" xr:uid="{1C193D8D-BE94-4C80-A3D4-C57D0BB661C9}"/>
    <cellStyle name="Total 2 5 10 3" xfId="24185" xr:uid="{DC7E2017-C392-413C-93A7-8928E8CFB92C}"/>
    <cellStyle name="Total 2 5 11" xfId="9821" xr:uid="{D02C5758-3DDA-41E6-9994-9215C50F3511}"/>
    <cellStyle name="Total 2 5 11 2" xfId="18810" xr:uid="{11BBEECE-33BE-437F-8789-909842C47547}"/>
    <cellStyle name="Total 2 5 11 2 2" xfId="26504" xr:uid="{7EE3DD49-55F5-4111-B652-0BE6A8C60904}"/>
    <cellStyle name="Total 2 5 11 3" xfId="25382" xr:uid="{2A7607BF-990F-4C37-83D8-F38CFA516C2F}"/>
    <cellStyle name="Total 2 5 12" xfId="2233" xr:uid="{A4631483-51DD-423E-A331-347BF1146997}"/>
    <cellStyle name="Total 2 5 12 2" xfId="38933" xr:uid="{65D5C882-C3C8-438F-BCB3-5F02B88F22DD}"/>
    <cellStyle name="Total 2 5 13" xfId="13142" xr:uid="{4EBD2D71-CCF8-4D4D-A8E8-CF545BB678A1}"/>
    <cellStyle name="Total 2 5 13 2" xfId="32427" xr:uid="{5B9B707C-9DC6-4807-B923-DF82A4EF26F8}"/>
    <cellStyle name="Total 2 5 14" xfId="25345" xr:uid="{93DD4782-BC1F-410F-924D-001A5A44E90B}"/>
    <cellStyle name="Total 2 5 15" xfId="44292" xr:uid="{2865FF72-E3A5-4E61-BA42-5E7CCC07CC88}"/>
    <cellStyle name="Total 2 5 16" xfId="45529" xr:uid="{8DA643AF-8AEA-4082-AC66-D772FA6B003F}"/>
    <cellStyle name="Total 2 5 2" xfId="576" xr:uid="{EE52AA96-C929-4194-A23A-30A16DFC2B57}"/>
    <cellStyle name="Total 2 5 2 2" xfId="4965" xr:uid="{10A47920-8307-4391-A2FC-066F597FC523}"/>
    <cellStyle name="Total 2 5 2 2 2" xfId="7551" xr:uid="{2EE914E6-861A-4139-A6C6-46E55EB773EE}"/>
    <cellStyle name="Total 2 5 2 2 2 2" xfId="16540" xr:uid="{83D0F0FA-67FD-476D-A9F6-78354E870830}"/>
    <cellStyle name="Total 2 5 2 2 2 2 2" xfId="36106" xr:uid="{7FD0F15D-5697-4ACB-BF44-E4F2063CD789}"/>
    <cellStyle name="Total 2 5 2 2 2 3" xfId="32633" xr:uid="{E1E1077F-689D-4F32-880B-B4AB95BED12E}"/>
    <cellStyle name="Total 2 5 2 2 2 4" xfId="56316" xr:uid="{39947FD8-95EB-4658-B570-A14744750093}"/>
    <cellStyle name="Total 2 5 2 2 3" xfId="10188" xr:uid="{E01F2062-2FD9-4EE8-958F-108C8F0D1620}"/>
    <cellStyle name="Total 2 5 2 2 3 2" xfId="19177" xr:uid="{6EFC650B-6A8E-45B9-9168-4E9EC93EF94F}"/>
    <cellStyle name="Total 2 5 2 2 3 2 2" xfId="30339" xr:uid="{5FF4D37B-6766-4086-A6C6-EBD0C4CEEF29}"/>
    <cellStyle name="Total 2 5 2 2 3 3" xfId="32112" xr:uid="{F6C96264-183B-4242-9545-3870CAAE1CBB}"/>
    <cellStyle name="Total 2 5 2 2 4" xfId="13954" xr:uid="{52CF8CFA-85D0-4917-90A8-ED68897EABFE}"/>
    <cellStyle name="Total 2 5 2 2 4 2" xfId="31651" xr:uid="{6E3200EF-A6B6-4C0F-AA8A-CAC56BD6A380}"/>
    <cellStyle name="Total 2 5 2 2 5" xfId="38552" xr:uid="{E4576C2D-4DE5-4D16-88EE-CEA3372E4502}"/>
    <cellStyle name="Total 2 5 2 2 6" xfId="49534" xr:uid="{2CB5A4FE-4FA8-4267-8E78-E9DD128ACD8C}"/>
    <cellStyle name="Total 2 5 2 3" xfId="3013" xr:uid="{C129028A-5952-4DC8-8A5F-07EC6B061A13}"/>
    <cellStyle name="Total 2 5 2 3 2" xfId="28419" xr:uid="{C5C49F81-D260-46C3-8388-668263D0C7B2}"/>
    <cellStyle name="Total 2 5 2 3 2 2" xfId="58060" xr:uid="{3929BE0D-4A88-4CAE-AFF3-A4C4FE4DB31C}"/>
    <cellStyle name="Total 2 5 2 3 3" xfId="51278" xr:uid="{4C3C4290-FBB7-4CCD-8AC9-626084DAAB98}"/>
    <cellStyle name="Total 2 5 2 4" xfId="25622" xr:uid="{61698F26-DA66-4C10-9E59-ACEFA5600101}"/>
    <cellStyle name="Total 2 5 2 4 2" xfId="54461" xr:uid="{763950FC-4380-4626-8C46-515DFBF9E827}"/>
    <cellStyle name="Total 2 5 2 4 3" xfId="47651" xr:uid="{25F30517-085A-4E5B-A9B3-5879192737B1}"/>
    <cellStyle name="Total 2 5 2 5" xfId="46043" xr:uid="{9D13EC28-1935-4658-B891-292970D60F14}"/>
    <cellStyle name="Total 2 5 3" xfId="921" xr:uid="{7126877E-DAC7-4227-8AB8-211DE341194C}"/>
    <cellStyle name="Total 2 5 3 2" xfId="5286" xr:uid="{A5C8324B-7BC7-4C9B-8225-0EE64081F41B}"/>
    <cellStyle name="Total 2 5 3 2 2" xfId="7872" xr:uid="{0C969563-E2B1-4DDC-A4CC-E0331E6F94B3}"/>
    <cellStyle name="Total 2 5 3 2 2 2" xfId="16861" xr:uid="{2AE8322C-802E-4963-BC51-56CE78CDC444}"/>
    <cellStyle name="Total 2 5 3 2 2 2 2" xfId="38400" xr:uid="{284E9D2D-2CEE-4322-973F-5CD5750FF7BB}"/>
    <cellStyle name="Total 2 5 3 2 2 3" xfId="37179" xr:uid="{8A440CF1-F084-4869-8B4D-1473E8A5C362}"/>
    <cellStyle name="Total 2 5 3 2 2 4" xfId="56724" xr:uid="{FA82DAF1-D525-4A61-8D1F-C69C8C7DB2A9}"/>
    <cellStyle name="Total 2 5 3 2 3" xfId="10509" xr:uid="{D4DADE88-38CC-41F7-8324-7040B4F3FE7B}"/>
    <cellStyle name="Total 2 5 3 2 3 2" xfId="19498" xr:uid="{7E6ECF60-5B44-4C2D-944C-7953F9AC91B5}"/>
    <cellStyle name="Total 2 5 3 2 3 2 2" xfId="34191" xr:uid="{00A7BF42-64EF-4C43-B45E-C24410B181EB}"/>
    <cellStyle name="Total 2 5 3 2 3 3" xfId="41328" xr:uid="{9AB4786A-6C3E-44A2-A6EB-A60380908FE5}"/>
    <cellStyle name="Total 2 5 3 2 4" xfId="14275" xr:uid="{C43A4BD8-C13A-4968-9009-8B65213D6BB3}"/>
    <cellStyle name="Total 2 5 3 2 4 2" xfId="24520" xr:uid="{49123DD9-043B-451D-8212-30C7157D3187}"/>
    <cellStyle name="Total 2 5 3 2 5" xfId="39656" xr:uid="{C6A4BED1-A277-4875-B250-3F7A8C55196C}"/>
    <cellStyle name="Total 2 5 3 2 6" xfId="49942" xr:uid="{57345914-B0DA-44BE-B0E2-383AA89EF6E7}"/>
    <cellStyle name="Total 2 5 3 3" xfId="3358" xr:uid="{262EDA64-BD63-445B-AD0C-8C9E546691BC}"/>
    <cellStyle name="Total 2 5 3 3 2" xfId="32347" xr:uid="{821D9E8C-6072-4B92-A6D2-664DBF597E6A}"/>
    <cellStyle name="Total 2 5 3 3 2 2" xfId="55727" xr:uid="{F8A0C5F8-E9D6-4062-B010-01935915A884}"/>
    <cellStyle name="Total 2 5 3 3 3" xfId="48944" xr:uid="{155E2261-D376-4EA1-B638-F569F2607735}"/>
    <cellStyle name="Total 2 5 3 4" xfId="22129" xr:uid="{967A7CE8-977E-40EB-9B26-88DD071BE61F}"/>
    <cellStyle name="Total 2 5 3 4 2" xfId="54851" xr:uid="{1DE61A2E-819C-4453-89C7-119C06E9C6F9}"/>
    <cellStyle name="Total 2 5 3 4 3" xfId="48059" xr:uid="{7B4EC812-B077-4E41-86EB-0BBE9E4C1CFD}"/>
    <cellStyle name="Total 2 5 3 5" xfId="53151" xr:uid="{E7B43C43-D14A-4834-9BF7-8A321225C016}"/>
    <cellStyle name="Total 2 5 3 6" xfId="46445" xr:uid="{5D396A38-E915-4F42-9AE6-453C1FE9595D}"/>
    <cellStyle name="Total 2 5 4" xfId="1265" xr:uid="{A017AB0F-C962-4D2D-BFEE-60768CBC3DEE}"/>
    <cellStyle name="Total 2 5 4 2" xfId="5610" xr:uid="{A192CE52-D54D-4754-914E-CD4B033CA9E2}"/>
    <cellStyle name="Total 2 5 4 2 2" xfId="8196" xr:uid="{53B83991-B10A-4E49-888E-8446E486C5FF}"/>
    <cellStyle name="Total 2 5 4 2 2 2" xfId="17185" xr:uid="{FA5EFCEB-DF2F-41AD-9EA2-2CF288A6DB7A}"/>
    <cellStyle name="Total 2 5 4 2 2 2 2" xfId="29770" xr:uid="{77B37E22-7A0B-4514-A517-F2FF04E442B2}"/>
    <cellStyle name="Total 2 5 4 2 2 3" xfId="25306" xr:uid="{262E6D32-FC85-490D-A18C-8873E27557E4}"/>
    <cellStyle name="Total 2 5 4 2 3" xfId="10833" xr:uid="{B1AD3240-FDDB-4FFE-BB49-AB201B1B453A}"/>
    <cellStyle name="Total 2 5 4 2 3 2" xfId="19822" xr:uid="{816380ED-CC40-4AD2-AF4D-F830AD353EB8}"/>
    <cellStyle name="Total 2 5 4 2 3 2 2" xfId="23213" xr:uid="{A5DDFF54-DDAF-4388-BB2A-533472EA3ED2}"/>
    <cellStyle name="Total 2 5 4 2 3 3" xfId="34649" xr:uid="{04CCB3EF-CCB6-4574-96FD-76FEC6DF3E9F}"/>
    <cellStyle name="Total 2 5 4 2 4" xfId="14599" xr:uid="{E2EDE7CB-4505-4202-93B1-15296708A71A}"/>
    <cellStyle name="Total 2 5 4 2 4 2" xfId="36254" xr:uid="{9DEDAE3F-F78F-421D-A944-7E728FA9B0A3}"/>
    <cellStyle name="Total 2 5 4 2 5" xfId="28581" xr:uid="{F4DC2E02-67A0-4573-AC41-2BAADCA73333}"/>
    <cellStyle name="Total 2 5 4 2 6" xfId="55844" xr:uid="{E98FC91B-C934-4A47-BC56-ED1161173B69}"/>
    <cellStyle name="Total 2 5 4 3" xfId="3702" xr:uid="{1CAA40CE-1CBC-4FB0-90D4-3B181650088D}"/>
    <cellStyle name="Total 2 5 4 3 2" xfId="36896" xr:uid="{3ADD8ACA-53B7-45A8-BB5E-41BFBFAD8A5C}"/>
    <cellStyle name="Total 2 5 4 4" xfId="33147" xr:uid="{2A60C717-CA5C-49AC-A09F-1CF545A1C1BA}"/>
    <cellStyle name="Total 2 5 4 5" xfId="49062" xr:uid="{D31EB3A8-EEB2-4387-8933-01055F522E84}"/>
    <cellStyle name="Total 2 5 5" xfId="1764" xr:uid="{64BC3E2E-B98C-4469-8246-296870C65AA2}"/>
    <cellStyle name="Total 2 5 5 2" xfId="6085" xr:uid="{B487B45C-13AF-48B6-B208-0120F15251CC}"/>
    <cellStyle name="Total 2 5 5 2 2" xfId="8671" xr:uid="{267BCC93-7BD4-41BA-9052-DA7B20F574A1}"/>
    <cellStyle name="Total 2 5 5 2 2 2" xfId="17660" xr:uid="{B168E6E9-77D4-4A49-BE8A-D15B781EC30B}"/>
    <cellStyle name="Total 2 5 5 2 2 2 2" xfId="39732" xr:uid="{D7F0D657-D098-460B-9733-01D51FA95ECE}"/>
    <cellStyle name="Total 2 5 5 2 2 3" xfId="28664" xr:uid="{36077295-FE17-4657-ABFE-46C6D8761920}"/>
    <cellStyle name="Total 2 5 5 2 3" xfId="11308" xr:uid="{A82788C0-530F-4B8F-A2DF-CEF601FAAD1B}"/>
    <cellStyle name="Total 2 5 5 2 3 2" xfId="20297" xr:uid="{D0C68455-6D3E-42C2-8305-87535B1C8695}"/>
    <cellStyle name="Total 2 5 5 2 3 2 2" xfId="33346" xr:uid="{964A016A-5066-4BFD-90AC-7D1C6B1F12C8}"/>
    <cellStyle name="Total 2 5 5 2 3 3" xfId="32243" xr:uid="{422491C6-8CE6-4926-A134-A37F145EF0D0}"/>
    <cellStyle name="Total 2 5 5 2 4" xfId="15074" xr:uid="{18155155-014C-4EE8-B85F-EA5E72070141}"/>
    <cellStyle name="Total 2 5 5 2 4 2" xfId="23241" xr:uid="{360E4526-B9B4-4BE3-923D-6E1F4D0F72EA}"/>
    <cellStyle name="Total 2 5 5 2 5" xfId="42176" xr:uid="{9C9DC21D-7580-484C-AD53-0C72378F859A}"/>
    <cellStyle name="Total 2 5 5 2 6" xfId="58568" xr:uid="{23FBBD8D-E6A7-4241-8835-AA58C764FC0D}"/>
    <cellStyle name="Total 2 5 5 3" xfId="4201" xr:uid="{BE7AC01F-AB36-4DCF-A8FC-89B4199C69AD}"/>
    <cellStyle name="Total 2 5 5 3 2" xfId="24485" xr:uid="{C1FFBB6A-7804-490F-957D-B7B891406193}"/>
    <cellStyle name="Total 2 5 5 4" xfId="35150" xr:uid="{A310AF0F-4066-4A8E-90B2-26DAD36354BE}"/>
    <cellStyle name="Total 2 5 5 5" xfId="51787" xr:uid="{893A2F55-5088-4C47-B951-EDBD6014F5A8}"/>
    <cellStyle name="Total 2 5 6" xfId="1670" xr:uid="{0E2742D7-A1A0-4D93-9D45-B4A9D31FE8CB}"/>
    <cellStyle name="Total 2 5 6 2" xfId="5998" xr:uid="{D2A05274-1866-485A-972A-BB0005987E7F}"/>
    <cellStyle name="Total 2 5 6 2 2" xfId="8584" xr:uid="{EA441D55-505E-482A-861C-24CD0EC8E3AB}"/>
    <cellStyle name="Total 2 5 6 2 2 2" xfId="17573" xr:uid="{36EC3221-36F6-4DA5-A482-A203292A9940}"/>
    <cellStyle name="Total 2 5 6 2 2 2 2" xfId="31551" xr:uid="{E45D4447-5728-4B2C-9B48-CF063A4E3A35}"/>
    <cellStyle name="Total 2 5 6 2 2 3" xfId="32611" xr:uid="{8CC710B8-38DE-4BA2-B6E8-CC00724F1266}"/>
    <cellStyle name="Total 2 5 6 2 3" xfId="11221" xr:uid="{87A024F8-31F8-4090-B63F-996A8C9159A4}"/>
    <cellStyle name="Total 2 5 6 2 3 2" xfId="20210" xr:uid="{61087408-74FA-4C6F-9CDC-773AEDC0460E}"/>
    <cellStyle name="Total 2 5 6 2 3 2 2" xfId="29369" xr:uid="{4D6507B3-9936-486D-914E-85402444C455}"/>
    <cellStyle name="Total 2 5 6 2 3 3" xfId="42723" xr:uid="{DBBFECA3-5A5E-4EB9-857A-09147BFF897B}"/>
    <cellStyle name="Total 2 5 6 2 4" xfId="14987" xr:uid="{6F9665E0-00B5-45FE-ACCF-76ED167D336D}"/>
    <cellStyle name="Total 2 5 6 2 4 2" xfId="39293" xr:uid="{2704C777-605A-4F82-B954-CFBD228FBE43}"/>
    <cellStyle name="Total 2 5 6 2 5" xfId="30901" xr:uid="{6CA3C71B-2062-4838-9485-1C7C6C1709D7}"/>
    <cellStyle name="Total 2 5 6 2 6" xfId="54013" xr:uid="{D7F06B75-A4FC-4866-B07F-D0F19A6D9920}"/>
    <cellStyle name="Total 2 5 6 3" xfId="4107" xr:uid="{EB31C3A6-90F2-43BD-8E6B-10F01432980A}"/>
    <cellStyle name="Total 2 5 6 3 2" xfId="43474" xr:uid="{5D72E99A-453E-4814-A6DF-5A9A45E9D096}"/>
    <cellStyle name="Total 2 5 6 4" xfId="39839" xr:uid="{15174D89-631E-4F73-BF30-977C0C518409}"/>
    <cellStyle name="Total 2 5 6 5" xfId="47345" xr:uid="{66ED5A73-39A0-4EF0-87D8-EFA4A9236B82}"/>
    <cellStyle name="Total 2 5 7" xfId="2695" xr:uid="{CE0FBFE7-B8D2-4E98-91F5-1A0A133F3BB8}"/>
    <cellStyle name="Total 2 5 7 2" xfId="6885" xr:uid="{F261BD57-03E5-4E30-8EC2-E7B662E22876}"/>
    <cellStyle name="Total 2 5 7 2 2" xfId="12026" xr:uid="{BFF6461C-A2AE-4058-A3CC-72D5BA6C799D}"/>
    <cellStyle name="Total 2 5 7 2 2 2" xfId="21015" xr:uid="{ED5CEFBC-9185-4F72-BC30-0CC757ABB0EC}"/>
    <cellStyle name="Total 2 5 7 2 2 2 2" xfId="41396" xr:uid="{5CAF828A-5724-4BE9-8CB6-3A59199955F0}"/>
    <cellStyle name="Total 2 5 7 2 2 3" xfId="32248" xr:uid="{32C945DB-4FF6-4C84-A29A-986E45547BEE}"/>
    <cellStyle name="Total 2 5 7 2 3" xfId="12849" xr:uid="{84CA51C8-89BC-4C4D-B6C7-F4B47C6D52DE}"/>
    <cellStyle name="Total 2 5 7 2 3 2" xfId="21838" xr:uid="{37A4B0B2-11E5-4836-B898-FF5BC0676FD4}"/>
    <cellStyle name="Total 2 5 7 2 3 2 2" xfId="34475" xr:uid="{AB061603-AD07-4C2B-8099-59B66D131638}"/>
    <cellStyle name="Total 2 5 7 2 3 3" xfId="42928" xr:uid="{19FD2977-8FA8-4ACE-85DD-C481A0AC116E}"/>
    <cellStyle name="Total 2 5 7 2 4" xfId="15874" xr:uid="{5EF31714-9B56-4091-B571-E743487B842B}"/>
    <cellStyle name="Total 2 5 7 2 4 2" xfId="29996" xr:uid="{A48255C3-C8D9-4115-9611-7AEC8245E556}"/>
    <cellStyle name="Total 2 5 7 2 5" xfId="43765" xr:uid="{F7AFF174-5A8B-4CA5-9E88-4D79B937D220}"/>
    <cellStyle name="Total 2 5 7 3" xfId="9456" xr:uid="{18875012-05E6-460B-BDFE-D65AE4B32D64}"/>
    <cellStyle name="Total 2 5 7 3 2" xfId="18445" xr:uid="{CCA1ED76-318D-4AD2-A2CB-E2F473487D4B}"/>
    <cellStyle name="Total 2 5 7 3 2 2" xfId="25010" xr:uid="{1ECC5A5E-4A13-4E23-97E5-26124DC104B9}"/>
    <cellStyle name="Total 2 5 7 3 3" xfId="33634" xr:uid="{ABDE7654-2A09-4D79-B996-5825C68CB09D}"/>
    <cellStyle name="Total 2 5 7 4" xfId="42071" xr:uid="{B64A5B2D-24E7-48D4-B462-88A5A2A58633}"/>
    <cellStyle name="Total 2 5 8" xfId="4641" xr:uid="{9E840134-989C-48B7-A047-AB325A603343}"/>
    <cellStyle name="Total 2 5 8 2" xfId="7227" xr:uid="{992FD7F5-67AC-447A-AFEB-4547D1ED9468}"/>
    <cellStyle name="Total 2 5 8 2 2" xfId="16216" xr:uid="{12C834A0-BB2D-43B5-8FFE-8FB3A2EA42DC}"/>
    <cellStyle name="Total 2 5 8 2 2 2" xfId="34826" xr:uid="{9FFD3DB5-1BD5-4D4F-B18C-6FEAE21ED58E}"/>
    <cellStyle name="Total 2 5 8 2 3" xfId="33633" xr:uid="{86319812-2BE7-447C-B940-90C0267A8D80}"/>
    <cellStyle name="Total 2 5 8 3" xfId="9864" xr:uid="{2FF3F890-A58E-42B0-A88F-32EC3E0CEEBF}"/>
    <cellStyle name="Total 2 5 8 3 2" xfId="18853" xr:uid="{1636AB0C-2ECF-4E0F-8B70-FFF3990325CB}"/>
    <cellStyle name="Total 2 5 8 3 2 2" xfId="28054" xr:uid="{3C64A52F-5859-4622-914B-47F30A29BB50}"/>
    <cellStyle name="Total 2 5 8 3 3" xfId="22310" xr:uid="{B1E304B7-497B-4FD8-94D3-6D6022EEF024}"/>
    <cellStyle name="Total 2 5 8 4" xfId="13630" xr:uid="{C7E5DE4B-CC82-4EFC-85CB-2B5F8A11A8AC}"/>
    <cellStyle name="Total 2 5 8 4 2" xfId="33660" xr:uid="{8EA2CC7A-3952-4C88-BA7C-D13177502A8F}"/>
    <cellStyle name="Total 2 5 8 5" xfId="43055" xr:uid="{E36AE786-8208-49E4-8233-DC1D4A51960D}"/>
    <cellStyle name="Total 2 5 9" xfId="6529" xr:uid="{552284E2-05EB-4886-B2BE-1D2D705285D6}"/>
    <cellStyle name="Total 2 5 9 2" xfId="11748" xr:uid="{D2F16186-3189-4366-8F32-6B2019D9F5AA}"/>
    <cellStyle name="Total 2 5 9 2 2" xfId="20737" xr:uid="{60FA89FE-7184-4D38-9249-373DE3081C2F}"/>
    <cellStyle name="Total 2 5 9 2 2 2" xfId="37584" xr:uid="{597EF88D-75B0-4A22-8EEA-0FBC7C963EDA}"/>
    <cellStyle name="Total 2 5 9 2 3" xfId="36666" xr:uid="{6ED4B270-D5D5-43ED-8693-5F6E5FDB5482}"/>
    <cellStyle name="Total 2 5 9 3" xfId="15518" xr:uid="{4B117E44-0C87-4ED5-826C-6A29A510ADEC}"/>
    <cellStyle name="Total 2 5 9 3 2" xfId="34535" xr:uid="{5788880E-9CCF-4280-8CB2-623976DFD96D}"/>
    <cellStyle name="Total 2 5 9 4" xfId="37222" xr:uid="{7C30D487-1C1A-40B8-9D69-AEA07BB30323}"/>
    <cellStyle name="Total 2 6" xfId="365" xr:uid="{0EBAAD24-07F6-4EE5-A788-77D78B19F7D0}"/>
    <cellStyle name="Total 2 6 10" xfId="9236" xr:uid="{6AA46B71-5950-4E99-8DBA-E4BFCF838D8F}"/>
    <cellStyle name="Total 2 6 10 2" xfId="18225" xr:uid="{7A9A604A-E5CD-44F3-8917-8994E5406D5C}"/>
    <cellStyle name="Total 2 6 10 2 2" xfId="38017" xr:uid="{C21A3160-B979-4B03-B44E-E9805E375717}"/>
    <cellStyle name="Total 2 6 10 3" xfId="32958" xr:uid="{0309A0ED-F1D2-4D2C-A5C0-3F227CBCB3EC}"/>
    <cellStyle name="Total 2 6 11" xfId="12653" xr:uid="{C52C1834-FA37-4028-B0FF-930A2418CF6E}"/>
    <cellStyle name="Total 2 6 11 2" xfId="21642" xr:uid="{4D8D0DD7-184A-4AF8-B24F-8498A90E3242}"/>
    <cellStyle name="Total 2 6 11 2 2" xfId="43095" xr:uid="{9AA56BC6-8AFE-40AC-B681-29D868D66E7F}"/>
    <cellStyle name="Total 2 6 11 3" xfId="31633" xr:uid="{1AE72ED4-7F05-4F3C-A5B4-DE728294107B}"/>
    <cellStyle name="Total 2 6 12" xfId="2371" xr:uid="{88900B28-62E3-4734-AD5C-2BC846034CB6}"/>
    <cellStyle name="Total 2 6 12 2" xfId="24053" xr:uid="{157C2AFB-18EE-4420-BC75-9549CFAE446E}"/>
    <cellStyle name="Total 2 6 13" xfId="13280" xr:uid="{829DBE36-8304-42CA-9CD2-884E47CD8920}"/>
    <cellStyle name="Total 2 6 13 2" xfId="28487" xr:uid="{44CF94C7-16D3-4931-ABDD-B2F5C3450302}"/>
    <cellStyle name="Total 2 6 14" xfId="30447" xr:uid="{50F5D6EB-CD6B-4134-B682-9B57BDBFA9B9}"/>
    <cellStyle name="Total 2 6 15" xfId="44312" xr:uid="{FD9A0B19-1847-46FA-AD6F-16418063243F}"/>
    <cellStyle name="Total 2 6 16" xfId="45548" xr:uid="{F78CF7CB-5095-46D3-AC83-D14CBDE7BC86}"/>
    <cellStyle name="Total 2 6 2" xfId="714" xr:uid="{0F7504CD-6D53-476D-A262-1A72CF0E96C2}"/>
    <cellStyle name="Total 2 6 2 2" xfId="5090" xr:uid="{010B22E4-0430-4F98-96F0-6FD9ACC2C9C9}"/>
    <cellStyle name="Total 2 6 2 2 2" xfId="7676" xr:uid="{5A549E90-2C0D-42D0-B635-17779B7B968A}"/>
    <cellStyle name="Total 2 6 2 2 2 2" xfId="16665" xr:uid="{940E1314-C403-48DC-807D-9499E13921C6}"/>
    <cellStyle name="Total 2 6 2 2 2 2 2" xfId="22258" xr:uid="{4AEA3A5E-1134-42C8-BC90-CBBDB432F8A9}"/>
    <cellStyle name="Total 2 6 2 2 2 3" xfId="28875" xr:uid="{892C90E0-7769-4B6D-817B-E99D16EDEE75}"/>
    <cellStyle name="Total 2 6 2 2 2 4" xfId="56335" xr:uid="{E0D55D3B-1237-42A8-9B65-59E899604687}"/>
    <cellStyle name="Total 2 6 2 2 3" xfId="10313" xr:uid="{A7C9C932-22F1-46E7-A01D-F0995B5A06CE}"/>
    <cellStyle name="Total 2 6 2 2 3 2" xfId="19302" xr:uid="{F4078165-03D9-4B3D-9FFC-B5AF84C4317D}"/>
    <cellStyle name="Total 2 6 2 2 3 2 2" xfId="39467" xr:uid="{0ADD20CD-40C9-44D9-A4A7-122E90EBB356}"/>
    <cellStyle name="Total 2 6 2 2 3 3" xfId="40190" xr:uid="{06154287-1973-45D5-A8CA-738CE12839B0}"/>
    <cellStyle name="Total 2 6 2 2 4" xfId="14079" xr:uid="{96217855-B674-4DB2-AAE5-F3E0B2159590}"/>
    <cellStyle name="Total 2 6 2 2 4 2" xfId="42076" xr:uid="{70854C56-A4B5-4A26-8DB2-2F3F974A14FA}"/>
    <cellStyle name="Total 2 6 2 2 5" xfId="33926" xr:uid="{E7F52CD6-BD4A-434E-A68F-413DE33F800C}"/>
    <cellStyle name="Total 2 6 2 2 6" xfId="49553" xr:uid="{B2C00B28-C090-47E4-B5BE-576C34BC96FE}"/>
    <cellStyle name="Total 2 6 2 3" xfId="3151" xr:uid="{C6BDFD96-3FF0-4347-BA11-58008F7E6A4A}"/>
    <cellStyle name="Total 2 6 2 3 2" xfId="30332" xr:uid="{E1176356-F702-4CC5-89E9-82E2FF099644}"/>
    <cellStyle name="Total 2 6 2 3 2 2" xfId="57920" xr:uid="{06DB3DF7-76DA-4E26-86CE-D41CCF9BD38A}"/>
    <cellStyle name="Total 2 6 2 3 3" xfId="51138" xr:uid="{05E7037E-4DA4-4D96-99C7-4D07A2DAA9EC}"/>
    <cellStyle name="Total 2 6 2 4" xfId="24548" xr:uid="{B4C7A8AA-8BC0-4723-94C3-3D642CB622B6}"/>
    <cellStyle name="Total 2 6 2 4 2" xfId="54480" xr:uid="{3F7A4124-0A7F-4E5D-896D-454976BC74AB}"/>
    <cellStyle name="Total 2 6 2 4 3" xfId="47670" xr:uid="{BB80AAA6-117A-4F6D-BE0B-9CB89BD35635}"/>
    <cellStyle name="Total 2 6 2 5" xfId="46062" xr:uid="{B7C38680-6315-4E6D-8F74-73B29FC87A96}"/>
    <cellStyle name="Total 2 6 3" xfId="1059" xr:uid="{F2BD7D4C-1AB1-4D4F-AC90-56436402F8A8}"/>
    <cellStyle name="Total 2 6 3 2" xfId="5411" xr:uid="{BC68E536-6E38-4534-AD4A-AD3A96CEC625}"/>
    <cellStyle name="Total 2 6 3 2 2" xfId="7997" xr:uid="{08C2CE32-4D8B-486D-8FC6-104CEDEFD84C}"/>
    <cellStyle name="Total 2 6 3 2 2 2" xfId="16986" xr:uid="{2B656F9C-25D4-4D57-B54A-3969CECF3DE8}"/>
    <cellStyle name="Total 2 6 3 2 2 2 2" xfId="31688" xr:uid="{D3657A53-D40C-474E-9BF1-15CD2EA59F0C}"/>
    <cellStyle name="Total 2 6 3 2 2 3" xfId="27274" xr:uid="{35C12026-6B24-4C01-A936-BF97B7CD62DE}"/>
    <cellStyle name="Total 2 6 3 2 2 4" xfId="56743" xr:uid="{F1D2FF42-0462-4BA2-AA11-3E334EC5D369}"/>
    <cellStyle name="Total 2 6 3 2 3" xfId="10634" xr:uid="{9D946C23-911D-4A11-B0FE-834D19F04AA7}"/>
    <cellStyle name="Total 2 6 3 2 3 2" xfId="19623" xr:uid="{C302E0EB-B36F-47A5-B7C6-9BD5C0C0BE52}"/>
    <cellStyle name="Total 2 6 3 2 3 2 2" xfId="32932" xr:uid="{8679BA86-BF02-400A-9965-2FB66BFA9F31}"/>
    <cellStyle name="Total 2 6 3 2 3 3" xfId="22499" xr:uid="{96E12814-84CE-4E19-B70E-503B5C1D1CED}"/>
    <cellStyle name="Total 2 6 3 2 4" xfId="14400" xr:uid="{963FCACB-8E4E-49EF-99DA-E5785016A7A8}"/>
    <cellStyle name="Total 2 6 3 2 4 2" xfId="39052" xr:uid="{78D41899-0C68-4557-8200-091A737B5CC0}"/>
    <cellStyle name="Total 2 6 3 2 5" xfId="41125" xr:uid="{758ECA20-9176-4B11-8EF0-AF7B5779D806}"/>
    <cellStyle name="Total 2 6 3 2 6" xfId="49961" xr:uid="{2E2DC3C8-21BC-4BCD-8E32-998733887C1B}"/>
    <cellStyle name="Total 2 6 3 3" xfId="3496" xr:uid="{9CD193BE-BC4A-42D5-9FDB-36E59A94C6EF}"/>
    <cellStyle name="Total 2 6 3 3 2" xfId="38770" xr:uid="{D849D954-B3F9-470E-940D-4130172D10E6}"/>
    <cellStyle name="Total 2 6 3 3 2 2" xfId="58405" xr:uid="{5BDB4CE2-7AE5-45C1-892E-67D0986559DF}"/>
    <cellStyle name="Total 2 6 3 3 3" xfId="51624" xr:uid="{598DEEE1-5A78-46D3-B692-27CF18221AC9}"/>
    <cellStyle name="Total 2 6 3 4" xfId="24159" xr:uid="{B3391D0C-3D46-422F-AC3F-4CACA874F83A}"/>
    <cellStyle name="Total 2 6 3 4 2" xfId="54870" xr:uid="{F902D1DD-7B06-42D1-BC82-A953C344AE56}"/>
    <cellStyle name="Total 2 6 3 4 3" xfId="48078" xr:uid="{25DD5887-3ACF-42A0-8A84-57F91D0C4B86}"/>
    <cellStyle name="Total 2 6 3 5" xfId="53170" xr:uid="{A51A5A28-3E86-43F0-BDFA-41D119207788}"/>
    <cellStyle name="Total 2 6 3 6" xfId="46464" xr:uid="{9B0510ED-5B52-4F8A-8938-6DF1A493CCFE}"/>
    <cellStyle name="Total 2 6 4" xfId="1403" xr:uid="{BEE69650-68A3-40F1-9508-B90B73C0BB3A}"/>
    <cellStyle name="Total 2 6 4 2" xfId="5748" xr:uid="{C6CEBC83-2356-4478-8B33-8BB6247C2C97}"/>
    <cellStyle name="Total 2 6 4 2 2" xfId="8334" xr:uid="{516DC68B-6A2D-4200-B34C-B07E955528AE}"/>
    <cellStyle name="Total 2 6 4 2 2 2" xfId="17323" xr:uid="{349C6E9D-60BE-4390-890A-9D1A56F2102B}"/>
    <cellStyle name="Total 2 6 4 2 2 2 2" xfId="28446" xr:uid="{3F1C2A11-7257-40DF-AEF4-EACFC6560BFC}"/>
    <cellStyle name="Total 2 6 4 2 2 3" xfId="29123" xr:uid="{A002559C-EA63-456D-93E8-246BF94F45B7}"/>
    <cellStyle name="Total 2 6 4 2 3" xfId="10971" xr:uid="{FFAB30E8-9FEA-4441-B298-DD99C971A465}"/>
    <cellStyle name="Total 2 6 4 2 3 2" xfId="19960" xr:uid="{B0806290-2A02-4120-8909-4D630899C0F2}"/>
    <cellStyle name="Total 2 6 4 2 3 2 2" xfId="32160" xr:uid="{822D5786-0241-4A6A-A138-B3619A90A36F}"/>
    <cellStyle name="Total 2 6 4 2 3 3" xfId="35419" xr:uid="{91018364-3AE8-438A-A454-68E70943A7CF}"/>
    <cellStyle name="Total 2 6 4 2 4" xfId="14737" xr:uid="{D6C82DCB-F2F1-4F03-9DD4-E6D98574EED2}"/>
    <cellStyle name="Total 2 6 4 2 4 2" xfId="31530" xr:uid="{F9C6B32C-6AA4-400E-B1D1-56774F5F16B3}"/>
    <cellStyle name="Total 2 6 4 2 5" xfId="39874" xr:uid="{571EEF94-2651-44B8-9EF9-564E7BE055A6}"/>
    <cellStyle name="Total 2 6 4 2 6" xfId="55863" xr:uid="{A4FB2D26-CB2A-458D-803C-EDF129B378DA}"/>
    <cellStyle name="Total 2 6 4 3" xfId="3840" xr:uid="{A2C64D21-D85F-4243-8012-9270E58B8CF9}"/>
    <cellStyle name="Total 2 6 4 3 2" xfId="29994" xr:uid="{D1A3A0A7-63D0-4F92-9359-FDB2B3F2D17A}"/>
    <cellStyle name="Total 2 6 4 4" xfId="33491" xr:uid="{9904FCFC-FDCB-4F3E-83A9-C4B1D8704F5A}"/>
    <cellStyle name="Total 2 6 4 5" xfId="49081" xr:uid="{C2CB7EBB-B0BD-4B8E-A7D6-3BA344984292}"/>
    <cellStyle name="Total 2 6 5" xfId="544" xr:uid="{51B06509-1FC4-41AA-83F2-BB665123CFAE}"/>
    <cellStyle name="Total 2 6 5 2" xfId="4938" xr:uid="{D48B453C-EEA9-4684-A176-0AA30F8A77C6}"/>
    <cellStyle name="Total 2 6 5 2 2" xfId="7524" xr:uid="{B67AE1B6-4F7B-4CB5-8621-EEF47AC27970}"/>
    <cellStyle name="Total 2 6 5 2 2 2" xfId="16513" xr:uid="{E5DFA73C-B1D2-49B2-9593-192474ED63D8}"/>
    <cellStyle name="Total 2 6 5 2 2 2 2" xfId="25361" xr:uid="{71EC45E1-97E7-4B0B-BFCE-C27C994F1521}"/>
    <cellStyle name="Total 2 6 5 2 2 3" xfId="26851" xr:uid="{3867C5F2-9271-43C8-A1D4-745943DAFD2B}"/>
    <cellStyle name="Total 2 6 5 2 3" xfId="10161" xr:uid="{3962BC2F-D9AA-4470-8DE3-30DB723E74A7}"/>
    <cellStyle name="Total 2 6 5 2 3 2" xfId="19150" xr:uid="{93F3A738-AB8D-4FFB-89F6-9BE5511F816A}"/>
    <cellStyle name="Total 2 6 5 2 3 2 2" xfId="24767" xr:uid="{31955CD1-D1AA-4989-ABB2-45D88293571C}"/>
    <cellStyle name="Total 2 6 5 2 3 3" xfId="31143" xr:uid="{3442EBEC-D6D2-475C-ABAB-C3C1A9C4D659}"/>
    <cellStyle name="Total 2 6 5 2 4" xfId="13927" xr:uid="{E0764526-A389-4D90-A334-F089033428DE}"/>
    <cellStyle name="Total 2 6 5 2 4 2" xfId="42054" xr:uid="{7B44BE02-F5B6-4250-A4BE-7D28B449DFA2}"/>
    <cellStyle name="Total 2 6 5 2 5" xfId="36381" xr:uid="{4FE8EE10-FF59-43C5-A468-6FA8537F6EA5}"/>
    <cellStyle name="Total 2 6 5 2 6" xfId="59101" xr:uid="{1EA60A43-FB49-4797-A083-C05C0263CF1C}"/>
    <cellStyle name="Total 2 6 5 3" xfId="2981" xr:uid="{4E0AFEAB-A447-4001-A965-D56A46830D28}"/>
    <cellStyle name="Total 2 6 5 3 2" xfId="23733" xr:uid="{770BD0D8-6B52-42A8-B07D-7DB0E082F31E}"/>
    <cellStyle name="Total 2 6 5 4" xfId="25417" xr:uid="{087D6A26-8867-4CE7-AF1F-A141FC994246}"/>
    <cellStyle name="Total 2 6 5 5" xfId="52320" xr:uid="{79B7C81D-1CDD-4596-9C09-7F6BA249F118}"/>
    <cellStyle name="Total 2 6 6" xfId="2022" xr:uid="{DAA3AECA-59EC-4AB6-B6BB-50CBF5DC71A9}"/>
    <cellStyle name="Total 2 6 6 2" xfId="6330" xr:uid="{4C5E8C7B-2CF4-4C74-A7C8-63FB18BE9747}"/>
    <cellStyle name="Total 2 6 6 2 2" xfId="8916" xr:uid="{DFD5E711-9A63-497F-8196-743FFA0A0A73}"/>
    <cellStyle name="Total 2 6 6 2 2 2" xfId="17905" xr:uid="{E7CD485A-339C-4A67-91A5-CC4292A297AC}"/>
    <cellStyle name="Total 2 6 6 2 2 2 2" xfId="29447" xr:uid="{B062075F-BF23-47D7-9512-B1D525E4D4BE}"/>
    <cellStyle name="Total 2 6 6 2 2 3" xfId="24838" xr:uid="{1D0FDF84-777F-4286-9BFA-FB246E19795E}"/>
    <cellStyle name="Total 2 6 6 2 3" xfId="11553" xr:uid="{4DBCED85-934F-41BE-9E02-C338F417933C}"/>
    <cellStyle name="Total 2 6 6 2 3 2" xfId="20542" xr:uid="{DDD7030C-3ABA-4AFE-B06B-CF3F1DBF62EB}"/>
    <cellStyle name="Total 2 6 6 2 3 2 2" xfId="35560" xr:uid="{EB759501-8193-418A-BABA-9E5F24398741}"/>
    <cellStyle name="Total 2 6 6 2 3 3" xfId="35602" xr:uid="{C9284146-D5CA-4120-A116-38AEAB88660F}"/>
    <cellStyle name="Total 2 6 6 2 4" xfId="15319" xr:uid="{002F7D4C-D002-495C-A248-16C34E4B1D51}"/>
    <cellStyle name="Total 2 6 6 2 4 2" xfId="33854" xr:uid="{E00A0496-2DC1-4D70-A5C5-1908BFA1098C}"/>
    <cellStyle name="Total 2 6 6 2 5" xfId="30966" xr:uid="{8F7C4C1F-9397-4709-B4DE-28F295B1EB45}"/>
    <cellStyle name="Total 2 6 6 2 6" xfId="54032" xr:uid="{BAA6AA80-DF90-4AA2-B66D-B2A04ADD2547}"/>
    <cellStyle name="Total 2 6 6 3" xfId="4459" xr:uid="{8ED27156-8224-4A4D-874C-DDEF953F5CF0}"/>
    <cellStyle name="Total 2 6 6 3 2" xfId="24306" xr:uid="{928061E3-B976-4D68-9783-A95C57E8ABBB}"/>
    <cellStyle name="Total 2 6 6 4" xfId="22599" xr:uid="{DE099B56-027C-482D-A8C1-F92A044F7D28}"/>
    <cellStyle name="Total 2 6 6 5" xfId="47364" xr:uid="{8245561E-1805-4DE6-AF33-5D5F6B96F5CC}"/>
    <cellStyle name="Total 2 6 7" xfId="2833" xr:uid="{1A3ADD75-85C2-4C20-BC69-E422DF17CB9E}"/>
    <cellStyle name="Total 2 6 7 2" xfId="6983" xr:uid="{CEBAEC32-722E-4881-B2FB-CFE178257C26}"/>
    <cellStyle name="Total 2 6 7 2 2" xfId="12112" xr:uid="{44E72C7C-930F-4125-981A-FE1679655A33}"/>
    <cellStyle name="Total 2 6 7 2 2 2" xfId="21101" xr:uid="{E08748D8-0C18-4200-A908-28AED5AE1CDA}"/>
    <cellStyle name="Total 2 6 7 2 2 2 2" xfId="28204" xr:uid="{9D21671B-6255-4E70-B309-EE89C4D5EBB4}"/>
    <cellStyle name="Total 2 6 7 2 2 3" xfId="27145" xr:uid="{F98FF756-F177-41E5-B1D8-738DACBF4C35}"/>
    <cellStyle name="Total 2 6 7 2 3" xfId="12929" xr:uid="{2487FBF8-0757-4116-A82D-557EF1B1CBFF}"/>
    <cellStyle name="Total 2 6 7 2 3 2" xfId="21918" xr:uid="{DF6F9D74-DDAA-4855-86D8-A7684AF4E269}"/>
    <cellStyle name="Total 2 6 7 2 3 2 2" xfId="38665" xr:uid="{6C1C45BC-9767-4411-A33B-069F594838B2}"/>
    <cellStyle name="Total 2 6 7 2 3 3" xfId="40992" xr:uid="{5DB647D8-5814-4F8E-9512-8F36C3BA8E4D}"/>
    <cellStyle name="Total 2 6 7 2 4" xfId="15972" xr:uid="{5C087166-7FF8-4B7E-81C9-677CCFD368FE}"/>
    <cellStyle name="Total 2 6 7 2 4 2" xfId="27822" xr:uid="{096A591B-1D1C-4FA2-B5BF-4C3BF082FDF0}"/>
    <cellStyle name="Total 2 6 7 2 5" xfId="36358" xr:uid="{0F0CD848-B132-4B43-9E62-300A2ED535FC}"/>
    <cellStyle name="Total 2 6 7 3" xfId="9546" xr:uid="{56455D3F-46DE-4ADE-9EFF-525002EE2D3D}"/>
    <cellStyle name="Total 2 6 7 3 2" xfId="18535" xr:uid="{C926F42C-BC18-49EA-B7E9-BAAB4F0F0D76}"/>
    <cellStyle name="Total 2 6 7 3 2 2" xfId="38220" xr:uid="{B60AA8A9-A19A-46C6-890B-E7DBEF787333}"/>
    <cellStyle name="Total 2 6 7 3 3" xfId="41802" xr:uid="{1D204ADB-A11B-4BE8-AF66-A583A391F9D7}"/>
    <cellStyle name="Total 2 6 7 4" xfId="30044" xr:uid="{1F851AAB-D1EA-45BC-AFB2-87C0FEC0B2BF}"/>
    <cellStyle name="Total 2 6 8" xfId="4766" xr:uid="{28F08B0B-B5D8-4E52-BC76-E38804259A10}"/>
    <cellStyle name="Total 2 6 8 2" xfId="7352" xr:uid="{0F87FC19-1697-48AA-9C45-11CBD9A340BF}"/>
    <cellStyle name="Total 2 6 8 2 2" xfId="16341" xr:uid="{33992930-F4FD-4CA9-A701-723CDB7321A7}"/>
    <cellStyle name="Total 2 6 8 2 2 2" xfId="41581" xr:uid="{489A71E6-7998-4891-BE9F-93B94EDF7978}"/>
    <cellStyle name="Total 2 6 8 2 3" xfId="23315" xr:uid="{E2618ED4-E269-4444-8119-66B853F18BB7}"/>
    <cellStyle name="Total 2 6 8 3" xfId="9989" xr:uid="{E332B01A-8639-4B8F-9426-E562C5FCE07D}"/>
    <cellStyle name="Total 2 6 8 3 2" xfId="18978" xr:uid="{3BF899ED-BD90-43E3-B8C2-A5EBE77B06B3}"/>
    <cellStyle name="Total 2 6 8 3 2 2" xfId="27043" xr:uid="{EF3FF292-BF40-48AF-A2F3-F0B26FDAD7F4}"/>
    <cellStyle name="Total 2 6 8 3 3" xfId="40193" xr:uid="{BE02FEF0-03B7-420A-9852-6AD18DB5F944}"/>
    <cellStyle name="Total 2 6 8 4" xfId="13755" xr:uid="{DFC4B9E5-3F45-4632-AC11-10DFE7DF2DF6}"/>
    <cellStyle name="Total 2 6 8 4 2" xfId="38869" xr:uid="{AFBF1135-9696-4E77-9349-DE34D96C92E1}"/>
    <cellStyle name="Total 2 6 8 5" xfId="24459" xr:uid="{4E1F0AD8-AC7B-4345-8239-6E7BFD2AF9B6}"/>
    <cellStyle name="Total 2 6 9" xfId="6667" xr:uid="{5FDE78EE-F75E-4DE6-99D5-582D6172B8DA}"/>
    <cellStyle name="Total 2 6 9 2" xfId="11873" xr:uid="{F9948B1B-19AA-4D1C-B718-44A36CD8AA08}"/>
    <cellStyle name="Total 2 6 9 2 2" xfId="20862" xr:uid="{BB447F83-3BF3-450D-AC60-08547E84C633}"/>
    <cellStyle name="Total 2 6 9 2 2 2" xfId="29781" xr:uid="{C1F0C174-6F41-423A-99ED-766BE75C4ADF}"/>
    <cellStyle name="Total 2 6 9 2 3" xfId="30894" xr:uid="{DEA133EE-348A-4924-BA87-BDB0BC0797B6}"/>
    <cellStyle name="Total 2 6 9 3" xfId="15656" xr:uid="{05CFE5F6-5F74-4410-B8F0-E35FA3E330FD}"/>
    <cellStyle name="Total 2 6 9 3 2" xfId="36490" xr:uid="{9CA58046-E7B7-4433-85B9-BE9F91CA1D9A}"/>
    <cellStyle name="Total 2 6 9 4" xfId="24858" xr:uid="{65260004-AF0E-4217-B148-DD0A3AA8A021}"/>
    <cellStyle name="Total 2 7" xfId="489" xr:uid="{1CA9E4B7-8A2A-4783-97CE-4B4ABF1ED759}"/>
    <cellStyle name="Total 2 7 10" xfId="44279" xr:uid="{08A23F69-FFBF-478D-B46C-C6AF02C1AF29}"/>
    <cellStyle name="Total 2 7 11" xfId="45599" xr:uid="{DEC587E2-7220-4C6B-80E0-CA26FD76E4AB}"/>
    <cellStyle name="Total 2 7 2" xfId="838" xr:uid="{6C11F180-DF23-49D3-942E-59EFC523A702}"/>
    <cellStyle name="Total 2 7 2 2" xfId="5207" xr:uid="{CEE046CD-63EE-49EA-ADC0-6B8DA3349B29}"/>
    <cellStyle name="Total 2 7 2 2 2" xfId="7793" xr:uid="{5EFFB7B6-DD38-4CE6-A586-0C6BE9D676AC}"/>
    <cellStyle name="Total 2 7 2 2 2 2" xfId="16782" xr:uid="{24F29078-22E2-4424-9EAA-8927C110B42A}"/>
    <cellStyle name="Total 2 7 2 2 2 2 2" xfId="32319" xr:uid="{D7543A47-6104-4850-844A-83ADD872B4BA}"/>
    <cellStyle name="Total 2 7 2 2 2 3" xfId="37887" xr:uid="{BCE95A6C-EA49-48DB-A927-8B90C4096EF3}"/>
    <cellStyle name="Total 2 7 2 2 2 4" xfId="56386" xr:uid="{3DB37B05-1112-452A-8DDC-163230AB9258}"/>
    <cellStyle name="Total 2 7 2 2 3" xfId="10430" xr:uid="{264F8816-3F7A-467B-BFA5-2021907F7D65}"/>
    <cellStyle name="Total 2 7 2 2 3 2" xfId="19419" xr:uid="{76E766B6-DEBA-469B-BDD6-2846FED9A2F1}"/>
    <cellStyle name="Total 2 7 2 2 3 2 2" xfId="36999" xr:uid="{79CF63C5-F240-48D4-8343-5EC9573162DB}"/>
    <cellStyle name="Total 2 7 2 2 3 3" xfId="36036" xr:uid="{E99074CF-178A-44E5-9095-185D4A9B844D}"/>
    <cellStyle name="Total 2 7 2 2 4" xfId="14196" xr:uid="{1DB759CA-80B9-46F5-9CF0-5507F859E904}"/>
    <cellStyle name="Total 2 7 2 2 4 2" xfId="37624" xr:uid="{B63E94CE-E393-4BFE-AE39-ED2CFA9C1531}"/>
    <cellStyle name="Total 2 7 2 2 5" xfId="33585" xr:uid="{30061AF1-DB1D-4DFC-A92A-5BFBF97EA5DB}"/>
    <cellStyle name="Total 2 7 2 2 6" xfId="49604" xr:uid="{9CB87BCB-29F1-45CB-9A70-C7455F8447CA}"/>
    <cellStyle name="Total 2 7 2 3" xfId="3275" xr:uid="{1863B066-8E47-464B-95AC-E5F3C0C8482F}"/>
    <cellStyle name="Total 2 7 2 3 2" xfId="36231" xr:uid="{CE5203D6-5507-4187-A728-C1FEB18B00EA}"/>
    <cellStyle name="Total 2 7 2 3 2 2" xfId="55811" xr:uid="{D023B2CD-987B-4329-9144-7A686C5327A5}"/>
    <cellStyle name="Total 2 7 2 3 3" xfId="49029" xr:uid="{BA1A375D-415B-4BF5-A34C-2B0F45174FF7}"/>
    <cellStyle name="Total 2 7 2 4" xfId="40595" xr:uid="{7C61701C-4372-4425-9848-0D31F5EB5ACE}"/>
    <cellStyle name="Total 2 7 2 4 2" xfId="54528" xr:uid="{0EF7240C-1219-4D29-8816-5ABEA88FEE33}"/>
    <cellStyle name="Total 2 7 2 4 3" xfId="47721" xr:uid="{0D2E06B2-A03D-4B80-A069-36E0F6F4002E}"/>
    <cellStyle name="Total 2 7 2 5" xfId="46110" xr:uid="{C7950D2D-F098-4AD2-85B1-961DBAB4999A}"/>
    <cellStyle name="Total 2 7 3" xfId="1183" xr:uid="{B29172C2-622F-46B8-A97B-16CF7ED669A4}"/>
    <cellStyle name="Total 2 7 3 2" xfId="5528" xr:uid="{26312200-76DC-476C-B142-7DE171377E59}"/>
    <cellStyle name="Total 2 7 3 2 2" xfId="8114" xr:uid="{602AF3E8-D5AD-4B01-8CED-E2A47CC015AB}"/>
    <cellStyle name="Total 2 7 3 2 2 2" xfId="17103" xr:uid="{865E7E65-531D-4A6E-AD92-B5B445D16950}"/>
    <cellStyle name="Total 2 7 3 2 2 2 2" xfId="38254" xr:uid="{A1CBB909-E9EC-4D18-A0D4-CB66CF02C724}"/>
    <cellStyle name="Total 2 7 3 2 2 3" xfId="23442" xr:uid="{068AEB6C-347C-4BF5-816E-2A883C08E232}"/>
    <cellStyle name="Total 2 7 3 2 2 4" xfId="56791" xr:uid="{325BAE68-46D6-497A-A976-B358098A5F01}"/>
    <cellStyle name="Total 2 7 3 2 3" xfId="10751" xr:uid="{72685160-2EFF-490F-A6C5-F30F078B4BED}"/>
    <cellStyle name="Total 2 7 3 2 3 2" xfId="19740" xr:uid="{7CF3D6C6-3A75-4B60-B06D-2067E48C9AFD}"/>
    <cellStyle name="Total 2 7 3 2 3 2 2" xfId="27209" xr:uid="{77F729D3-994F-4DEB-8222-112B504D3BA2}"/>
    <cellStyle name="Total 2 7 3 2 3 3" xfId="26471" xr:uid="{77D8AE04-1819-4409-B6AF-CD0ECFE63A55}"/>
    <cellStyle name="Total 2 7 3 2 4" xfId="14517" xr:uid="{A1862CBC-F35C-4944-AAEB-E9C79A1D2F60}"/>
    <cellStyle name="Total 2 7 3 2 4 2" xfId="26576" xr:uid="{CBF334A2-B47D-446C-8996-BAEF3EFCED16}"/>
    <cellStyle name="Total 2 7 3 2 5" xfId="23560" xr:uid="{52D2F463-13F9-4F40-9F10-56B027EB2175}"/>
    <cellStyle name="Total 2 7 3 2 6" xfId="50009" xr:uid="{C1FC0F23-83A7-45C7-8D20-A6A243F3C0D4}"/>
    <cellStyle name="Total 2 7 3 3" xfId="3620" xr:uid="{14F94921-9E43-4EF8-87F8-78A3587F3684}"/>
    <cellStyle name="Total 2 7 3 3 2" xfId="37309" xr:uid="{A986AAE1-2620-4832-ACAA-B62F30194F63}"/>
    <cellStyle name="Total 2 7 3 3 2 2" xfId="58981" xr:uid="{2E37BDFC-94AB-461B-B41A-696D73186011}"/>
    <cellStyle name="Total 2 7 3 3 3" xfId="52200" xr:uid="{30D61291-C143-4096-A28A-D23099F82199}"/>
    <cellStyle name="Total 2 7 3 4" xfId="24957" xr:uid="{B4F5F1B0-86B1-48C7-9601-066455B21BBD}"/>
    <cellStyle name="Total 2 7 3 4 2" xfId="54918" xr:uid="{E9162716-76B8-4F06-843D-ED9819F8884E}"/>
    <cellStyle name="Total 2 7 3 4 3" xfId="48126" xr:uid="{6C776A69-378C-468B-9557-15A7138BB953}"/>
    <cellStyle name="Total 2 7 3 5" xfId="53218" xr:uid="{6E13C564-61B5-4141-902B-C993CF3C6A13}"/>
    <cellStyle name="Total 2 7 3 6" xfId="46512" xr:uid="{E5DE56DA-1E55-4521-9DC2-CCAD6FCE33C3}"/>
    <cellStyle name="Total 2 7 4" xfId="1527" xr:uid="{BD1DAE0B-BFBF-487C-9F50-6FFAF2129F49}"/>
    <cellStyle name="Total 2 7 4 2" xfId="5872" xr:uid="{4113AF61-018F-4FB0-A4DA-15AFD33AF7A5}"/>
    <cellStyle name="Total 2 7 4 2 2" xfId="8458" xr:uid="{5D2796F3-FF25-408F-8DB2-D10CDF62CF75}"/>
    <cellStyle name="Total 2 7 4 2 2 2" xfId="17447" xr:uid="{D9AE1993-6E89-4F0B-AF08-14A4E2E5952E}"/>
    <cellStyle name="Total 2 7 4 2 2 2 2" xfId="35835" xr:uid="{525DF6C6-E8BE-4890-A187-A3E2C4C4814B}"/>
    <cellStyle name="Total 2 7 4 2 2 3" xfId="38247" xr:uid="{1749A10B-2556-4ED6-97DD-73AA2E7A7A2D}"/>
    <cellStyle name="Total 2 7 4 2 3" xfId="11095" xr:uid="{3DBD862D-854F-47FC-8DBE-B48A180B9CAF}"/>
    <cellStyle name="Total 2 7 4 2 3 2" xfId="20084" xr:uid="{30F7C1D2-8A2C-4481-9EF7-D5AC290157B0}"/>
    <cellStyle name="Total 2 7 4 2 3 2 2" xfId="31906" xr:uid="{5B965AAD-AFD3-44FA-8BC1-97F41D78E69D}"/>
    <cellStyle name="Total 2 7 4 2 3 3" xfId="26281" xr:uid="{C0ED950B-019F-4C7F-9810-8C342A70E307}"/>
    <cellStyle name="Total 2 7 4 2 4" xfId="14861" xr:uid="{94A6F2ED-B202-41A7-95A6-6B87CAB914EA}"/>
    <cellStyle name="Total 2 7 4 2 4 2" xfId="41982" xr:uid="{0D220455-54E3-4172-873E-CCB906616D42}"/>
    <cellStyle name="Total 2 7 4 2 5" xfId="38590" xr:uid="{9D20256E-8F79-498A-A7F3-9E2452283A2A}"/>
    <cellStyle name="Total 2 7 4 2 6" xfId="55914" xr:uid="{C2B47B12-F541-4CA2-BA04-DED5817CC76D}"/>
    <cellStyle name="Total 2 7 4 3" xfId="3964" xr:uid="{1BF925C4-9E51-4E22-89DF-7BD6852D09A4}"/>
    <cellStyle name="Total 2 7 4 3 2" xfId="24423" xr:uid="{AB66A400-EDBA-4E89-8167-61E73B80A957}"/>
    <cellStyle name="Total 2 7 4 4" xfId="40127" xr:uid="{3968CE6A-A816-4FCC-B48C-BD27E6F0540E}"/>
    <cellStyle name="Total 2 7 4 5" xfId="49132" xr:uid="{ABC8868C-E995-42BD-868E-FAC8164A1568}"/>
    <cellStyle name="Total 2 7 5" xfId="1839" xr:uid="{860E7A95-D5B7-4BC8-BCB9-0510163E4013}"/>
    <cellStyle name="Total 2 7 5 2" xfId="6155" xr:uid="{1598FDDB-03FB-4BE9-B7AF-6875FDD81CF6}"/>
    <cellStyle name="Total 2 7 5 2 2" xfId="8741" xr:uid="{22CF5DEE-CEF3-49AB-8D3B-E34583CD57DD}"/>
    <cellStyle name="Total 2 7 5 2 2 2" xfId="17730" xr:uid="{E33F4EFD-56C5-4343-BF03-D0940046F20A}"/>
    <cellStyle name="Total 2 7 5 2 2 2 2" xfId="39411" xr:uid="{397CA2D2-241D-4F5F-A423-E7015D6734D9}"/>
    <cellStyle name="Total 2 7 5 2 2 3" xfId="36281" xr:uid="{190E947F-931A-4A1F-BB31-9B7B712AA1ED}"/>
    <cellStyle name="Total 2 7 5 2 3" xfId="11378" xr:uid="{C2FB4C68-E439-4182-AAB6-6796E02857B8}"/>
    <cellStyle name="Total 2 7 5 2 3 2" xfId="20367" xr:uid="{A5B2BDFF-1CA8-4EC0-AC5B-F5AC669B8FEA}"/>
    <cellStyle name="Total 2 7 5 2 3 2 2" xfId="42337" xr:uid="{8C9B0298-5107-4A32-8257-873B1E64D8FD}"/>
    <cellStyle name="Total 2 7 5 2 3 3" xfId="32109" xr:uid="{C818F625-AC39-417C-8C7F-A930BE0F6EBF}"/>
    <cellStyle name="Total 2 7 5 2 4" xfId="15144" xr:uid="{8E6AA538-A076-4499-B536-F2382C1B404D}"/>
    <cellStyle name="Total 2 7 5 2 4 2" xfId="25827" xr:uid="{70E79424-8215-41D3-A921-0AD1A87E31A4}"/>
    <cellStyle name="Total 2 7 5 2 5" xfId="33271" xr:uid="{CAB37C6E-C5A3-43E6-998F-FBFBEFF7A997}"/>
    <cellStyle name="Total 2 7 5 2 6" xfId="59084" xr:uid="{07DCD996-8289-4019-9DE5-F1789DBABFD8}"/>
    <cellStyle name="Total 2 7 5 3" xfId="4276" xr:uid="{948101A8-DDD2-4566-B8A4-AF3F1B4476C5}"/>
    <cellStyle name="Total 2 7 5 3 2" xfId="23861" xr:uid="{30457629-6252-441C-8E79-8B998EC4D26B}"/>
    <cellStyle name="Total 2 7 5 4" xfId="33235" xr:uid="{C2EC7978-DA78-498F-BA33-E306E1A183FC}"/>
    <cellStyle name="Total 2 7 5 5" xfId="52303" xr:uid="{125F6196-2B4C-409E-9F5A-B021DD359FE9}"/>
    <cellStyle name="Total 2 7 6" xfId="2146" xr:uid="{3579972A-8CA5-4D57-8C51-AA787BE67EFB}"/>
    <cellStyle name="Total 2 7 6 2" xfId="6447" xr:uid="{EB5DB50B-818A-4CAA-81E0-986AECD57AB8}"/>
    <cellStyle name="Total 2 7 6 2 2" xfId="9033" xr:uid="{59965DE2-C522-4C4B-B31A-1D7A1211E74F}"/>
    <cellStyle name="Total 2 7 6 2 2 2" xfId="18022" xr:uid="{779E89B3-7339-4C6D-BD30-703D3A6D9908}"/>
    <cellStyle name="Total 2 7 6 2 2 2 2" xfId="42486" xr:uid="{39760168-1828-4B89-8DE8-C387CF67D64E}"/>
    <cellStyle name="Total 2 7 6 2 2 3" xfId="35037" xr:uid="{9F3243F0-7F8E-4853-9CE8-A820E9181372}"/>
    <cellStyle name="Total 2 7 6 2 3" xfId="11670" xr:uid="{BA54AE54-5236-4150-9936-4C0F4A118233}"/>
    <cellStyle name="Total 2 7 6 2 3 2" xfId="20659" xr:uid="{27BE39E7-961C-4EAD-8788-AF26153D9B1C}"/>
    <cellStyle name="Total 2 7 6 2 3 2 2" xfId="38370" xr:uid="{DA2CF0FE-35FB-44E9-8B25-E9D749FC1AB2}"/>
    <cellStyle name="Total 2 7 6 2 3 3" xfId="42772" xr:uid="{086A79F0-321E-46E4-BE74-6E0B388D463C}"/>
    <cellStyle name="Total 2 7 6 2 4" xfId="15436" xr:uid="{612CFF53-0985-4925-955A-6A0F83412B24}"/>
    <cellStyle name="Total 2 7 6 2 4 2" xfId="24569" xr:uid="{9A7B9A5C-446B-4434-AF76-7280FB6B772E}"/>
    <cellStyle name="Total 2 7 6 2 5" xfId="29670" xr:uid="{F3717826-8E29-49DF-A794-A0677D3A3541}"/>
    <cellStyle name="Total 2 7 6 2 6" xfId="54080" xr:uid="{6F34E442-2999-46C0-8205-0714407C5B15}"/>
    <cellStyle name="Total 2 7 6 3" xfId="4583" xr:uid="{DA373452-A834-4844-BCAE-1C6783F779FD}"/>
    <cellStyle name="Total 2 7 6 3 2" xfId="35606" xr:uid="{2F56F570-8F5B-4C3C-9CDB-ADFEF0A1E0EB}"/>
    <cellStyle name="Total 2 7 6 4" xfId="34063" xr:uid="{A71FF05A-32D0-486D-AC1C-490CCDC03441}"/>
    <cellStyle name="Total 2 7 6 5" xfId="47403" xr:uid="{89A73CBD-1DAD-46AD-80C7-B62DD6712049}"/>
    <cellStyle name="Total 2 7 7" xfId="4883" xr:uid="{15284B6C-3598-4FB0-9F90-8A6087D129C2}"/>
    <cellStyle name="Total 2 7 7 2" xfId="7469" xr:uid="{24F4EB26-B56A-4CED-8A10-80BB37790943}"/>
    <cellStyle name="Total 2 7 7 2 2" xfId="16458" xr:uid="{18784DFE-7B6F-4214-9066-648EE8F09422}"/>
    <cellStyle name="Total 2 7 7 2 2 2" xfId="26085" xr:uid="{D2036E83-E92C-436D-B465-044D722E1B68}"/>
    <cellStyle name="Total 2 7 7 2 3" xfId="41352" xr:uid="{CCEF52BD-7D47-44F8-8F06-AC6F3A0BD39B}"/>
    <cellStyle name="Total 2 7 7 3" xfId="10106" xr:uid="{8DF479C2-6AB3-4CCC-B0FC-91FC841A918F}"/>
    <cellStyle name="Total 2 7 7 3 2" xfId="19095" xr:uid="{83D8D55C-AECF-4A2B-AED5-39101C51E677}"/>
    <cellStyle name="Total 2 7 7 3 2 2" xfId="25140" xr:uid="{730FB5DF-0D9B-4E06-8C76-5D570A58F1C0}"/>
    <cellStyle name="Total 2 7 7 3 3" xfId="36030" xr:uid="{A23DD814-24F3-40DE-9784-9244C9ACB8FB}"/>
    <cellStyle name="Total 2 7 7 4" xfId="13872" xr:uid="{FE779295-43A4-4FBE-878A-706BF3990023}"/>
    <cellStyle name="Total 2 7 7 4 2" xfId="25250" xr:uid="{42F30E9E-871B-42A6-AA0F-D8A18B4FA7A8}"/>
    <cellStyle name="Total 2 7 7 5" xfId="22537" xr:uid="{AD697876-A640-464E-B135-7A732DE1DED3}"/>
    <cellStyle name="Total 2 7 8" xfId="2495" xr:uid="{7903D4AB-03BA-4E22-81C6-DAA8EDDEF6A4}"/>
    <cellStyle name="Total 2 7 8 2" xfId="29641" xr:uid="{85665435-DF3A-4955-AA17-02B6E9EFD1C7}"/>
    <cellStyle name="Total 2 7 9" xfId="39484" xr:uid="{4FF304C5-291D-4903-B58A-52F147EF1A89}"/>
    <cellStyle name="Total 2 8" xfId="210" xr:uid="{24E0CC75-5A06-4072-97CB-918C51867C33}"/>
    <cellStyle name="Total 2 8 2" xfId="2561" xr:uid="{B6ACE043-C208-473C-BBEB-45ADE0F8891A}"/>
    <cellStyle name="Total 2 8 2 2" xfId="6802" xr:uid="{F66851CB-6143-43C8-897B-75D33F89E9F7}"/>
    <cellStyle name="Total 2 8 2 2 2" xfId="15791" xr:uid="{BB6CF86A-1729-41A6-9444-6AA0F47C00BA}"/>
    <cellStyle name="Total 2 8 2 2 2 2" xfId="41149" xr:uid="{A878231D-CAC8-4C87-B30E-07C2360BDA75}"/>
    <cellStyle name="Total 2 8 2 2 2 3" xfId="56400" xr:uid="{FE2C0BF6-5617-48BE-9AB0-DDA7540EAD18}"/>
    <cellStyle name="Total 2 8 2 2 3" xfId="27110" xr:uid="{A6213B46-266E-4F35-8AAB-E37FD3A164DB}"/>
    <cellStyle name="Total 2 8 2 2 4" xfId="49618" xr:uid="{FBA8D8F3-E08D-4E6A-BF51-37AB995B236E}"/>
    <cellStyle name="Total 2 8 2 3" xfId="9372" xr:uid="{400A4468-7E9E-4B1C-8C2A-AE32ED7EF45C}"/>
    <cellStyle name="Total 2 8 2 3 2" xfId="18361" xr:uid="{E6D0CD68-C5C2-4E24-908B-57FA63A89E33}"/>
    <cellStyle name="Total 2 8 2 3 2 2" xfId="38882" xr:uid="{504B8183-025D-44B4-B961-FBBE71E19BCB}"/>
    <cellStyle name="Total 2 8 2 3 2 3" xfId="58052" xr:uid="{0899259E-02FF-46DC-A436-C38B4394F60E}"/>
    <cellStyle name="Total 2 8 2 3 3" xfId="30338" xr:uid="{D2D01F85-3C68-4681-879A-D19A1CF7DBC0}"/>
    <cellStyle name="Total 2 8 2 3 4" xfId="51270" xr:uid="{2287560A-573F-4B9A-863C-0DABA848C6F9}"/>
    <cellStyle name="Total 2 8 2 4" xfId="13415" xr:uid="{4913DA37-222A-43BB-96F6-0801FD46955F}"/>
    <cellStyle name="Total 2 8 2 4 2" xfId="26594" xr:uid="{0D180562-7FDD-4F63-AC93-0918BC16A94E}"/>
    <cellStyle name="Total 2 8 2 4 2 2" xfId="54542" xr:uid="{26F98BF1-0919-4749-A502-460FEC5E66DC}"/>
    <cellStyle name="Total 2 8 2 4 3" xfId="47735" xr:uid="{04B99BDA-75AE-4131-A19F-7EEF7B2351AC}"/>
    <cellStyle name="Total 2 8 2 5" xfId="40902" xr:uid="{7ADCD2AC-43E3-4DBB-9532-3C8CC6BEACA2}"/>
    <cellStyle name="Total 2 8 2 6" xfId="46124" xr:uid="{60EAA0F6-F0A9-48CD-94C8-9F562B4C0497}"/>
    <cellStyle name="Total 2 8 3" xfId="2678" xr:uid="{03D20FBB-020F-4422-AD4A-DA04BE313339}"/>
    <cellStyle name="Total 2 8 3 2" xfId="38095" xr:uid="{E94E92B3-5066-4C2D-A9E7-D12E5CBFD384}"/>
    <cellStyle name="Total 2 8 3 2 2" xfId="56805" xr:uid="{07A6FA29-C9D0-4BC6-8B03-E8F0D9DAA678}"/>
    <cellStyle name="Total 2 8 3 2 3" xfId="50023" xr:uid="{4BE60B8B-3FB3-401F-880F-52C005A85F90}"/>
    <cellStyle name="Total 2 8 3 3" xfId="51807" xr:uid="{5BEB0569-7922-4B92-8C92-BE1EB8388F6E}"/>
    <cellStyle name="Total 2 8 3 3 2" xfId="58588" xr:uid="{DB8EC33D-6994-41B3-B018-5FBC062EF7C3}"/>
    <cellStyle name="Total 2 8 3 4" xfId="48140" xr:uid="{DFB3094D-4AA8-4982-B7B9-A5BB741DBD36}"/>
    <cellStyle name="Total 2 8 3 4 2" xfId="54932" xr:uid="{27B86A50-47AF-405C-996D-4DA35A3BB816}"/>
    <cellStyle name="Total 2 8 3 5" xfId="53232" xr:uid="{5D647374-72F7-4C6E-ACD5-6109799A08A3}"/>
    <cellStyle name="Total 2 8 3 6" xfId="46526" xr:uid="{CF313290-63AC-4D59-972A-DAA795006ED6}"/>
    <cellStyle name="Total 2 8 4" xfId="26904" xr:uid="{EAFC56D9-116A-45D5-BE7F-94319CBE03D9}"/>
    <cellStyle name="Total 2 8 4 2" xfId="55928" xr:uid="{99B478F1-34FB-467D-AF77-AB96526AEBF3}"/>
    <cellStyle name="Total 2 8 4 3" xfId="49146" xr:uid="{132E18A0-9F06-4838-99CE-030E8DB37B48}"/>
    <cellStyle name="Total 2 8 5" xfId="44411" xr:uid="{D7175CAC-8CA7-4BCB-809A-4CC5DB3F5832}"/>
    <cellStyle name="Total 2 8 5 2" xfId="58631" xr:uid="{664D726E-6B80-4C98-9D08-35FE1D10A515}"/>
    <cellStyle name="Total 2 8 5 3" xfId="51850" xr:uid="{13DCFF13-AECF-48B7-A9ED-47EB00024B5A}"/>
    <cellStyle name="Total 2 8 6" xfId="45613" xr:uid="{7D250F53-BCE7-477B-9622-46C9956C1F34}"/>
    <cellStyle name="Total 2 8 6 2" xfId="54094" xr:uid="{95BC256D-E5BE-4741-93A7-97BA5FD150E0}"/>
    <cellStyle name="Total 2 9" xfId="559" xr:uid="{A29B8D68-EDE5-4722-A8EF-5C9A3A6365A0}"/>
    <cellStyle name="Total 2 9 2" xfId="4950" xr:uid="{704BB49C-849C-4228-B29A-CE89FFC5F4AA}"/>
    <cellStyle name="Total 2 9 2 2" xfId="7536" xr:uid="{258ACBEC-698F-4941-B647-BB136D26AC65}"/>
    <cellStyle name="Total 2 9 2 2 2" xfId="16525" xr:uid="{4BB2850A-FA47-4B0B-BF76-F9512EA5252A}"/>
    <cellStyle name="Total 2 9 2 2 2 2" xfId="24512" xr:uid="{1130BDFC-7BF9-4DD6-8487-A6A99D0B380D}"/>
    <cellStyle name="Total 2 9 2 2 2 3" xfId="56449" xr:uid="{892C4117-ECBC-46EA-A805-531510234281}"/>
    <cellStyle name="Total 2 9 2 2 3" xfId="25629" xr:uid="{70D2A854-D66E-4F23-8164-8A2D900D3A72}"/>
    <cellStyle name="Total 2 9 2 2 4" xfId="49667" xr:uid="{9A646C0C-71F0-4E6E-AAF9-7143FF2CC794}"/>
    <cellStyle name="Total 2 9 2 3" xfId="10173" xr:uid="{3E7F0E12-D368-4914-A5D8-E3B41BEC4FDF}"/>
    <cellStyle name="Total 2 9 2 3 2" xfId="19162" xr:uid="{C8436EF4-7EBF-40FA-B578-1329F45AFC43}"/>
    <cellStyle name="Total 2 9 2 3 2 2" xfId="28179" xr:uid="{7B608646-F41B-4546-B6E8-7568A96FE367}"/>
    <cellStyle name="Total 2 9 2 3 2 3" xfId="59111" xr:uid="{E734BA19-A358-44E4-8777-FF979B0CBC26}"/>
    <cellStyle name="Total 2 9 2 3 3" xfId="34401" xr:uid="{F9E6418F-ED52-47DE-A261-F8EBD557CD6E}"/>
    <cellStyle name="Total 2 9 2 3 4" xfId="52330" xr:uid="{85DC90DA-7E04-4BBC-B6E1-9440A8797CA3}"/>
    <cellStyle name="Total 2 9 2 4" xfId="13939" xr:uid="{FCC33821-9835-4F7C-80A3-FCB0F3A448D8}"/>
    <cellStyle name="Total 2 9 2 4 2" xfId="27271" xr:uid="{584F9CF5-F74A-44AD-A5AB-CDB720CD9128}"/>
    <cellStyle name="Total 2 9 2 4 2 2" xfId="54588" xr:uid="{4811D8B7-9E3A-4FD8-8F27-0A073C359BEA}"/>
    <cellStyle name="Total 2 9 2 4 3" xfId="47784" xr:uid="{9F3B02E4-6B9D-4462-9AC8-DF57B67C6278}"/>
    <cellStyle name="Total 2 9 2 5" xfId="30313" xr:uid="{B5C6FD0C-D9EC-475F-A0A7-74B9261DD16D}"/>
    <cellStyle name="Total 2 9 2 6" xfId="46170" xr:uid="{AFF98C23-7463-4492-AFEB-159FEA00685F}"/>
    <cellStyle name="Total 2 9 3" xfId="2996" xr:uid="{920931F3-4899-4224-98A8-3ACF1476B4B3}"/>
    <cellStyle name="Total 2 9 3 2" xfId="27496" xr:uid="{5F627CA3-763B-4BB2-B4A6-1CCF0FE89D65}"/>
    <cellStyle name="Total 2 9 3 2 2" xfId="56851" xr:uid="{5FE7B348-B0E4-43D0-8B65-DE46FE03273B}"/>
    <cellStyle name="Total 2 9 3 2 3" xfId="50069" xr:uid="{60238348-B091-4E6F-874D-B674118D4106}"/>
    <cellStyle name="Total 2 9 3 3" xfId="51729" xr:uid="{44BDA3EF-E364-477A-B4B1-DF9647284B37}"/>
    <cellStyle name="Total 2 9 3 3 2" xfId="58510" xr:uid="{7B121791-DCCC-4BF8-99EA-F5FBC6918A58}"/>
    <cellStyle name="Total 2 9 3 4" xfId="48186" xr:uid="{C90C5B77-D269-4F36-BF68-C87BC039E801}"/>
    <cellStyle name="Total 2 9 3 4 2" xfId="54978" xr:uid="{D82CCA81-1124-4774-A00F-1860A9D2AEFF}"/>
    <cellStyle name="Total 2 9 3 5" xfId="53278" xr:uid="{01CF398A-A008-4E5F-ACE4-A9E8A42209B6}"/>
    <cellStyle name="Total 2 9 3 6" xfId="46572" xr:uid="{D805AFE7-F5B6-4BA5-BD80-A0B26663EFE7}"/>
    <cellStyle name="Total 2 9 4" xfId="26286" xr:uid="{1F877782-27C1-4D5D-BAE2-DACA5AB56484}"/>
    <cellStyle name="Total 2 9 4 2" xfId="55977" xr:uid="{C05574AA-0C5B-4DD2-BA66-ED6BD41E2EE2}"/>
    <cellStyle name="Total 2 9 4 3" xfId="49195" xr:uid="{8315A33E-59DB-4224-B1C5-E518B7618122}"/>
    <cellStyle name="Total 2 9 5" xfId="44441" xr:uid="{3F39E51C-A9C4-4BB9-8C39-D615523A21D3}"/>
    <cellStyle name="Total 2 9 5 2" xfId="58152" xr:uid="{B2FCFF93-E510-4B7A-B7B5-9EEE34F5EFB2}"/>
    <cellStyle name="Total 2 9 5 3" xfId="51370" xr:uid="{E1866E0E-2B54-4D2B-A088-F738FABDDBEB}"/>
    <cellStyle name="Total 2 9 6" xfId="45662" xr:uid="{D1B7423E-B557-4ADE-B44A-96A12F68B741}"/>
    <cellStyle name="Total 2 9 6 2" xfId="54140" xr:uid="{742825FE-6ACD-44F8-96FC-B98D45F387B9}"/>
    <cellStyle name="Total 3" xfId="121" xr:uid="{51DB8093-1A60-4B7B-89EE-6B521B9E8899}"/>
    <cellStyle name="Total 3 10" xfId="908" xr:uid="{A36F494B-43C5-4FCD-BD20-0B256820E23B}"/>
    <cellStyle name="Total 3 10 2" xfId="5275" xr:uid="{A82A1F02-F47E-4D9B-AD66-8965D849C948}"/>
    <cellStyle name="Total 3 10 2 2" xfId="7861" xr:uid="{96E2629E-1620-4B0E-804E-DD5AAF53C9AB}"/>
    <cellStyle name="Total 3 10 2 2 2" xfId="16850" xr:uid="{BD791085-9868-4688-9B54-97F7E9E725CF}"/>
    <cellStyle name="Total 3 10 2 2 2 2" xfId="28140" xr:uid="{EDF13402-1371-435D-AA19-2DF46D85B4A0}"/>
    <cellStyle name="Total 3 10 2 2 2 3" xfId="56615" xr:uid="{F9C3DEE9-6A70-4C69-B5DD-43DB745D6A57}"/>
    <cellStyle name="Total 3 10 2 2 3" xfId="42156" xr:uid="{6B7F5555-6E2D-4318-B901-B5EE563035C9}"/>
    <cellStyle name="Total 3 10 2 2 4" xfId="49833" xr:uid="{AF089491-F52A-457A-9CC8-A1C01601261F}"/>
    <cellStyle name="Total 3 10 2 3" xfId="10498" xr:uid="{DA6A937B-BB71-462B-8796-C95E67956736}"/>
    <cellStyle name="Total 3 10 2 3 2" xfId="19487" xr:uid="{3FD11BE3-F7A9-405D-914C-0CE4A9DD9A96}"/>
    <cellStyle name="Total 3 10 2 3 2 2" xfId="25310" xr:uid="{5F2375E3-0F2F-4BD3-86D8-988FB1247505}"/>
    <cellStyle name="Total 3 10 2 3 2 3" xfId="58268" xr:uid="{ABAE7EEB-6E0D-410A-9F7F-AC7B6493E052}"/>
    <cellStyle name="Total 3 10 2 3 3" xfId="43778" xr:uid="{26A33679-A9B4-47DC-BF97-EFFB486D68FA}"/>
    <cellStyle name="Total 3 10 2 3 4" xfId="51486" xr:uid="{AC4598BD-9D0A-4F64-AFF9-B88012AC5089}"/>
    <cellStyle name="Total 3 10 2 4" xfId="14264" xr:uid="{508D0973-E5E6-40F8-B626-293A216CBCEA}"/>
    <cellStyle name="Total 3 10 2 4 2" xfId="33327" xr:uid="{44304B2C-A8C5-41C2-8B12-DC4D89923238}"/>
    <cellStyle name="Total 3 10 2 4 2 2" xfId="54748" xr:uid="{8D453A6C-BEA6-4F84-A4AE-73E6FC025496}"/>
    <cellStyle name="Total 3 10 2 4 3" xfId="47950" xr:uid="{49A6FEAF-0E43-4CDF-8264-DE02A30F528B}"/>
    <cellStyle name="Total 3 10 2 5" xfId="23101" xr:uid="{93D37387-EF1A-4689-BEAC-35183CFC0C31}"/>
    <cellStyle name="Total 3 10 2 6" xfId="46336" xr:uid="{2B6E22C0-7011-4D55-BD12-3986999DCA44}"/>
    <cellStyle name="Total 3 10 3" xfId="3345" xr:uid="{6EC0740B-2A37-4A78-B4F5-CEEEBEC4A8E4}"/>
    <cellStyle name="Total 3 10 3 2" xfId="40145" xr:uid="{74CF746A-A7FE-4FD1-AF0A-A77B50F6A3AE}"/>
    <cellStyle name="Total 3 10 3 2 2" xfId="57011" xr:uid="{4854DC32-14E0-4E5A-AD41-5E12769EF33F}"/>
    <cellStyle name="Total 3 10 3 2 3" xfId="50229" xr:uid="{1CD44E02-FDA8-483F-9F30-B0D4FFD1FCD4}"/>
    <cellStyle name="Total 3 10 3 3" xfId="52367" xr:uid="{425F34D8-41AF-4403-BE23-9B584389E119}"/>
    <cellStyle name="Total 3 10 3 3 2" xfId="59148" xr:uid="{582BAD7B-3158-45F2-9FB5-262C714C791C}"/>
    <cellStyle name="Total 3 10 3 4" xfId="48346" xr:uid="{DA3BCA71-C256-4043-9690-FB7360F9EE82}"/>
    <cellStyle name="Total 3 10 3 4 2" xfId="55138" xr:uid="{27A7BEF7-A3CA-4D74-BDD9-8FD18FEAE55D}"/>
    <cellStyle name="Total 3 10 3 5" xfId="53436" xr:uid="{4DCEF685-7087-4F53-8E63-CDE13F528922}"/>
    <cellStyle name="Total 3 10 3 6" xfId="46732" xr:uid="{EB4E1686-5019-43FD-9E9F-82F2F6AFC88B}"/>
    <cellStyle name="Total 3 10 4" xfId="25948" xr:uid="{04B20197-378A-4B01-A4E8-F3A5FE1891CC}"/>
    <cellStyle name="Total 3 10 4 2" xfId="56143" xr:uid="{19ADC1E7-85FE-4B3E-A8AE-A507455586CF}"/>
    <cellStyle name="Total 3 10 4 3" xfId="49361" xr:uid="{A35C0533-2920-4948-AF9D-311C4A70AA88}"/>
    <cellStyle name="Total 3 10 5" xfId="44537" xr:uid="{554CD966-06E2-449D-8C00-2AD809E926B6}"/>
    <cellStyle name="Total 3 10 5 2" xfId="58385" xr:uid="{FD75B957-B909-4103-9D7C-65043B38AADE}"/>
    <cellStyle name="Total 3 10 5 3" xfId="51604" xr:uid="{115268D9-F1C8-4668-A42F-7D94A94BAD4F}"/>
    <cellStyle name="Total 3 10 6" xfId="47481" xr:uid="{6194893A-0C0B-4096-915B-907BF63AB5B8}"/>
    <cellStyle name="Total 3 10 6 2" xfId="54300" xr:uid="{53DA619F-29DE-42BA-976E-7D60870D879C}"/>
    <cellStyle name="Total 3 10 7" xfId="45873" xr:uid="{92A892E3-9C0E-4CDC-97E1-6FDDB9A99612}"/>
    <cellStyle name="Total 3 11" xfId="1252" xr:uid="{D7D5444A-2F61-4CB3-A5A0-3681E6C44672}"/>
    <cellStyle name="Total 3 11 2" xfId="5597" xr:uid="{5BCEFBD8-3345-4AFE-AD13-C92A9EAC1761}"/>
    <cellStyle name="Total 3 11 2 2" xfId="8183" xr:uid="{7A8C5DDB-C78C-48BA-9471-48045BA85D30}"/>
    <cellStyle name="Total 3 11 2 2 2" xfId="17172" xr:uid="{A3C70A0A-58A9-4EB1-A768-A43559D05FEE}"/>
    <cellStyle name="Total 3 11 2 2 2 2" xfId="42620" xr:uid="{4013ED91-29B7-4178-89C8-BD3B2E055128}"/>
    <cellStyle name="Total 3 11 2 2 2 3" xfId="56654" xr:uid="{909C2A7C-4CA0-4699-A70D-36666334D187}"/>
    <cellStyle name="Total 3 11 2 2 3" xfId="31680" xr:uid="{C922F3AA-A39A-45F1-A125-8C3F4F1453AB}"/>
    <cellStyle name="Total 3 11 2 2 4" xfId="49872" xr:uid="{3C5D44D0-784E-4E5E-9D2C-30E2DD4CC993}"/>
    <cellStyle name="Total 3 11 2 3" xfId="10820" xr:uid="{32C48017-54DC-47FC-8DCF-F7938BE6D228}"/>
    <cellStyle name="Total 3 11 2 3 2" xfId="19809" xr:uid="{B3F1AFE2-B070-4909-9ED3-33BE82282307}"/>
    <cellStyle name="Total 3 11 2 3 2 2" xfId="43976" xr:uid="{18BDC124-114A-43F7-B696-8BFFD7CBA33E}"/>
    <cellStyle name="Total 3 11 2 3 2 3" xfId="58298" xr:uid="{93C98B84-371D-4584-88DA-4A017A0D8070}"/>
    <cellStyle name="Total 3 11 2 3 3" xfId="37765" xr:uid="{B04733C7-F8A5-4A43-9D30-049858EFBDC4}"/>
    <cellStyle name="Total 3 11 2 3 4" xfId="51516" xr:uid="{135DCA18-C2C9-4775-BB86-5A5B631024EE}"/>
    <cellStyle name="Total 3 11 2 4" xfId="14586" xr:uid="{C43846BF-0A06-4950-8C02-3E45E6BAD00D}"/>
    <cellStyle name="Total 3 11 2 4 2" xfId="42032" xr:uid="{109B4C5D-9218-40C6-9A18-5CDDF35C90C4}"/>
    <cellStyle name="Total 3 11 2 4 2 2" xfId="54784" xr:uid="{23D7CECD-0DA8-4C36-99B3-51541D3BE7CA}"/>
    <cellStyle name="Total 3 11 2 4 3" xfId="47989" xr:uid="{9B228BC3-9A6B-48CF-BB58-E459C3EDCE69}"/>
    <cellStyle name="Total 3 11 2 5" xfId="41495" xr:uid="{00E8033B-2E01-4B0A-BB07-258442B4C1EC}"/>
    <cellStyle name="Total 3 11 2 6" xfId="46375" xr:uid="{62E29E3A-8225-4364-BAD0-F7936443974F}"/>
    <cellStyle name="Total 3 11 3" xfId="3689" xr:uid="{406BA758-F719-4349-A464-059F8F6F8CE0}"/>
    <cellStyle name="Total 3 11 3 2" xfId="24479" xr:uid="{C77BC6D7-2AF6-4A79-8809-A10FCE5B37BF}"/>
    <cellStyle name="Total 3 11 3 2 2" xfId="57047" xr:uid="{265E8C86-4248-4B3C-91D0-AA8015CC2828}"/>
    <cellStyle name="Total 3 11 3 2 3" xfId="50265" xr:uid="{912985EF-0553-4322-B114-741C8527C916}"/>
    <cellStyle name="Total 3 11 3 3" xfId="50874" xr:uid="{4A939862-7BD4-4951-8CEE-CA3D35E7AE61}"/>
    <cellStyle name="Total 3 11 3 3 2" xfId="57656" xr:uid="{482A068E-9154-4B55-BC62-50CF7C624F2D}"/>
    <cellStyle name="Total 3 11 3 4" xfId="48382" xr:uid="{2A61BE8B-6F50-4E94-90C6-BE1B8D5D06A2}"/>
    <cellStyle name="Total 3 11 3 4 2" xfId="55174" xr:uid="{9262D66F-B3B0-41CF-93BD-50D51970F80B}"/>
    <cellStyle name="Total 3 11 3 5" xfId="46768" xr:uid="{088E4E2F-B759-4D3A-8744-1CE4656876F9}"/>
    <cellStyle name="Total 3 11 4" xfId="38659" xr:uid="{701A9D6D-4C25-4193-AF2D-5D495A7DD3D3}"/>
    <cellStyle name="Total 3 11 4 2" xfId="56182" xr:uid="{E2D53B0E-D9F4-488D-9DB3-7C5509FBE835}"/>
    <cellStyle name="Total 3 11 4 3" xfId="49400" xr:uid="{EC6D9825-9395-4FBF-9FC9-C5F9A7CB0A6A}"/>
    <cellStyle name="Total 3 11 5" xfId="44611" xr:uid="{58019F95-1A1C-4714-912C-8A931FB50D53}"/>
    <cellStyle name="Total 3 11 5 2" xfId="58671" xr:uid="{DC29F7B8-5413-49B9-8A2E-CAE16D93A231}"/>
    <cellStyle name="Total 3 11 5 3" xfId="51890" xr:uid="{E5CBF8B7-FFAA-48D3-87EE-45A7AE99682D}"/>
    <cellStyle name="Total 3 11 6" xfId="47520" xr:uid="{1D9B3533-5B1D-4ABF-811E-2447A614BF1D}"/>
    <cellStyle name="Total 3 11 6 2" xfId="54336" xr:uid="{7B831B74-3E6F-410C-AC6A-B24D1BDBB54F}"/>
    <cellStyle name="Total 3 11 7" xfId="45909" xr:uid="{C0106108-10D1-4EED-AA88-DE8C35D41409}"/>
    <cellStyle name="Total 3 12" xfId="1652" xr:uid="{C8F6F601-A498-461E-BF07-4E0ECE36B960}"/>
    <cellStyle name="Total 3 12 2" xfId="5982" xr:uid="{17C7F4D6-2AE7-41DB-9FEF-086934B46985}"/>
    <cellStyle name="Total 3 12 2 2" xfId="8568" xr:uid="{4610CAAD-1FF6-4B6E-BCEF-F44FE85900BC}"/>
    <cellStyle name="Total 3 12 2 2 2" xfId="17557" xr:uid="{56866B1D-5A33-42A6-B7F1-72EE7F8160C9}"/>
    <cellStyle name="Total 3 12 2 2 2 2" xfId="36981" xr:uid="{BBBA9640-FE1E-4A60-B059-3E1417E038D9}"/>
    <cellStyle name="Total 3 12 2 2 3" xfId="38044" xr:uid="{B7C0E75C-517A-4E41-BDF5-4DFFCD4AC4AA}"/>
    <cellStyle name="Total 3 12 2 2 4" xfId="56250" xr:uid="{8D49517C-7E91-4455-A595-66876A7BF2A3}"/>
    <cellStyle name="Total 3 12 2 3" xfId="11205" xr:uid="{9B7F8C80-9741-4204-994B-09E93BF61092}"/>
    <cellStyle name="Total 3 12 2 3 2" xfId="20194" xr:uid="{8C1C831A-BE88-4DDC-B814-363ACE6783CB}"/>
    <cellStyle name="Total 3 12 2 3 2 2" xfId="43328" xr:uid="{2296280C-981E-4CBC-992C-EEAAF956D510}"/>
    <cellStyle name="Total 3 12 2 3 3" xfId="27025" xr:uid="{3C883DB2-B930-4C19-BB43-028978380754}"/>
    <cellStyle name="Total 3 12 2 4" xfId="14971" xr:uid="{637FB4C4-645B-4938-B8B8-763E7075A0F0}"/>
    <cellStyle name="Total 3 12 2 4 2" xfId="27913" xr:uid="{39A57D91-C4CD-4465-8917-B02C78071B71}"/>
    <cellStyle name="Total 3 12 2 5" xfId="31948" xr:uid="{480B4CCD-C447-464D-9F1B-21E97158F167}"/>
    <cellStyle name="Total 3 12 2 6" xfId="49468" xr:uid="{63D21B82-A298-416B-9E5E-C9F04B5754E0}"/>
    <cellStyle name="Total 3 12 3" xfId="4089" xr:uid="{59107547-A545-4FB5-86A1-F64909D03807}"/>
    <cellStyle name="Total 3 12 3 2" xfId="34469" xr:uid="{9751C878-E7F5-4D67-A508-4F356241E9C7}"/>
    <cellStyle name="Total 3 12 3 2 2" xfId="58446" xr:uid="{A3C2BF79-90C5-4A23-90B2-DA769F6452FD}"/>
    <cellStyle name="Total 3 12 3 3" xfId="51665" xr:uid="{FA010288-155F-4747-AD2C-D19B16DEB273}"/>
    <cellStyle name="Total 3 12 4" xfId="25955" xr:uid="{599F00ED-BF15-4299-A6E9-3D5B7494011C}"/>
    <cellStyle name="Total 3 12 4 2" xfId="54398" xr:uid="{BACA18A1-4CBA-417F-AA26-8D5F44081ACE}"/>
    <cellStyle name="Total 3 12 4 3" xfId="47586" xr:uid="{CD79AB53-50B7-4DFF-BB76-02EA89D5687B}"/>
    <cellStyle name="Total 3 12 5" xfId="44630" xr:uid="{7DAA027B-0FAA-4A41-BA2F-4105626E793E}"/>
    <cellStyle name="Total 3 12 6" xfId="45977" xr:uid="{EB7D649E-7C17-4A7D-BC05-650C5CFE9F30}"/>
    <cellStyle name="Total 3 13" xfId="170" xr:uid="{B9AF8A29-BD78-4206-ABDD-D4552B9ABCC8}"/>
    <cellStyle name="Total 3 13 2" xfId="2592" xr:uid="{0C95E7B1-406A-45BE-BA40-C218BE406E70}"/>
    <cellStyle name="Total 3 13 2 2" xfId="6833" xr:uid="{F2B2C978-A94E-4552-9FAA-D021C6A06BEF}"/>
    <cellStyle name="Total 3 13 2 2 2" xfId="15822" xr:uid="{AE2BECDE-5554-49CF-9ABF-C4DF52B5D71A}"/>
    <cellStyle name="Total 3 13 2 2 2 2" xfId="39872" xr:uid="{6D7B91C3-9D2A-453F-A234-32682B298F94}"/>
    <cellStyle name="Total 3 13 2 2 3" xfId="43298" xr:uid="{6AE23443-ED67-4C38-AD3F-F4CF36DE981C}"/>
    <cellStyle name="Total 3 13 2 2 4" xfId="56212" xr:uid="{E307D9D8-F21A-43D9-B85B-62A90695810D}"/>
    <cellStyle name="Total 3 13 2 3" xfId="9403" xr:uid="{958FB2D5-36FF-4CE2-AEE3-2F4E09D5592E}"/>
    <cellStyle name="Total 3 13 2 3 2" xfId="18392" xr:uid="{6ADAB6D1-9F25-4233-B851-61952A871B6E}"/>
    <cellStyle name="Total 3 13 2 3 2 2" xfId="38182" xr:uid="{7A464681-E483-4F5E-81CF-9D44441A649D}"/>
    <cellStyle name="Total 3 13 2 3 3" xfId="34329" xr:uid="{BD424AA2-3334-4BAC-AEB5-D89645A2E570}"/>
    <cellStyle name="Total 3 13 2 4" xfId="13446" xr:uid="{924E6DEE-ACEC-4CAC-9D64-7263EEABD202}"/>
    <cellStyle name="Total 3 13 2 4 2" xfId="26239" xr:uid="{70686569-D7A2-4134-B8E2-9D901173E6E7}"/>
    <cellStyle name="Total 3 13 2 5" xfId="38426" xr:uid="{7F342BBE-D460-4936-9037-28807C1EBD8D}"/>
    <cellStyle name="Total 3 13 2 6" xfId="49430" xr:uid="{30722B0B-4C40-49D4-9D5F-62B1EA5EA1AB}"/>
    <cellStyle name="Total 3 13 3" xfId="2638" xr:uid="{43827DED-77A5-4DEA-A6AE-96E1C74950C5}"/>
    <cellStyle name="Total 3 13 3 2" xfId="28679" xr:uid="{BBF76E51-0A04-4D98-8440-7555F0D46E77}"/>
    <cellStyle name="Total 3 13 3 2 2" xfId="59100" xr:uid="{80F643BD-38A2-4649-87EB-71F6B57E138B}"/>
    <cellStyle name="Total 3 13 3 3" xfId="52319" xr:uid="{A88525B3-56E2-415A-841D-F02C28C1452D}"/>
    <cellStyle name="Total 3 13 4" xfId="42791" xr:uid="{003CA521-6F88-42AC-9858-20DE7E931547}"/>
    <cellStyle name="Total 3 13 4 2" xfId="54363" xr:uid="{A27C81CC-3AFF-4D33-81DC-71722480536D}"/>
    <cellStyle name="Total 3 13 4 3" xfId="47550" xr:uid="{D394114E-A887-4F84-8033-867D72FF0A1E}"/>
    <cellStyle name="Total 3 13 5" xfId="44646" xr:uid="{BE4CA2D1-7E85-4091-B00D-DA0C25B6162E}"/>
    <cellStyle name="Total 3 13 6" xfId="45939" xr:uid="{9606058C-58CC-4130-9F9D-7744C03C25B4}"/>
    <cellStyle name="Total 3 14" xfId="2973" xr:uid="{F45B39A8-9F28-4675-B160-4DF1C78BAB52}"/>
    <cellStyle name="Total 3 14 2" xfId="7123" xr:uid="{A43E7C51-C6DB-4D23-890B-7454042C59F2}"/>
    <cellStyle name="Total 3 14 2 2" xfId="16112" xr:uid="{26D0F8AB-9624-41BE-B8BD-961405D3B066}"/>
    <cellStyle name="Total 3 14 2 2 2" xfId="39725" xr:uid="{6D86B2B9-888C-47FA-8510-BAAF531CCAF4}"/>
    <cellStyle name="Total 3 14 2 2 3" xfId="57097" xr:uid="{69B6FE9B-B5C2-4DB7-A12D-053DD08D8AAD}"/>
    <cellStyle name="Total 3 14 2 3" xfId="43272" xr:uid="{BDD0ABA9-7E1D-438C-9EA5-7A072806FFA4}"/>
    <cellStyle name="Total 3 14 2 4" xfId="50315" xr:uid="{69839A35-BA80-42BA-BF1A-D215F0BC3808}"/>
    <cellStyle name="Total 3 14 3" xfId="9686" xr:uid="{2136AB63-FFB3-4C8F-80F1-0A9336204E3C}"/>
    <cellStyle name="Total 3 14 3 2" xfId="18675" xr:uid="{71D41BBC-9315-4C26-BEB7-74C4E1026038}"/>
    <cellStyle name="Total 3 14 3 2 2" xfId="27994" xr:uid="{E933426C-799D-411F-8FD3-7131803B9184}"/>
    <cellStyle name="Total 3 14 3 2 3" xfId="58366" xr:uid="{21830BE3-3D63-44DF-9BEC-35A4AF98B8B8}"/>
    <cellStyle name="Total 3 14 3 3" xfId="40458" xr:uid="{3D49592D-2B0C-43E8-901E-29C863298963}"/>
    <cellStyle name="Total 3 14 3 4" xfId="51584" xr:uid="{848CF1CD-6857-4A63-96D5-8BD52D1FF91C}"/>
    <cellStyle name="Total 3 14 4" xfId="13526" xr:uid="{4184274C-0772-46B3-87B9-C05C48896759}"/>
    <cellStyle name="Total 3 14 4 2" xfId="26914" xr:uid="{340260D9-7D68-4E5C-B0A1-B5776D2BC81B}"/>
    <cellStyle name="Total 3 14 4 2 2" xfId="55224" xr:uid="{C45C7B49-3EA9-4ED8-87D6-A3986291648C}"/>
    <cellStyle name="Total 3 14 4 3" xfId="48432" xr:uid="{15632AFB-27B7-4D51-AFF8-2BF54FEA9DCF}"/>
    <cellStyle name="Total 3 14 5" xfId="31622" xr:uid="{43469A45-A3C9-4B91-9DF6-6C420972FAF5}"/>
    <cellStyle name="Total 3 14 5 2" xfId="53510" xr:uid="{84AFC0AD-78CE-43B1-A129-DD43BE543CEB}"/>
    <cellStyle name="Total 3 14 6" xfId="44701" xr:uid="{3180BE1D-B240-4C93-9061-5B4CAC7B1C8F}"/>
    <cellStyle name="Total 3 14 7" xfId="46818" xr:uid="{1A2DB572-6EDB-417F-8869-A3DEB6C5A81B}"/>
    <cellStyle name="Total 3 15" xfId="6516" xr:uid="{F288640C-D07F-4AAF-8A9B-C75EB6DC27F8}"/>
    <cellStyle name="Total 3 15 2" xfId="11737" xr:uid="{CEB535AB-11EB-4E84-A783-82476571283B}"/>
    <cellStyle name="Total 3 15 2 2" xfId="20726" xr:uid="{E5E96C7D-556A-4931-8E24-7008BE454A2E}"/>
    <cellStyle name="Total 3 15 2 2 2" xfId="27786" xr:uid="{8A4DE5C5-F9A5-4808-A312-E28025EEF5C3}"/>
    <cellStyle name="Total 3 15 2 2 3" xfId="57088" xr:uid="{59DC0F62-DEAC-4880-8A48-B234744EC005}"/>
    <cellStyle name="Total 3 15 2 3" xfId="34708" xr:uid="{BCA920D6-B79F-4CC5-8D53-FA112ACD8B77}"/>
    <cellStyle name="Total 3 15 2 4" xfId="50306" xr:uid="{F87DD5CE-8B47-46A5-9C8B-0A7F5B27F6EA}"/>
    <cellStyle name="Total 3 15 3" xfId="15505" xr:uid="{827C35CA-B356-45FA-ADC4-A94FD81E27F8}"/>
    <cellStyle name="Total 3 15 3 2" xfId="28365" xr:uid="{E70F87DB-BF54-4F86-8A29-CC53D613709D}"/>
    <cellStyle name="Total 3 15 3 2 2" xfId="58693" xr:uid="{E9437B67-B803-4AEC-9BBB-A84FDBAA6DE7}"/>
    <cellStyle name="Total 3 15 3 3" xfId="51912" xr:uid="{FD810FDF-6B22-4C16-BE8A-7EC3F4CA0B19}"/>
    <cellStyle name="Total 3 15 4" xfId="24803" xr:uid="{83A39D37-7ED7-409B-9AAD-F864237AD2F0}"/>
    <cellStyle name="Total 3 15 4 2" xfId="58391" xr:uid="{AE6FB56F-214D-4164-8FF7-DFE5C81609D8}"/>
    <cellStyle name="Total 3 15 4 3" xfId="51610" xr:uid="{5BEA6292-D327-40B4-84ED-00FFC5A21C60}"/>
    <cellStyle name="Total 3 15 5" xfId="44771" xr:uid="{5B83F838-4543-4B54-AAA8-6AB08A4DCFCC}"/>
    <cellStyle name="Total 3 15 5 2" xfId="55215" xr:uid="{265E24AD-9718-47C9-BF92-4711DA91A780}"/>
    <cellStyle name="Total 3 15 5 3" xfId="48423" xr:uid="{DEE02E39-5AEE-45F1-88D0-DBFCBBB7382B}"/>
    <cellStyle name="Total 3 15 6" xfId="53501" xr:uid="{AC638887-579A-4802-8DFF-CF5305CCD473}"/>
    <cellStyle name="Total 3 15 7" xfId="46809" xr:uid="{A28FBD20-797C-4EBA-A8B9-899952A655DF}"/>
    <cellStyle name="Total 3 16" xfId="9100" xr:uid="{63722155-9E4F-4334-B07D-013949CD1114}"/>
    <cellStyle name="Total 3 16 2" xfId="18089" xr:uid="{22750AC6-90C5-4810-A84B-36F00BE2E409}"/>
    <cellStyle name="Total 3 16 2 2" xfId="31373" xr:uid="{719D3DD4-AE31-45CA-A4CE-D7E35FF80E53}"/>
    <cellStyle name="Total 3 16 2 2 2" xfId="57081" xr:uid="{C666E873-C5D5-46A9-94BB-B422F4247A65}"/>
    <cellStyle name="Total 3 16 2 3" xfId="50299" xr:uid="{FC5C7C66-4280-4218-906B-46225EED271F}"/>
    <cellStyle name="Total 3 16 3" xfId="43531" xr:uid="{00F29A5A-37CC-4551-9875-E5DE8371C2A4}"/>
    <cellStyle name="Total 3 16 3 2" xfId="58686" xr:uid="{07BF88DD-8349-4C66-B35A-CAA3D14577B5}"/>
    <cellStyle name="Total 3 16 3 3" xfId="51905" xr:uid="{E31C6E06-798D-4C8E-B279-98B816F26C56}"/>
    <cellStyle name="Total 3 16 4" xfId="44817" xr:uid="{545C3829-45BA-4D7E-83F2-E1788E142F80}"/>
    <cellStyle name="Total 3 16 4 2" xfId="57709" xr:uid="{187D3570-9C5F-40C2-B379-A37CDF2F3FE1}"/>
    <cellStyle name="Total 3 16 4 3" xfId="50927" xr:uid="{AAC32018-7ECF-404B-BADE-7B730A204663}"/>
    <cellStyle name="Total 3 16 5" xfId="48416" xr:uid="{229F2A60-2E5F-4762-8E48-360BF9E5C561}"/>
    <cellStyle name="Total 3 16 5 2" xfId="55208" xr:uid="{1BF5218E-7A09-4B13-AB1D-1B94C2B26BD3}"/>
    <cellStyle name="Total 3 16 6" xfId="53494" xr:uid="{EBE3997D-201E-4C58-B9AF-B85D64EEDBD3}"/>
    <cellStyle name="Total 3 16 7" xfId="46802" xr:uid="{2441DFB8-B316-49E3-A8E3-FF3BDCD12DB2}"/>
    <cellStyle name="Total 3 17" xfId="9804" xr:uid="{450C6F83-42C1-4122-9DE8-E994C7D35D79}"/>
    <cellStyle name="Total 3 17 2" xfId="18793" xr:uid="{C6666F3E-EFFE-465D-9E60-FCD253A33142}"/>
    <cellStyle name="Total 3 17 2 2" xfId="38650" xr:uid="{590032DC-7492-426C-90CA-1D4AA82CCE26}"/>
    <cellStyle name="Total 3 17 2 2 2" xfId="57109" xr:uid="{CFF3264B-8B68-49BF-BBA3-BE81622F7C85}"/>
    <cellStyle name="Total 3 17 2 3" xfId="50327" xr:uid="{1F10F567-C811-427B-A594-54ED3C868785}"/>
    <cellStyle name="Total 3 17 3" xfId="33337" xr:uid="{D5FBED6F-100F-4977-ACF4-F24BFC887FE1}"/>
    <cellStyle name="Total 3 17 3 2" xfId="58712" xr:uid="{C9528249-BCF9-48C9-B866-88BBEDCDE167}"/>
    <cellStyle name="Total 3 17 3 3" xfId="51931" xr:uid="{0984E3F1-DAEC-4AF0-98B0-233557BDD007}"/>
    <cellStyle name="Total 3 17 4" xfId="44845" xr:uid="{AD3A174C-82AD-47F2-BD1C-C9073EED0C95}"/>
    <cellStyle name="Total 3 17 4 2" xfId="55817" xr:uid="{0E29EEBA-1035-4AD4-94B0-F7C34B56FBB9}"/>
    <cellStyle name="Total 3 17 4 3" xfId="49035" xr:uid="{D062376D-1455-4699-9953-D6BE629EEC68}"/>
    <cellStyle name="Total 3 17 5" xfId="48444" xr:uid="{498A6F27-44F8-45CF-A363-40FDD8FBA357}"/>
    <cellStyle name="Total 3 17 5 2" xfId="55236" xr:uid="{09EE4FE3-453D-4810-91FC-5A2F1AC73548}"/>
    <cellStyle name="Total 3 17 6" xfId="53522" xr:uid="{13D4B3A5-0F40-4D38-83D0-4AFDF6F49B0E}"/>
    <cellStyle name="Total 3 17 7" xfId="46830" xr:uid="{0D6DF225-E9A0-4D4C-BE81-79B5CF2877FE}"/>
    <cellStyle name="Total 3 18" xfId="2220" xr:uid="{23022EC1-C128-44EE-AD6D-2169FC8C8607}"/>
    <cellStyle name="Total 3 18 2" xfId="30935" xr:uid="{6F90C9B8-9573-4865-A600-F28D604F2789}"/>
    <cellStyle name="Total 3 18 2 2" xfId="57143" xr:uid="{82BBD08B-1F1D-496E-9E78-2DC7582440CF}"/>
    <cellStyle name="Total 3 18 2 3" xfId="50361" xr:uid="{8069BBCC-B3E6-45F8-9389-E9E1B139039C}"/>
    <cellStyle name="Total 3 18 3" xfId="44877" xr:uid="{A159564D-9856-4AB9-B772-4C2B03993446}"/>
    <cellStyle name="Total 3 18 3 2" xfId="58744" xr:uid="{E16F97A8-4273-4C8C-A021-F205257B1879}"/>
    <cellStyle name="Total 3 18 3 3" xfId="51963" xr:uid="{E1CD7B13-7B39-4C26-99C9-AD25E88EE79C}"/>
    <cellStyle name="Total 3 18 4" xfId="51621" xr:uid="{73FDE349-5592-4B78-B9FC-B7295A6B9B5A}"/>
    <cellStyle name="Total 3 18 4 2" xfId="58402" xr:uid="{3C5E9877-F013-46E6-890F-BA601899D122}"/>
    <cellStyle name="Total 3 18 5" xfId="48478" xr:uid="{C8728E9B-401D-4C3A-86B7-947A8F2AA837}"/>
    <cellStyle name="Total 3 18 5 2" xfId="55270" xr:uid="{B976183E-3148-44C3-A9BF-4F8105C302AA}"/>
    <cellStyle name="Total 3 18 6" xfId="53556" xr:uid="{A83E2CDA-B832-402C-8DB1-73F7E3481ACE}"/>
    <cellStyle name="Total 3 18 7" xfId="46864" xr:uid="{11D769BE-2AE7-4D8D-86A3-36E6AF3B01D1}"/>
    <cellStyle name="Total 3 19" xfId="13129" xr:uid="{5FE6AEBA-9FF5-48CC-8DCE-31A3F191CE60}"/>
    <cellStyle name="Total 3 19 2" xfId="24016" xr:uid="{03177303-66F6-4ABF-84B1-3B58E105E690}"/>
    <cellStyle name="Total 3 19 2 2" xfId="57157" xr:uid="{64881CE9-8AEC-4441-B286-C15B9BE6C383}"/>
    <cellStyle name="Total 3 19 2 3" xfId="50375" xr:uid="{9C4734D9-5873-4D2F-8DFD-1ED63F334064}"/>
    <cellStyle name="Total 3 19 3" xfId="44963" xr:uid="{4D1C58FF-3C0F-4099-AAAE-0712B0124997}"/>
    <cellStyle name="Total 3 19 3 2" xfId="58758" xr:uid="{AD531A5F-8E97-4F56-9886-A9B7E36878CB}"/>
    <cellStyle name="Total 3 19 3 3" xfId="51977" xr:uid="{A90798E9-5358-4763-810B-B526D4262869}"/>
    <cellStyle name="Total 3 19 4" xfId="51182" xr:uid="{C2FB240F-CC84-4B08-BCF2-0C3607FE2D4B}"/>
    <cellStyle name="Total 3 19 4 2" xfId="57964" xr:uid="{B89337C0-79BE-444F-BD3D-1EF265A459E0}"/>
    <cellStyle name="Total 3 19 5" xfId="48492" xr:uid="{701480C8-300E-4D27-AD97-A4BF95264694}"/>
    <cellStyle name="Total 3 19 5 2" xfId="55284" xr:uid="{4C519037-BCE0-49D2-B3BB-B087DEAD5664}"/>
    <cellStyle name="Total 3 19 6" xfId="53570" xr:uid="{9C25E9BF-ADDD-4618-9C58-085D4B8B4379}"/>
    <cellStyle name="Total 3 19 7" xfId="46878" xr:uid="{4051CD31-1111-4414-9DA0-58C14F2FE54E}"/>
    <cellStyle name="Total 3 2" xfId="158" xr:uid="{69FCA3FB-8F2F-4710-A566-60CB027B1E16}"/>
    <cellStyle name="Total 3 2 10" xfId="1969" xr:uid="{81E521F5-100E-4789-B720-34083686899D}"/>
    <cellStyle name="Total 3 2 10 2" xfId="6277" xr:uid="{A08A6DAB-599F-4365-88B3-712DA67E312D}"/>
    <cellStyle name="Total 3 2 10 2 2" xfId="8863" xr:uid="{65035434-978F-4EC2-B611-B3D29954DBA2}"/>
    <cellStyle name="Total 3 2 10 2 2 2" xfId="17852" xr:uid="{996CE439-88C4-4C17-8AA7-46B4EE76D68B}"/>
    <cellStyle name="Total 3 2 10 2 2 2 2" xfId="43170" xr:uid="{AFE3DB45-FA93-46CB-81EF-5E345D8D1EF7}"/>
    <cellStyle name="Total 3 2 10 2 2 3" xfId="25687" xr:uid="{B27C8F0D-E8C1-4433-A7AE-6D44AB2B8A8D}"/>
    <cellStyle name="Total 3 2 10 2 3" xfId="11500" xr:uid="{8BD7A146-5C13-4D1E-9880-59C4EE46F559}"/>
    <cellStyle name="Total 3 2 10 2 3 2" xfId="20489" xr:uid="{19114540-5793-4BF6-A079-010CC81C879B}"/>
    <cellStyle name="Total 3 2 10 2 3 2 2" xfId="32721" xr:uid="{5E4848E6-98B0-4917-A9D8-2FF2BC02F99A}"/>
    <cellStyle name="Total 3 2 10 2 3 3" xfId="22704" xr:uid="{5D12BE9B-0149-4149-BABD-63A864A7ED88}"/>
    <cellStyle name="Total 3 2 10 2 4" xfId="15266" xr:uid="{AF814C41-542E-4935-B96E-5DC2601B89D5}"/>
    <cellStyle name="Total 3 2 10 2 4 2" xfId="29724" xr:uid="{FF54B0F4-451F-4B84-BA31-E4040F501699}"/>
    <cellStyle name="Total 3 2 10 2 5" xfId="27621" xr:uid="{FBA25ABA-8CB8-43E5-8497-A2D4A82A35E0}"/>
    <cellStyle name="Total 3 2 10 3" xfId="4406" xr:uid="{8FAA1898-217E-4C8E-8702-FA3849ADC81A}"/>
    <cellStyle name="Total 3 2 10 3 2" xfId="33985" xr:uid="{37F37153-BD92-42B5-A592-28FB3A1D8793}"/>
    <cellStyle name="Total 3 2 10 4" xfId="28809" xr:uid="{2D965744-77AB-4AD2-AA22-599BBCBF030C}"/>
    <cellStyle name="Total 3 2 11" xfId="2718" xr:uid="{1D94DE93-CAED-4484-B206-FB0D53FC5FF4}"/>
    <cellStyle name="Total 3 2 11 2" xfId="6908" xr:uid="{B7728B44-A032-4761-BC9E-56B104B071F3}"/>
    <cellStyle name="Total 3 2 11 2 2" xfId="15897" xr:uid="{79C6CEF9-2A05-40B9-AD06-A5174CD58AA9}"/>
    <cellStyle name="Total 3 2 11 2 2 2" xfId="28081" xr:uid="{BF441339-7145-44C5-8FBB-680F990C8503}"/>
    <cellStyle name="Total 3 2 11 2 3" xfId="37943" xr:uid="{E06B7C53-B407-4B44-999F-BBA16D28B8BE}"/>
    <cellStyle name="Total 3 2 11 3" xfId="9479" xr:uid="{75FC5188-ECDC-42B5-99B5-9D19DEE401AA}"/>
    <cellStyle name="Total 3 2 11 3 2" xfId="18468" xr:uid="{3D6DC1C2-2604-4B18-A27F-F4A2762E798F}"/>
    <cellStyle name="Total 3 2 11 3 2 2" xfId="39898" xr:uid="{6F38BBC3-7723-4703-B3F7-8B6ABA9D4942}"/>
    <cellStyle name="Total 3 2 11 3 3" xfId="31521" xr:uid="{CD5B120D-42FC-4C40-BAF5-2BB40655B686}"/>
    <cellStyle name="Total 3 2 11 4" xfId="13490" xr:uid="{3F534205-6DA5-4B8F-B9FE-A1F62A109660}"/>
    <cellStyle name="Total 3 2 11 4 2" xfId="27160" xr:uid="{108F88BC-B247-4CA7-9A8D-85C2C83878D1}"/>
    <cellStyle name="Total 3 2 11 5" xfId="33911" xr:uid="{F6F1A207-5AE9-4AA0-8289-91F58C1B8CEB}"/>
    <cellStyle name="Total 3 2 12" xfId="6614" xr:uid="{96D265E5-E5F7-42EE-B4CF-074403BAE75F}"/>
    <cellStyle name="Total 3 2 12 2" xfId="11820" xr:uid="{B8E621C8-B9E6-4384-ABCE-18061A4BAE9E}"/>
    <cellStyle name="Total 3 2 12 2 2" xfId="20809" xr:uid="{1042BA92-9ADC-4ECA-9EB8-7A25A9B501A2}"/>
    <cellStyle name="Total 3 2 12 2 2 2" xfId="41196" xr:uid="{390A0744-BAE2-40C1-A148-B9D79788F0C2}"/>
    <cellStyle name="Total 3 2 12 2 3" xfId="40507" xr:uid="{F8A1A1E6-F67E-4EAE-BD50-F30EF7F34A7C}"/>
    <cellStyle name="Total 3 2 12 3" xfId="15603" xr:uid="{34AB8C79-8AA3-478B-B21D-D1F395997860}"/>
    <cellStyle name="Total 3 2 12 3 2" xfId="24689" xr:uid="{BBE11DFF-0FA2-44C4-B1F1-544999E40913}"/>
    <cellStyle name="Total 3 2 12 4" xfId="37998" xr:uid="{BC583B9A-1F10-4F4F-BFFA-C6542F94BFD1}"/>
    <cellStyle name="Total 3 2 13" xfId="9183" xr:uid="{18BD72D3-6630-4851-8FA1-4503F6B38ABF}"/>
    <cellStyle name="Total 3 2 13 2" xfId="18172" xr:uid="{FC340564-21F6-46E8-8837-DE57B87B82F7}"/>
    <cellStyle name="Total 3 2 13 2 2" xfId="22420" xr:uid="{781452A1-6F3F-4CFB-8705-03B549A440AD}"/>
    <cellStyle name="Total 3 2 13 3" xfId="25707" xr:uid="{8893DA7F-CBB0-4F8F-9819-A922D503660C}"/>
    <cellStyle name="Total 3 2 14" xfId="9743" xr:uid="{4829F585-38BC-4242-9EF8-91BCCF34326A}"/>
    <cellStyle name="Total 3 2 14 2" xfId="18732" xr:uid="{10A0321F-E6CD-4B0A-B907-6F708124869B}"/>
    <cellStyle name="Total 3 2 14 2 2" xfId="41131" xr:uid="{63CF5B7F-F22A-43C1-806D-962ABED5E54E}"/>
    <cellStyle name="Total 3 2 14 3" xfId="24295" xr:uid="{6919098F-0E0D-40CA-8564-D5A51C5C8040}"/>
    <cellStyle name="Total 3 2 15" xfId="2318" xr:uid="{E65259F7-DE78-4FE8-85A3-0CDC0A0AD2B3}"/>
    <cellStyle name="Total 3 2 15 2" xfId="33014" xr:uid="{803334D7-6B2A-4F2E-8CA7-C0E412EEADE9}"/>
    <cellStyle name="Total 3 2 16" xfId="13227" xr:uid="{17C66434-F723-432D-A9A6-1CD7DAE883F4}"/>
    <cellStyle name="Total 3 2 16 2" xfId="31810" xr:uid="{573F9CB7-A9C9-4FBC-A68E-01E5B8759204}"/>
    <cellStyle name="Total 3 2 17" xfId="39723" xr:uid="{938868BE-7AC2-41BE-A1D0-75F98F87257D}"/>
    <cellStyle name="Total 3 2 18" xfId="44295" xr:uid="{E9F41A18-54EA-4AE7-9F36-03D54A136923}"/>
    <cellStyle name="Total 3 2 19" xfId="45526" xr:uid="{63E635B0-965A-4972-96E7-CCF37D40B92E}"/>
    <cellStyle name="Total 3 2 2" xfId="341" xr:uid="{EE47039B-539C-40D3-B6CC-F37B6EF4419A}"/>
    <cellStyle name="Total 3 2 2 10" xfId="6643" xr:uid="{329AA494-D9EF-47A4-9848-3FE4DD067B59}"/>
    <cellStyle name="Total 3 2 2 10 2" xfId="11849" xr:uid="{9A233496-80C3-4332-8BC1-31E1022C5417}"/>
    <cellStyle name="Total 3 2 2 10 2 2" xfId="20838" xr:uid="{87C730FB-035E-4479-B460-78A5867F0951}"/>
    <cellStyle name="Total 3 2 2 10 2 2 2" xfId="28821" xr:uid="{BBA200FE-D034-4A0B-93AB-F513C308DAE2}"/>
    <cellStyle name="Total 3 2 2 10 2 3" xfId="25318" xr:uid="{4BE17DE6-9A3F-4C25-9B6D-9CDC3C965390}"/>
    <cellStyle name="Total 3 2 2 10 3" xfId="15632" xr:uid="{C8761F49-D9B3-4192-AEF8-96E18A00EF95}"/>
    <cellStyle name="Total 3 2 2 10 3 2" xfId="31709" xr:uid="{1D2BFBB6-EEAE-4696-8BBF-B87957B1C507}"/>
    <cellStyle name="Total 3 2 2 10 4" xfId="27173" xr:uid="{62454DBE-CB5A-4B66-AD40-A4F7825FB873}"/>
    <cellStyle name="Total 3 2 2 11" xfId="9212" xr:uid="{B6AF9E6C-4A1E-4298-B3B8-4D2B3893E6D5}"/>
    <cellStyle name="Total 3 2 2 11 2" xfId="18201" xr:uid="{EB422BB0-1DBF-4727-BACB-CC7B6FE68069}"/>
    <cellStyle name="Total 3 2 2 11 2 2" xfId="33487" xr:uid="{904731AF-A915-45B5-82DC-D04F76BD2A12}"/>
    <cellStyle name="Total 3 2 2 11 3" xfId="36350" xr:uid="{80CF6D43-4FD0-4CDE-9933-8B80AF81F247}"/>
    <cellStyle name="Total 3 2 2 12" xfId="9856" xr:uid="{DF56C318-B215-4BAA-9CAD-E381E828CD9C}"/>
    <cellStyle name="Total 3 2 2 12 2" xfId="18845" xr:uid="{C5AAE68C-AE2F-4F60-A24A-2759795D25DB}"/>
    <cellStyle name="Total 3 2 2 12 2 2" xfId="38192" xr:uid="{D054C388-60D1-44B7-85FF-2EE20DACC28D}"/>
    <cellStyle name="Total 3 2 2 12 3" xfId="26383" xr:uid="{80443252-BD8F-42CF-828C-757F68BD72DA}"/>
    <cellStyle name="Total 3 2 2 13" xfId="2347" xr:uid="{A1886CE0-94E2-4E5D-9FE7-0CB93CD294F3}"/>
    <cellStyle name="Total 3 2 2 13 2" xfId="41586" xr:uid="{36727633-5914-46CA-B389-8358CEDD892F}"/>
    <cellStyle name="Total 3 2 2 14" xfId="13256" xr:uid="{447C3DC0-A080-4B5C-AAB8-D4FEE0A10DE4}"/>
    <cellStyle name="Total 3 2 2 14 2" xfId="23180" xr:uid="{13CE28F5-5BE2-4BCA-BA2B-FF00AF473384}"/>
    <cellStyle name="Total 3 2 2 15" xfId="29274" xr:uid="{D165E8F8-7210-4ED4-94EF-997A7CCAACC9}"/>
    <cellStyle name="Total 3 2 2 16" xfId="46040" xr:uid="{F2CEF1F0-F647-45E8-8392-82CD762ADF9E}"/>
    <cellStyle name="Total 3 2 2 2" xfId="473" xr:uid="{A8B2DF8D-74BB-4E2C-848E-790A4011F370}"/>
    <cellStyle name="Total 3 2 2 2 10" xfId="9337" xr:uid="{262A085B-80FF-4CFC-963D-EA384A01D9F5}"/>
    <cellStyle name="Total 3 2 2 2 10 2" xfId="18326" xr:uid="{52FE3888-10BC-43C0-A587-94D0215276D3}"/>
    <cellStyle name="Total 3 2 2 2 10 2 2" xfId="32121" xr:uid="{DEA6474B-7EBD-40B7-8521-44376ADD6560}"/>
    <cellStyle name="Total 3 2 2 2 10 3" xfId="40892" xr:uid="{3B5FF562-B3C2-4467-BC15-EF36D705AF33}"/>
    <cellStyle name="Total 3 2 2 2 11" xfId="12665" xr:uid="{963A252A-58B2-47B1-9713-955537E566D9}"/>
    <cellStyle name="Total 3 2 2 2 11 2" xfId="21654" xr:uid="{F62686A0-9BE9-4E61-88C1-6EE0AF9E5A9E}"/>
    <cellStyle name="Total 3 2 2 2 11 2 2" xfId="24721" xr:uid="{B8C053B1-29BF-409B-924A-2D230E8C452B}"/>
    <cellStyle name="Total 3 2 2 2 11 3" xfId="29229" xr:uid="{0BE2852D-A62C-4A6D-8205-A8665AA39FDB}"/>
    <cellStyle name="Total 3 2 2 2 12" xfId="2479" xr:uid="{5D449C94-FDD9-4162-992A-1427D304ACF5}"/>
    <cellStyle name="Total 3 2 2 2 12 2" xfId="34302" xr:uid="{D7DD4705-F5AC-470E-BC0D-F0B707A0633D}"/>
    <cellStyle name="Total 3 2 2 2 13" xfId="13388" xr:uid="{004325A7-DF0C-482C-AA91-CC87A88BC89F}"/>
    <cellStyle name="Total 3 2 2 2 13 2" xfId="35264" xr:uid="{F35307CE-2C66-4DE2-96E2-2A1A12EBEF3C}"/>
    <cellStyle name="Total 3 2 2 2 14" xfId="28108" xr:uid="{0E37D426-2276-4EDD-8374-77370541AA8C}"/>
    <cellStyle name="Total 3 2 2 2 15" xfId="49531" xr:uid="{D78A770A-11A2-4C54-911F-10338762DE3D}"/>
    <cellStyle name="Total 3 2 2 2 2" xfId="822" xr:uid="{2BEB5054-58ED-43FB-8E80-2CC6B7440C65}"/>
    <cellStyle name="Total 3 2 2 2 2 2" xfId="5191" xr:uid="{2ECAA2C2-BB69-41EB-90CA-011F638B5DD6}"/>
    <cellStyle name="Total 3 2 2 2 2 2 2" xfId="7777" xr:uid="{EA04BD8B-6A9E-4734-8845-A7A8D42E2A3B}"/>
    <cellStyle name="Total 3 2 2 2 2 2 2 2" xfId="16766" xr:uid="{A95CAE60-2DBF-4795-AB3C-1E77FB15BA07}"/>
    <cellStyle name="Total 3 2 2 2 2 2 2 2 2" xfId="37970" xr:uid="{3530688D-3FAF-4CFF-92BF-65345B6AB927}"/>
    <cellStyle name="Total 3 2 2 2 2 2 2 3" xfId="40122" xr:uid="{46D84442-6B31-4117-9B95-AD92E4ECECD3}"/>
    <cellStyle name="Total 3 2 2 2 2 2 3" xfId="10414" xr:uid="{4E0F8E7B-32D8-4FF3-AEDD-3DAE958D83E6}"/>
    <cellStyle name="Total 3 2 2 2 2 2 3 2" xfId="19403" xr:uid="{2E005CE5-5F50-4FB3-B793-D079D7C4D4BD}"/>
    <cellStyle name="Total 3 2 2 2 2 2 3 2 2" xfId="34957" xr:uid="{956457A9-68FD-4DE4-B713-61F8364F2E77}"/>
    <cellStyle name="Total 3 2 2 2 2 2 3 3" xfId="40455" xr:uid="{8523EF5E-4FFA-43FE-B752-53FCBAF867CB}"/>
    <cellStyle name="Total 3 2 2 2 2 2 4" xfId="14180" xr:uid="{F22BD395-20E2-476F-8940-87E2603D73F7}"/>
    <cellStyle name="Total 3 2 2 2 2 2 4 2" xfId="34062" xr:uid="{44788577-401D-41CC-9234-25B91DCEF432}"/>
    <cellStyle name="Total 3 2 2 2 2 2 5" xfId="42774" xr:uid="{EF4D6EB4-D241-4767-8594-9B34F5D3ADCA}"/>
    <cellStyle name="Total 3 2 2 2 2 3" xfId="3259" xr:uid="{B6A4F747-37C9-41D4-8B1F-40012A40A7BA}"/>
    <cellStyle name="Total 3 2 2 2 2 3 2" xfId="23488" xr:uid="{B85FCBEB-0EBB-4BBB-9B0C-A2CDDBBF457E}"/>
    <cellStyle name="Total 3 2 2 2 2 4" xfId="26882" xr:uid="{34D43E4B-73E9-4158-ADF1-C370A35C9CD2}"/>
    <cellStyle name="Total 3 2 2 2 2 5" xfId="56313" xr:uid="{EA8CBAB3-D8CD-42AE-AA60-F3C4F2B7596E}"/>
    <cellStyle name="Total 3 2 2 2 3" xfId="1167" xr:uid="{EF183FAB-52FC-46D2-AA5D-4BE138F39606}"/>
    <cellStyle name="Total 3 2 2 2 3 2" xfId="5512" xr:uid="{3151A72D-9AE7-4A6B-BAA0-676E462C4D46}"/>
    <cellStyle name="Total 3 2 2 2 3 2 2" xfId="8098" xr:uid="{AEC03142-1449-4E18-A158-EB668C2AADC9}"/>
    <cellStyle name="Total 3 2 2 2 3 2 2 2" xfId="17087" xr:uid="{F0A52240-32BF-47C2-B09F-FB326ED92423}"/>
    <cellStyle name="Total 3 2 2 2 3 2 2 2 2" xfId="43082" xr:uid="{B5CEA628-91D7-463F-9190-5BF479113BC4}"/>
    <cellStyle name="Total 3 2 2 2 3 2 2 3" xfId="41839" xr:uid="{B1C0B41D-8249-4D56-A3C2-384BD4B0CC2F}"/>
    <cellStyle name="Total 3 2 2 2 3 2 3" xfId="10735" xr:uid="{374D9BDE-AF97-4648-AD74-32D5735CE526}"/>
    <cellStyle name="Total 3 2 2 2 3 2 3 2" xfId="19724" xr:uid="{DF4BF4CD-C0EA-47B6-B51E-AFCD2A558679}"/>
    <cellStyle name="Total 3 2 2 2 3 2 3 2 2" xfId="22667" xr:uid="{33E76CF2-2A25-45AC-9707-11CB8A02633A}"/>
    <cellStyle name="Total 3 2 2 2 3 2 3 3" xfId="42736" xr:uid="{5E88F7CF-938E-4B92-9D70-30EF1D7C3FC5}"/>
    <cellStyle name="Total 3 2 2 2 3 2 4" xfId="14501" xr:uid="{C2A8804E-0B0D-4731-BA74-D8A408787F24}"/>
    <cellStyle name="Total 3 2 2 2 3 2 4 2" xfId="30433" xr:uid="{CCEC11B0-E5E0-4D7C-A8C4-498F2F4C164C}"/>
    <cellStyle name="Total 3 2 2 2 3 2 5" xfId="41955" xr:uid="{CB0BE8DB-8117-4C0F-91F0-FFE71913A57E}"/>
    <cellStyle name="Total 3 2 2 2 3 3" xfId="3604" xr:uid="{327E6A06-3357-4633-88EA-27BCDC1FDAA5}"/>
    <cellStyle name="Total 3 2 2 2 3 3 2" xfId="35401" xr:uid="{AC0976A4-4A0A-45DB-929B-5EADC4F51597}"/>
    <cellStyle name="Total 3 2 2 2 3 4" xfId="28599" xr:uid="{64A99DDF-861C-4148-A629-8B1C542F1AAB}"/>
    <cellStyle name="Total 3 2 2 2 4" xfId="1511" xr:uid="{F1C47BB2-3968-479D-B681-BDC2BEA64F48}"/>
    <cellStyle name="Total 3 2 2 2 4 2" xfId="5856" xr:uid="{A9ADEA15-5510-4C13-AC9A-D6DE8B23AF00}"/>
    <cellStyle name="Total 3 2 2 2 4 2 2" xfId="8442" xr:uid="{DAAB3CA9-0BD3-4F1F-8EF5-605216517FE8}"/>
    <cellStyle name="Total 3 2 2 2 4 2 2 2" xfId="17431" xr:uid="{6784175E-4851-4ED2-8967-FC56BC06D442}"/>
    <cellStyle name="Total 3 2 2 2 4 2 2 2 2" xfId="35290" xr:uid="{3ADFF325-A3BB-4492-86C4-0E93BC65C796}"/>
    <cellStyle name="Total 3 2 2 2 4 2 2 3" xfId="43075" xr:uid="{7E304595-F630-4695-ADD4-883FE726C6C1}"/>
    <cellStyle name="Total 3 2 2 2 4 2 3" xfId="11079" xr:uid="{F2D55376-544F-4D50-A76C-97FF6BA85FDC}"/>
    <cellStyle name="Total 3 2 2 2 4 2 3 2" xfId="20068" xr:uid="{7B93035C-C83F-457C-AAA3-9C34E06F3B9F}"/>
    <cellStyle name="Total 3 2 2 2 4 2 3 2 2" xfId="37351" xr:uid="{F3C2F100-528D-4F42-829C-AE9D647E63B1}"/>
    <cellStyle name="Total 3 2 2 2 4 2 3 3" xfId="26770" xr:uid="{7FE7A116-66D1-4B37-937F-ADCE5C264870}"/>
    <cellStyle name="Total 3 2 2 2 4 2 4" xfId="14845" xr:uid="{DB894FA2-DB2D-4266-B7C0-081CB08F5D85}"/>
    <cellStyle name="Total 3 2 2 2 4 2 4 2" xfId="25569" xr:uid="{27011F75-1E44-49DC-BC1B-19CFBBFA0538}"/>
    <cellStyle name="Total 3 2 2 2 4 2 5" xfId="43432" xr:uid="{ED1737A1-6807-4885-8409-0A6074C7344E}"/>
    <cellStyle name="Total 3 2 2 2 4 3" xfId="3948" xr:uid="{A33D7387-51B2-41FB-A357-A101906B9B13}"/>
    <cellStyle name="Total 3 2 2 2 4 3 2" xfId="28588" xr:uid="{9BB3B33D-AC2B-4B65-819E-4FA435D564C2}"/>
    <cellStyle name="Total 3 2 2 2 4 4" xfId="28391" xr:uid="{40BFE4F5-18C9-435C-AC87-0F3415CAB40F}"/>
    <cellStyle name="Total 3 2 2 2 5" xfId="1902" xr:uid="{8A8F591C-D3F4-4662-9D3F-9038A77980DA}"/>
    <cellStyle name="Total 3 2 2 2 5 2" xfId="6218" xr:uid="{207E1BE9-2F82-489F-A041-A0DA7FCF9382}"/>
    <cellStyle name="Total 3 2 2 2 5 2 2" xfId="8804" xr:uid="{2F460059-7976-47F5-A7F6-474ED3815231}"/>
    <cellStyle name="Total 3 2 2 2 5 2 2 2" xfId="17793" xr:uid="{CE25F999-7966-49B9-A2ED-9882257E394A}"/>
    <cellStyle name="Total 3 2 2 2 5 2 2 2 2" xfId="33237" xr:uid="{FC35725C-7E5F-4763-BDAB-060D9A2F02F0}"/>
    <cellStyle name="Total 3 2 2 2 5 2 2 3" xfId="28812" xr:uid="{659B2D4C-21FE-4F4C-890C-C270A7F8557D}"/>
    <cellStyle name="Total 3 2 2 2 5 2 3" xfId="11441" xr:uid="{1A24FB2D-14AF-40DF-A2D1-BFB6EF90A37B}"/>
    <cellStyle name="Total 3 2 2 2 5 2 3 2" xfId="20430" xr:uid="{1DF614D4-7D18-4AF6-B6B4-4804EC67586A}"/>
    <cellStyle name="Total 3 2 2 2 5 2 3 2 2" xfId="33488" xr:uid="{2DFF1567-6786-49EA-A608-35A1CF3F2D58}"/>
    <cellStyle name="Total 3 2 2 2 5 2 3 3" xfId="31123" xr:uid="{4FB67DAE-AE93-4650-B974-0725B8E405C9}"/>
    <cellStyle name="Total 3 2 2 2 5 2 4" xfId="15207" xr:uid="{0B0B927D-3062-4F95-AF7E-139208ABBBA1}"/>
    <cellStyle name="Total 3 2 2 2 5 2 4 2" xfId="41519" xr:uid="{23E51070-1625-4554-B584-ADCB6829D1E6}"/>
    <cellStyle name="Total 3 2 2 2 5 2 5" xfId="28005" xr:uid="{5B00D029-EACD-4F3C-886E-F56B15CC71DA}"/>
    <cellStyle name="Total 3 2 2 2 5 3" xfId="4339" xr:uid="{327889DA-A70D-41EE-AF3C-76DCEAB5E621}"/>
    <cellStyle name="Total 3 2 2 2 5 3 2" xfId="28536" xr:uid="{41C0910F-33AA-4231-9C29-E518E23A3CDF}"/>
    <cellStyle name="Total 3 2 2 2 5 4" xfId="40924" xr:uid="{98838785-3D78-4E48-97F0-2F1E0DBDB48C}"/>
    <cellStyle name="Total 3 2 2 2 6" xfId="2130" xr:uid="{3D8D1CBC-3B64-4BFF-BE64-DEFA51AAF9D3}"/>
    <cellStyle name="Total 3 2 2 2 6 2" xfId="6431" xr:uid="{B9A049E8-D32D-4500-959F-3DBE4F5626EA}"/>
    <cellStyle name="Total 3 2 2 2 6 2 2" xfId="9017" xr:uid="{30CD708C-DD9F-45E9-8159-362161B2307D}"/>
    <cellStyle name="Total 3 2 2 2 6 2 2 2" xfId="18006" xr:uid="{48289A0F-F6CD-4CDF-AFC8-C2D085BD27D5}"/>
    <cellStyle name="Total 3 2 2 2 6 2 2 2 2" xfId="31001" xr:uid="{65342B6D-5DBA-4BE1-B9EB-EF7947F58396}"/>
    <cellStyle name="Total 3 2 2 2 6 2 2 3" xfId="24515" xr:uid="{BE1F12AD-3C88-4FFC-AF14-CC93370D970A}"/>
    <cellStyle name="Total 3 2 2 2 6 2 3" xfId="11654" xr:uid="{543651F4-80AE-49BD-BC8D-D2754C56430D}"/>
    <cellStyle name="Total 3 2 2 2 6 2 3 2" xfId="20643" xr:uid="{DE7A758D-318F-4B8D-8A42-DD9A2DB61D94}"/>
    <cellStyle name="Total 3 2 2 2 6 2 3 2 2" xfId="43279" xr:uid="{C98454CA-6481-4F18-A832-7131238DFC95}"/>
    <cellStyle name="Total 3 2 2 2 6 2 3 3" xfId="38958" xr:uid="{19086A47-84C5-4615-B70C-F6075C7DF202}"/>
    <cellStyle name="Total 3 2 2 2 6 2 4" xfId="15420" xr:uid="{3AB86B1D-7594-4F03-999D-30625C23F22B}"/>
    <cellStyle name="Total 3 2 2 2 6 2 4 2" xfId="28847" xr:uid="{585805B6-6BFA-471B-8F21-AEF79E4CBBAF}"/>
    <cellStyle name="Total 3 2 2 2 6 2 5" xfId="34330" xr:uid="{CCC5EE13-9591-4F2E-AAF0-93F019972FBC}"/>
    <cellStyle name="Total 3 2 2 2 6 3" xfId="4567" xr:uid="{FD4BA7BD-42A8-4AE3-B58A-D96AE1F4B396}"/>
    <cellStyle name="Total 3 2 2 2 6 3 2" xfId="25016" xr:uid="{4719F562-AD36-49AF-880A-53194C4B2B98}"/>
    <cellStyle name="Total 3 2 2 2 6 4" xfId="42808" xr:uid="{8DC2C8DE-1AF5-49BA-A6EB-40DEBFA6D965}"/>
    <cellStyle name="Total 3 2 2 2 7" xfId="2940" xr:uid="{EBBAA4D4-9438-4EAC-8DA8-E96222B6BEB8}"/>
    <cellStyle name="Total 3 2 2 2 7 2" xfId="7090" xr:uid="{1DCE11B7-94E7-490D-AC26-DCFB71870C20}"/>
    <cellStyle name="Total 3 2 2 2 7 2 2" xfId="12216" xr:uid="{FBCF2C5D-B008-4712-ABBF-B150A7F31B3E}"/>
    <cellStyle name="Total 3 2 2 2 7 2 2 2" xfId="21205" xr:uid="{D7581C40-3879-415F-9853-7229A4EDEE1F}"/>
    <cellStyle name="Total 3 2 2 2 7 2 2 2 2" xfId="27887" xr:uid="{13D83745-0C09-4C36-AEC5-D0840972CFD2}"/>
    <cellStyle name="Total 3 2 2 2 7 2 2 3" xfId="42363" xr:uid="{E8D51871-FB83-4808-8F16-A3EB9924508B}"/>
    <cellStyle name="Total 3 2 2 2 7 2 3" xfId="13009" xr:uid="{FC114F62-CF46-49F8-8F4D-687CC5335422}"/>
    <cellStyle name="Total 3 2 2 2 7 2 3 2" xfId="21998" xr:uid="{4F0F6FBD-F886-4870-A73E-5405DF8A991B}"/>
    <cellStyle name="Total 3 2 2 2 7 2 3 2 2" xfId="43861" xr:uid="{3B7118CA-45E2-4A00-A489-B20B0DFF3139}"/>
    <cellStyle name="Total 3 2 2 2 7 2 3 3" xfId="31346" xr:uid="{AEFE2C61-61EF-4C0F-B107-F74EF1258202}"/>
    <cellStyle name="Total 3 2 2 2 7 2 4" xfId="16079" xr:uid="{9A1FD6D8-46BF-413D-9A5D-560D8FEB0049}"/>
    <cellStyle name="Total 3 2 2 2 7 2 4 2" xfId="38460" xr:uid="{A14725D9-E94A-4876-873D-295AA7CB205E}"/>
    <cellStyle name="Total 3 2 2 2 7 2 5" xfId="27908" xr:uid="{F8C53007-2393-421E-A603-FB635B3CB0F5}"/>
    <cellStyle name="Total 3 2 2 2 7 3" xfId="9653" xr:uid="{618B936E-BC7D-40F9-9009-A59FD8166CDC}"/>
    <cellStyle name="Total 3 2 2 2 7 3 2" xfId="18642" xr:uid="{25729A6D-D161-4747-95F0-8A518C60435B}"/>
    <cellStyle name="Total 3 2 2 2 7 3 2 2" xfId="22487" xr:uid="{54792A38-1758-4F87-BD20-FB99E0059C12}"/>
    <cellStyle name="Total 3 2 2 2 7 3 3" xfId="27549" xr:uid="{3E7122BD-EFD4-4B3F-AE5A-C8C5E99F5E4E}"/>
    <cellStyle name="Total 3 2 2 2 7 4" xfId="36089" xr:uid="{9B005FA1-8848-4D20-B16D-019CC6232B28}"/>
    <cellStyle name="Total 3 2 2 2 8" xfId="4867" xr:uid="{3BF3BB80-0161-4948-BF5E-23385B407ED3}"/>
    <cellStyle name="Total 3 2 2 2 8 2" xfId="7453" xr:uid="{05D8EA68-ECB0-4E00-944D-2F6DBC09945E}"/>
    <cellStyle name="Total 3 2 2 2 8 2 2" xfId="16442" xr:uid="{D6D8BC3C-FF32-4FD4-82F6-95A93ED50C96}"/>
    <cellStyle name="Total 3 2 2 2 8 2 2 2" xfId="30366" xr:uid="{F2B570AF-FC03-4327-ACDB-DC9A42B00171}"/>
    <cellStyle name="Total 3 2 2 2 8 2 3" xfId="25194" xr:uid="{13293D76-9A06-4911-870A-518EDAFE6446}"/>
    <cellStyle name="Total 3 2 2 2 8 3" xfId="10090" xr:uid="{02AAC957-C61B-4B22-BB1A-79793A0A074A}"/>
    <cellStyle name="Total 3 2 2 2 8 3 2" xfId="19079" xr:uid="{2EE72156-9DD7-43FA-88D3-AAD3F0EDEC52}"/>
    <cellStyle name="Total 3 2 2 2 8 3 2 2" xfId="23202" xr:uid="{9FF69ABD-CFCC-4F99-A6CF-99C76D228A1A}"/>
    <cellStyle name="Total 3 2 2 2 8 3 3" xfId="40451" xr:uid="{37FAB4FB-4B19-4300-B97B-9A6610EAE713}"/>
    <cellStyle name="Total 3 2 2 2 8 4" xfId="13856" xr:uid="{16386671-EE62-4F26-85C0-73AADC0F8556}"/>
    <cellStyle name="Total 3 2 2 2 8 4 2" xfId="22381" xr:uid="{C6CCBD75-7618-47FE-9A0D-AA9571A8CEF6}"/>
    <cellStyle name="Total 3 2 2 2 8 5" xfId="22199" xr:uid="{0CDBE186-D7DF-4396-A9EC-C86B731CCD2E}"/>
    <cellStyle name="Total 3 2 2 2 9" xfId="6775" xr:uid="{FE859A1B-F8CD-4843-80B5-684B7863E423}"/>
    <cellStyle name="Total 3 2 2 2 9 2" xfId="11974" xr:uid="{E05C14EE-CEB1-4BC3-AF54-80FE3B407D36}"/>
    <cellStyle name="Total 3 2 2 2 9 2 2" xfId="20963" xr:uid="{EA31C58F-31D8-4224-A40A-1362B70D305E}"/>
    <cellStyle name="Total 3 2 2 2 9 2 2 2" xfId="37381" xr:uid="{B3D2A680-4A45-4B53-B347-84205F013484}"/>
    <cellStyle name="Total 3 2 2 2 9 2 3" xfId="37663" xr:uid="{EA17AEAE-C400-4939-8BEB-96A36D456C25}"/>
    <cellStyle name="Total 3 2 2 2 9 3" xfId="15764" xr:uid="{351C1C1F-6C90-4B23-A23A-3F8F96DBB3E6}"/>
    <cellStyle name="Total 3 2 2 2 9 3 2" xfId="29153" xr:uid="{5BB25AB7-6DAF-484E-9704-DDB58E6582B7}"/>
    <cellStyle name="Total 3 2 2 2 9 4" xfId="38711" xr:uid="{A2D243A6-47FE-4348-BA7D-C2E2F8FB6196}"/>
    <cellStyle name="Total 3 2 2 3" xfId="690" xr:uid="{7D62AFD8-E9E4-4E67-A543-34B804CA3A43}"/>
    <cellStyle name="Total 3 2 2 3 2" xfId="5066" xr:uid="{39E12EE4-7865-44F2-A58D-6C40281BBAC0}"/>
    <cellStyle name="Total 3 2 2 3 2 2" xfId="7652" xr:uid="{DDFA5EA6-6E40-4D75-9F69-A2A752FB60E4}"/>
    <cellStyle name="Total 3 2 2 3 2 2 2" xfId="16641" xr:uid="{2258BEF6-818C-4D49-B88D-57F8BD09FCB7}"/>
    <cellStyle name="Total 3 2 2 3 2 2 2 2" xfId="24383" xr:uid="{94AFF61F-8F4F-4C5E-A83A-615157849420}"/>
    <cellStyle name="Total 3 2 2 3 2 2 3" xfId="25500" xr:uid="{261C9F58-F45D-43AD-BD37-22717C393FC4}"/>
    <cellStyle name="Total 3 2 2 3 2 3" xfId="10289" xr:uid="{8AF404F2-2AC3-4761-B04C-472E8A6D2C48}"/>
    <cellStyle name="Total 3 2 2 3 2 3 2" xfId="19278" xr:uid="{58DB1CF2-747D-4510-B7B6-92367CCC3F1F}"/>
    <cellStyle name="Total 3 2 2 3 2 3 2 2" xfId="38218" xr:uid="{8E0864DD-8DF5-4F6A-828B-499795A519AB}"/>
    <cellStyle name="Total 3 2 2 3 2 3 3" xfId="34726" xr:uid="{F6C28384-0182-47D1-8D39-D86755295358}"/>
    <cellStyle name="Total 3 2 2 3 2 4" xfId="14055" xr:uid="{2128C386-BBA6-4C92-945E-C7E8A7678F0F}"/>
    <cellStyle name="Total 3 2 2 3 2 4 2" xfId="22104" xr:uid="{F63E281F-93C8-4C38-96B2-0A9452A7A2F8}"/>
    <cellStyle name="Total 3 2 2 3 2 5" xfId="32694" xr:uid="{042D03E0-C936-4692-9FDA-9FDC0D556F49}"/>
    <cellStyle name="Total 3 2 2 3 2 6" xfId="58119" xr:uid="{7C305A95-9DCA-4CD2-B694-7264ABCBF438}"/>
    <cellStyle name="Total 3 2 2 3 3" xfId="3127" xr:uid="{5FBDC5B1-6A88-4B3B-A48E-11E4F58C6278}"/>
    <cellStyle name="Total 3 2 2 3 3 2" xfId="29258" xr:uid="{2CB7CECE-5653-48F0-8D13-D7523FFE0EAF}"/>
    <cellStyle name="Total 3 2 2 3 4" xfId="28789" xr:uid="{FFB18C21-27F5-4D9A-855B-A4218A96321A}"/>
    <cellStyle name="Total 3 2 2 3 5" xfId="51337" xr:uid="{4E7A8FB8-5824-45C5-AA44-43F81C33254C}"/>
    <cellStyle name="Total 3 2 2 4" xfId="1035" xr:uid="{2521A71F-725F-438A-9322-72A7F2D0AD1D}"/>
    <cellStyle name="Total 3 2 2 4 2" xfId="5387" xr:uid="{2D67EDD6-0A2E-4B06-B0AA-0345D8C8A8DE}"/>
    <cellStyle name="Total 3 2 2 4 2 2" xfId="7973" xr:uid="{01FD980B-DF88-4981-8479-822438FB436F}"/>
    <cellStyle name="Total 3 2 2 4 2 2 2" xfId="16962" xr:uid="{6333AE71-676A-4462-B051-72CF70E59317}"/>
    <cellStyle name="Total 3 2 2 4 2 2 2 2" xfId="25871" xr:uid="{41C044E5-41BF-4A8D-97F2-1053F91DA0C3}"/>
    <cellStyle name="Total 3 2 2 4 2 2 3" xfId="39193" xr:uid="{1F450EFA-64E0-46CE-A072-5C3262A36A46}"/>
    <cellStyle name="Total 3 2 2 4 2 3" xfId="10610" xr:uid="{C3C1125F-DA35-44DD-BFD2-0EAC0B844FCD}"/>
    <cellStyle name="Total 3 2 2 4 2 3 2" xfId="19599" xr:uid="{22C22B9D-4663-40A1-8370-D5E6E53DA260}"/>
    <cellStyle name="Total 3 2 2 4 2 3 2 2" xfId="36272" xr:uid="{18F0C2CB-CC45-4DBA-92EE-CC82CA9B35B7}"/>
    <cellStyle name="Total 3 2 2 4 2 3 3" xfId="42600" xr:uid="{B2D95E0F-7F4A-4F1E-8962-EB120B2B9572}"/>
    <cellStyle name="Total 3 2 2 4 2 4" xfId="14376" xr:uid="{918225BA-9D58-480E-BF45-8B3479AA7B83}"/>
    <cellStyle name="Total 3 2 2 4 2 4 2" xfId="34612" xr:uid="{82C13FF7-8971-4B4E-9A5A-189DF92A615A}"/>
    <cellStyle name="Total 3 2 2 4 2 5" xfId="33798" xr:uid="{823F0DD5-2C76-4858-B00C-87F60BAA9F9B}"/>
    <cellStyle name="Total 3 2 2 4 2 6" xfId="54458" xr:uid="{EF1D802C-2E70-4334-B167-3C8E139890E6}"/>
    <cellStyle name="Total 3 2 2 4 3" xfId="3472" xr:uid="{1161D87C-DDC3-4723-81F7-E0F48B6C644E}"/>
    <cellStyle name="Total 3 2 2 4 3 2" xfId="37371" xr:uid="{CA112642-EC58-4F69-B3E0-1E2D9C1B35F3}"/>
    <cellStyle name="Total 3 2 2 4 4" xfId="37300" xr:uid="{DD4B7888-8F95-4CFA-AC45-11BF5E54526A}"/>
    <cellStyle name="Total 3 2 2 4 5" xfId="47648" xr:uid="{FCCA1F8A-1AD8-4A7E-B545-CA0256AF85BE}"/>
    <cellStyle name="Total 3 2 2 5" xfId="1379" xr:uid="{67AFD1BE-F686-4D67-B1CC-5A881B3A6FF1}"/>
    <cellStyle name="Total 3 2 2 5 2" xfId="5724" xr:uid="{FF6D564B-0772-460D-99A5-3E8D7BC98122}"/>
    <cellStyle name="Total 3 2 2 5 2 2" xfId="8310" xr:uid="{9ABB17C5-3241-4D2D-AF77-8398DFE581F0}"/>
    <cellStyle name="Total 3 2 2 5 2 2 2" xfId="17299" xr:uid="{814077F4-7EAA-434D-AA4F-E98D1FEDB973}"/>
    <cellStyle name="Total 3 2 2 5 2 2 2 2" xfId="43458" xr:uid="{6C62265E-5D4C-454C-B7F1-0C326ACF8C37}"/>
    <cellStyle name="Total 3 2 2 5 2 2 3" xfId="22822" xr:uid="{295A38EE-8337-4505-AB50-C7D9CE12E327}"/>
    <cellStyle name="Total 3 2 2 5 2 3" xfId="10947" xr:uid="{CB07BB25-3ABA-490F-9C28-25084D4E175A}"/>
    <cellStyle name="Total 3 2 2 5 2 3 2" xfId="19936" xr:uid="{F9E61CA3-3FB2-4511-839F-38440004A78E}"/>
    <cellStyle name="Total 3 2 2 5 2 3 2 2" xfId="26124" xr:uid="{AACD4403-A57E-471A-B00D-74E3ECC259EB}"/>
    <cellStyle name="Total 3 2 2 5 2 3 3" xfId="42803" xr:uid="{709DA6FF-5719-4396-95E2-DB5C575FD535}"/>
    <cellStyle name="Total 3 2 2 5 2 4" xfId="14713" xr:uid="{99307385-0A9B-41F6-A9D7-B952BC9E81A9}"/>
    <cellStyle name="Total 3 2 2 5 2 4 2" xfId="25657" xr:uid="{13DC2567-9140-4713-AF2E-8E7E1B112A8E}"/>
    <cellStyle name="Total 3 2 2 5 2 5" xfId="23856" xr:uid="{BE797DF5-0928-4343-AFA9-2CA6EE4529FF}"/>
    <cellStyle name="Total 3 2 2 5 3" xfId="3816" xr:uid="{F3B7D42B-AC29-476A-9803-51D2C7EA718D}"/>
    <cellStyle name="Total 3 2 2 5 3 2" xfId="40614" xr:uid="{81104DB2-4D66-4DF9-8AAE-544431A96E5B}"/>
    <cellStyle name="Total 3 2 2 5 4" xfId="30707" xr:uid="{29ECFF9A-D732-4A8A-9AB4-7B09E1AA3165}"/>
    <cellStyle name="Total 3 2 2 6" xfId="1630" xr:uid="{76C93F3C-27CF-4EDC-8B7A-5E0CBF3AD6D8}"/>
    <cellStyle name="Total 3 2 2 6 2" xfId="5966" xr:uid="{3D2454D5-E8A4-4A19-B0BB-FEB7007684D3}"/>
    <cellStyle name="Total 3 2 2 6 2 2" xfId="8552" xr:uid="{0DDF0B5B-4689-4285-B807-D105F58E29C4}"/>
    <cellStyle name="Total 3 2 2 6 2 2 2" xfId="17541" xr:uid="{CDA6E76F-6D2E-4D2C-B8CB-2829FFEEC77E}"/>
    <cellStyle name="Total 3 2 2 6 2 2 2 2" xfId="34935" xr:uid="{FDE670E9-ECDA-4886-BA29-FABF8CECDE7F}"/>
    <cellStyle name="Total 3 2 2 6 2 2 3" xfId="26381" xr:uid="{CC249F05-0EB3-4C2C-8DB9-F7E5D980EB2A}"/>
    <cellStyle name="Total 3 2 2 6 2 3" xfId="11189" xr:uid="{14F9F6E1-3ED0-4BE8-BB4B-80A704FBFEBE}"/>
    <cellStyle name="Total 3 2 2 6 2 3 2" xfId="20178" xr:uid="{74812879-F35A-44AF-8FBF-D4B0E1F56785}"/>
    <cellStyle name="Total 3 2 2 6 2 3 2 2" xfId="31576" xr:uid="{A8983992-9296-4B0A-AD59-63AFED74AB6D}"/>
    <cellStyle name="Total 3 2 2 6 2 3 3" xfId="31044" xr:uid="{5060EBC3-E01C-4FDE-B1B0-07DDD98DE5F3}"/>
    <cellStyle name="Total 3 2 2 6 2 4" xfId="14955" xr:uid="{BF7413B3-4886-417E-8887-9733C86DAD44}"/>
    <cellStyle name="Total 3 2 2 6 2 4 2" xfId="40381" xr:uid="{29C8DD4B-90FF-4F2A-9422-3E1308EB75D4}"/>
    <cellStyle name="Total 3 2 2 6 2 5" xfId="37641" xr:uid="{608F3316-60B1-4728-9E77-328DB78CB367}"/>
    <cellStyle name="Total 3 2 2 6 3" xfId="4067" xr:uid="{1D4E1698-A473-4EA7-ADFD-C60F1EAD4603}"/>
    <cellStyle name="Total 3 2 2 6 3 2" xfId="29603" xr:uid="{3DF36444-E650-437A-9D47-DE8C07CF6DDE}"/>
    <cellStyle name="Total 3 2 2 6 4" xfId="42312" xr:uid="{7700E3F2-A70B-4DB2-A6A1-1F9AF9C1D3C9}"/>
    <cellStyle name="Total 3 2 2 7" xfId="1998" xr:uid="{D119902D-D1FD-4D3B-B2C3-290224B72F07}"/>
    <cellStyle name="Total 3 2 2 7 2" xfId="6306" xr:uid="{88E6BAAB-70ED-44B7-9FFD-080502814D5A}"/>
    <cellStyle name="Total 3 2 2 7 2 2" xfId="8892" xr:uid="{94DBADA3-633D-4A0F-B0B7-19A496E0EA86}"/>
    <cellStyle name="Total 3 2 2 7 2 2 2" xfId="17881" xr:uid="{AC44F043-0BA4-4E54-8092-99E33C9EE046}"/>
    <cellStyle name="Total 3 2 2 7 2 2 2 2" xfId="23019" xr:uid="{6F33B2F5-C876-46A4-9BDB-4E48A58FEC9F}"/>
    <cellStyle name="Total 3 2 2 7 2 2 3" xfId="36326" xr:uid="{C77B21E3-9C69-482D-8437-B1CD52E2769B}"/>
    <cellStyle name="Total 3 2 2 7 2 3" xfId="11529" xr:uid="{44C4C7A3-7EB8-4476-BACB-2A35A65C29FE}"/>
    <cellStyle name="Total 3 2 2 7 2 3 2" xfId="20518" xr:uid="{1168CA63-10F3-4B5C-B7CD-1C2C088DC8AE}"/>
    <cellStyle name="Total 3 2 2 7 2 3 2 2" xfId="41166" xr:uid="{59EE22FD-39D1-4DDE-B194-386A6C822234}"/>
    <cellStyle name="Total 3 2 2 7 2 3 3" xfId="43834" xr:uid="{589BBD50-554B-492E-9F54-D333CD656649}"/>
    <cellStyle name="Total 3 2 2 7 2 4" xfId="15295" xr:uid="{A4FB7B52-B7F7-4673-AB08-2787B4DA62C1}"/>
    <cellStyle name="Total 3 2 2 7 2 4 2" xfId="32605" xr:uid="{5D234D99-C210-4775-AE97-CDAFE2477DBE}"/>
    <cellStyle name="Total 3 2 2 7 2 5" xfId="28743" xr:uid="{BA70A1E5-A32C-4C95-A22D-78490B6D8EC0}"/>
    <cellStyle name="Total 3 2 2 7 3" xfId="4435" xr:uid="{AC719587-0451-47E0-B825-901B032BDEC1}"/>
    <cellStyle name="Total 3 2 2 7 3 2" xfId="35493" xr:uid="{BF8C3E65-29F6-418E-85E3-56A87FB2AFAC}"/>
    <cellStyle name="Total 3 2 2 7 4" xfId="35814" xr:uid="{9883EB83-C035-4EE7-A42F-A04CA5D632C8}"/>
    <cellStyle name="Total 3 2 2 8" xfId="2809" xr:uid="{4D4996A9-A0B4-4D24-B5E9-3A0A05C21014}"/>
    <cellStyle name="Total 3 2 2 8 2" xfId="6959" xr:uid="{ADF5C95A-0EA4-4D87-8FE9-6DA9D6A09BEF}"/>
    <cellStyle name="Total 3 2 2 8 2 2" xfId="12088" xr:uid="{63CED439-AD22-4316-A8EC-FCD3B22EAA9D}"/>
    <cellStyle name="Total 3 2 2 8 2 2 2" xfId="21077" xr:uid="{18341CF2-F1DB-4D06-928D-DA10C41174AC}"/>
    <cellStyle name="Total 3 2 2 8 2 2 2 2" xfId="43165" xr:uid="{32A03234-8E75-4BB0-9DCB-149B52CF5B4A}"/>
    <cellStyle name="Total 3 2 2 8 2 2 3" xfId="40008" xr:uid="{E73508C6-06C0-45E8-8982-6448A21F6AB7}"/>
    <cellStyle name="Total 3 2 2 8 2 3" xfId="12909" xr:uid="{37852B1E-8D1C-4D09-99C7-E29A84376794}"/>
    <cellStyle name="Total 3 2 2 8 2 3 2" xfId="21898" xr:uid="{B94E28BB-6B76-4646-A073-4FA9B6B27EFC}"/>
    <cellStyle name="Total 3 2 2 8 2 3 2 2" xfId="26788" xr:uid="{379C3C23-6641-4F04-A7A9-67AF63E07253}"/>
    <cellStyle name="Total 3 2 2 8 2 3 3" xfId="31446" xr:uid="{266343BD-7C14-46A0-BC92-4F0248D0C475}"/>
    <cellStyle name="Total 3 2 2 8 2 4" xfId="15948" xr:uid="{0E5F72B2-4CE8-4940-B53C-C8B57AF4C8C5}"/>
    <cellStyle name="Total 3 2 2 8 2 4 2" xfId="34146" xr:uid="{A423C77A-5CEC-417B-A67E-522D9C8A7A81}"/>
    <cellStyle name="Total 3 2 2 8 2 5" xfId="31458" xr:uid="{B7A922C2-7FD4-42F6-995B-C4A9EDDD79CE}"/>
    <cellStyle name="Total 3 2 2 8 3" xfId="9522" xr:uid="{23E2FDE9-3460-49A2-A814-D64233A336F7}"/>
    <cellStyle name="Total 3 2 2 8 3 2" xfId="18511" xr:uid="{480E545B-91FD-443E-9041-E820E328069F}"/>
    <cellStyle name="Total 3 2 2 8 3 2 2" xfId="23409" xr:uid="{DF2500F2-7ABE-42EE-8EEC-F792844ECB22}"/>
    <cellStyle name="Total 3 2 2 8 3 3" xfId="36573" xr:uid="{A71E61BA-FEE0-4EF9-90D6-6B9B80C9A85E}"/>
    <cellStyle name="Total 3 2 2 8 4" xfId="28866" xr:uid="{AEF8325C-FC8E-4589-B1F4-707ACF670976}"/>
    <cellStyle name="Total 3 2 2 9" xfId="4742" xr:uid="{1952D35A-AC41-44DA-8BD5-75FB447655A9}"/>
    <cellStyle name="Total 3 2 2 9 2" xfId="7328" xr:uid="{F7529B93-66FC-4436-BB9B-7C168C06EAB9}"/>
    <cellStyle name="Total 3 2 2 9 2 2" xfId="16317" xr:uid="{E3C576D9-10E8-4D28-A33B-5CC14C1DA1F5}"/>
    <cellStyle name="Total 3 2 2 9 2 2 2" xfId="34122" xr:uid="{925EF1FB-8AB6-4366-B27D-A3DE433F1952}"/>
    <cellStyle name="Total 3 2 2 9 2 3" xfId="36823" xr:uid="{9B504170-B2DE-4897-A5DC-D6699B319984}"/>
    <cellStyle name="Total 3 2 2 9 3" xfId="9965" xr:uid="{D4928797-D79D-4F31-9EF0-8B6F78EBF7DC}"/>
    <cellStyle name="Total 3 2 2 9 3 2" xfId="18954" xr:uid="{6C2E6A70-7A39-4E2C-85D7-26665C06D643}"/>
    <cellStyle name="Total 3 2 2 9 3 2 2" xfId="34251" xr:uid="{B62013FD-2344-450F-A4D3-DF843CDBB1A4}"/>
    <cellStyle name="Total 3 2 2 9 3 3" xfId="34730" xr:uid="{15448BA2-4E1F-418E-AE75-6AC48290653D}"/>
    <cellStyle name="Total 3 2 2 9 4" xfId="13731" xr:uid="{E980ADC8-5A90-4E4A-B321-4D1F55A5A8B4}"/>
    <cellStyle name="Total 3 2 2 9 4 2" xfId="31018" xr:uid="{866C98C8-4439-4149-AC04-2DDF0F0DD946}"/>
    <cellStyle name="Total 3 2 2 9 5" xfId="26881" xr:uid="{B006A2D2-8CEE-4EAB-AE55-87C317C5FEFB}"/>
    <cellStyle name="Total 3 2 3" xfId="444" xr:uid="{9134FB8B-3A8A-437E-8576-24C20CC3A61B}"/>
    <cellStyle name="Total 3 2 3 10" xfId="9308" xr:uid="{21434AE2-63E2-44B2-98BD-B6F82EE283C0}"/>
    <cellStyle name="Total 3 2 3 10 2" xfId="18297" xr:uid="{187E486C-7157-4020-AC72-20D1DEF9936E}"/>
    <cellStyle name="Total 3 2 3 10 2 2" xfId="24975" xr:uid="{2281B1ED-46A2-4753-AE64-4B3688AAEA34}"/>
    <cellStyle name="Total 3 2 3 10 3" xfId="32484" xr:uid="{91AD8591-0E17-4970-8F32-AC45155222C6}"/>
    <cellStyle name="Total 3 2 3 11" xfId="9829" xr:uid="{F5A80480-E407-42B2-839F-14E8E43EE57E}"/>
    <cellStyle name="Total 3 2 3 11 2" xfId="18818" xr:uid="{4DA1F41B-9137-4E48-9979-D7735B0E6679}"/>
    <cellStyle name="Total 3 2 3 11 2 2" xfId="40394" xr:uid="{F4060655-4CF1-4037-8950-6AB483F8CAD1}"/>
    <cellStyle name="Total 3 2 3 11 3" xfId="34763" xr:uid="{8D0B4FC6-BDD7-45B7-8DE7-3203D0C3C7FA}"/>
    <cellStyle name="Total 3 2 3 12" xfId="2450" xr:uid="{E1FEA8EE-FF57-484B-B3E6-1B29289F0941}"/>
    <cellStyle name="Total 3 2 3 12 2" xfId="31724" xr:uid="{41E814F2-5989-4966-B4D2-54ECF28470DF}"/>
    <cellStyle name="Total 3 2 3 13" xfId="13359" xr:uid="{BE4D018D-C31C-4DEE-A790-C1DBB91A2511}"/>
    <cellStyle name="Total 3 2 3 13 2" xfId="33853" xr:uid="{EDF41F46-71FF-4862-A958-AA131CE6FCCB}"/>
    <cellStyle name="Total 3 2 3 14" xfId="41959" xr:uid="{FBD159EB-4728-41AA-BEB9-1E3C38562919}"/>
    <cellStyle name="Total 3 2 3 15" xfId="46442" xr:uid="{97E00EA2-4995-4A72-BAFE-D60DCBC44242}"/>
    <cellStyle name="Total 3 2 3 2" xfId="793" xr:uid="{0E172222-E05C-4FD8-B3B0-EA416DACD77D}"/>
    <cellStyle name="Total 3 2 3 2 2" xfId="5162" xr:uid="{A153A9CD-9360-4366-8B38-7D9EFD2DA55C}"/>
    <cellStyle name="Total 3 2 3 2 2 2" xfId="7748" xr:uid="{3AA10187-9A09-4302-B013-47CB24A2AD96}"/>
    <cellStyle name="Total 3 2 3 2 2 2 2" xfId="16737" xr:uid="{F49D64A8-CF7B-4243-AD36-A2B1E54F254B}"/>
    <cellStyle name="Total 3 2 3 2 2 2 2 2" xfId="28351" xr:uid="{BFC80606-51D4-4548-844A-10FFD40712C8}"/>
    <cellStyle name="Total 3 2 3 2 2 2 3" xfId="23843" xr:uid="{E732074E-B8DA-47F9-A5E8-C141315345E0}"/>
    <cellStyle name="Total 3 2 3 2 2 3" xfId="10385" xr:uid="{1A807F51-441D-4105-B54E-E531D32813D8}"/>
    <cellStyle name="Total 3 2 3 2 2 3 2" xfId="19374" xr:uid="{85BEDC23-1633-4944-BFFE-518AA29C67AD}"/>
    <cellStyle name="Total 3 2 3 2 2 3 2 2" xfId="33420" xr:uid="{1CC170BD-7C83-40CD-A3FB-7A447DC5D6F4}"/>
    <cellStyle name="Total 3 2 3 2 2 3 3" xfId="31950" xr:uid="{409419C3-5F37-4E6E-8AB4-FA6A257A54CE}"/>
    <cellStyle name="Total 3 2 3 2 2 4" xfId="14151" xr:uid="{EE3C7E38-D4FF-449F-B656-A7D52969362C}"/>
    <cellStyle name="Total 3 2 3 2 2 4 2" xfId="30514" xr:uid="{C0EC8C49-8694-405D-8E36-7FABD85FD96B}"/>
    <cellStyle name="Total 3 2 3 2 2 5" xfId="30530" xr:uid="{5E4C09BA-0BE8-455A-BE89-84D2955B02E5}"/>
    <cellStyle name="Total 3 2 3 2 2 6" xfId="56721" xr:uid="{98AB7120-FAE1-4198-90BA-5A2455B20F62}"/>
    <cellStyle name="Total 3 2 3 2 3" xfId="3230" xr:uid="{BF0943B8-DC94-4481-97E5-F45EF903DB2D}"/>
    <cellStyle name="Total 3 2 3 2 3 2" xfId="34394" xr:uid="{4E22DBAC-5ADB-4350-AF3E-13B77E301AF1}"/>
    <cellStyle name="Total 3 2 3 2 4" xfId="29464" xr:uid="{7A3F0C48-0D16-440B-9022-66B6038E7932}"/>
    <cellStyle name="Total 3 2 3 2 5" xfId="49939" xr:uid="{0F6FBBFF-366D-4611-8765-8A9EAA714362}"/>
    <cellStyle name="Total 3 2 3 3" xfId="1138" xr:uid="{53B48F9F-70AB-4FE0-8401-6DFED88E22BC}"/>
    <cellStyle name="Total 3 2 3 3 2" xfId="5483" xr:uid="{E4A23C32-2FC3-4999-8578-6D44AA81C48D}"/>
    <cellStyle name="Total 3 2 3 3 2 2" xfId="8069" xr:uid="{F791F363-C23C-456E-95E6-07A6EAEDF7F1}"/>
    <cellStyle name="Total 3 2 3 3 2 2 2" xfId="17058" xr:uid="{2D2AA70C-D89E-4222-9B84-7D26B8AAE6BF}"/>
    <cellStyle name="Total 3 2 3 3 2 2 2 2" xfId="37570" xr:uid="{24558C1F-FD09-489B-845B-CC44DFC5C81C}"/>
    <cellStyle name="Total 3 2 3 3 2 2 3" xfId="40667" xr:uid="{6602436E-A5E6-434F-8BED-0807D0E82818}"/>
    <cellStyle name="Total 3 2 3 3 2 3" xfId="10706" xr:uid="{7B9F6D86-BFBC-445D-9CE3-0C5CA145CB3E}"/>
    <cellStyle name="Total 3 2 3 3 2 3 2" xfId="19695" xr:uid="{417C4A51-1A81-48A5-A414-26FD67499142}"/>
    <cellStyle name="Total 3 2 3 3 2 3 2 2" xfId="24056" xr:uid="{95D229A8-BE88-4DFA-9982-C7B3E8B3F4B1}"/>
    <cellStyle name="Total 3 2 3 3 2 3 3" xfId="23983" xr:uid="{BC79BDC2-4B53-49DA-981B-69BBA09D4760}"/>
    <cellStyle name="Total 3 2 3 3 2 4" xfId="14472" xr:uid="{14B90587-AE43-4028-A0A9-D1E4690E301A}"/>
    <cellStyle name="Total 3 2 3 3 2 4 2" xfId="22909" xr:uid="{ECD4D2D1-61B3-4195-84B1-846D152896CE}"/>
    <cellStyle name="Total 3 2 3 3 2 5" xfId="39954" xr:uid="{7A11DBE8-1490-4E65-B539-3A0782A6DDDF}"/>
    <cellStyle name="Total 3 2 3 3 2 6" xfId="58560" xr:uid="{D2E7FDF8-2D48-4C6F-AECC-3C79E74B5D54}"/>
    <cellStyle name="Total 3 2 3 3 3" xfId="3575" xr:uid="{A144E743-F174-476E-98EF-E9BC3FB906AA}"/>
    <cellStyle name="Total 3 2 3 3 3 2" xfId="33789" xr:uid="{FA88A26B-A35B-43B5-B205-99FEAA24F005}"/>
    <cellStyle name="Total 3 2 3 3 4" xfId="27983" xr:uid="{395F3E1C-291E-4E3B-A6A2-CEBBA614AC28}"/>
    <cellStyle name="Total 3 2 3 3 5" xfId="51779" xr:uid="{B6333211-65C5-4633-A20E-38834406E8D5}"/>
    <cellStyle name="Total 3 2 3 4" xfId="1482" xr:uid="{AE59C30D-49A9-4C6E-8A58-29EC1A4B93D4}"/>
    <cellStyle name="Total 3 2 3 4 2" xfId="5827" xr:uid="{BAEC42A3-D4EE-4F43-B567-AE19FD5E9515}"/>
    <cellStyle name="Total 3 2 3 4 2 2" xfId="8413" xr:uid="{3E298D75-FEAE-4068-9FB7-B6F7363C8C1B}"/>
    <cellStyle name="Total 3 2 3 4 2 2 2" xfId="17402" xr:uid="{3553BD23-FAA5-45D1-A0E0-B94E5788C9B7}"/>
    <cellStyle name="Total 3 2 3 4 2 2 2 2" xfId="33705" xr:uid="{EF7A3B20-2158-4B71-9DE2-C75682C62BA9}"/>
    <cellStyle name="Total 3 2 3 4 2 2 3" xfId="37561" xr:uid="{7C83E6EC-436D-4817-B8F6-675900E23A94}"/>
    <cellStyle name="Total 3 2 3 4 2 3" xfId="11050" xr:uid="{7B92AC97-21E7-4FDB-A3CF-8C7677A271CC}"/>
    <cellStyle name="Total 3 2 3 4 2 3 2" xfId="20039" xr:uid="{93C44902-62E0-4F68-B579-2C7C2628198D}"/>
    <cellStyle name="Total 3 2 3 4 2 3 2 2" xfId="29218" xr:uid="{334066A5-3D93-4664-BEA5-3F967808A976}"/>
    <cellStyle name="Total 3 2 3 4 2 3 3" xfId="37643" xr:uid="{FEB543A4-0439-44E1-8F3B-1B3597C2897D}"/>
    <cellStyle name="Total 3 2 3 4 2 4" xfId="14816" xr:uid="{7C24B912-0A45-4C1D-8F81-905975F83F15}"/>
    <cellStyle name="Total 3 2 3 4 2 4 2" xfId="26879" xr:uid="{AE7F5953-4010-4775-BAA0-F3452AD906E3}"/>
    <cellStyle name="Total 3 2 3 4 2 5" xfId="35210" xr:uid="{3A3D69E4-EE8B-49A6-993E-18CACFCA1250}"/>
    <cellStyle name="Total 3 2 3 4 2 6" xfId="54848" xr:uid="{441F5289-B09B-42AC-B88A-1E887C69E8F1}"/>
    <cellStyle name="Total 3 2 3 4 3" xfId="3919" xr:uid="{B9BE3DD8-E29C-413D-8F21-7259E4E30D9A}"/>
    <cellStyle name="Total 3 2 3 4 3 2" xfId="41310" xr:uid="{CBEF752E-5CBF-4389-9891-C8C14D91E279}"/>
    <cellStyle name="Total 3 2 3 4 4" xfId="42263" xr:uid="{AC6AB533-213C-41B9-8F00-65195DF2AA60}"/>
    <cellStyle name="Total 3 2 3 4 5" xfId="48056" xr:uid="{987665D1-E677-4AF6-9A29-49D024ABFF81}"/>
    <cellStyle name="Total 3 2 3 5" xfId="1325" xr:uid="{DDA53835-6BB7-44C8-B92B-4C701DF5FFC1}"/>
    <cellStyle name="Total 3 2 3 5 2" xfId="5670" xr:uid="{97D220D5-AEC1-4DAC-909B-67A35F5AEB32}"/>
    <cellStyle name="Total 3 2 3 5 2 2" xfId="8256" xr:uid="{0674CF7B-6698-48BA-9F92-458DA9C0460C}"/>
    <cellStyle name="Total 3 2 3 5 2 2 2" xfId="17245" xr:uid="{E30F3F2A-D57B-40DE-9F8B-61B73ACFB41C}"/>
    <cellStyle name="Total 3 2 3 5 2 2 2 2" xfId="31382" xr:uid="{174AD5EB-9C2B-4BD1-9880-D6AA3FE586FF}"/>
    <cellStyle name="Total 3 2 3 5 2 2 3" xfId="22187" xr:uid="{22B665FE-9EC2-4A4A-92C2-2D567B35D396}"/>
    <cellStyle name="Total 3 2 3 5 2 3" xfId="10893" xr:uid="{064A3612-617E-47CF-8D88-77F9E7AF83C3}"/>
    <cellStyle name="Total 3 2 3 5 2 3 2" xfId="19882" xr:uid="{D3ABA975-C625-4866-B055-FC0F4283D75A}"/>
    <cellStyle name="Total 3 2 3 5 2 3 2 2" xfId="30091" xr:uid="{668A0AF1-37C3-46B5-8299-2781B58CD98A}"/>
    <cellStyle name="Total 3 2 3 5 2 3 3" xfId="33365" xr:uid="{8B574A61-57BC-4D42-8A2A-42EB96AAECF7}"/>
    <cellStyle name="Total 3 2 3 5 2 4" xfId="14659" xr:uid="{7A2E9A96-FC1A-48D4-BA0E-A7D21BE8ED54}"/>
    <cellStyle name="Total 3 2 3 5 2 4 2" xfId="24177" xr:uid="{87262DA5-CE92-4477-B1D8-9FDEED9B663D}"/>
    <cellStyle name="Total 3 2 3 5 2 5" xfId="42005" xr:uid="{1BAFF09C-9F87-4352-BF0C-484DD1D135C9}"/>
    <cellStyle name="Total 3 2 3 5 3" xfId="3762" xr:uid="{C769EBAD-0B68-4303-84FE-9F494DF39ED4}"/>
    <cellStyle name="Total 3 2 3 5 3 2" xfId="35391" xr:uid="{E144F1AD-8089-48ED-B11A-F85EF4414DC1}"/>
    <cellStyle name="Total 3 2 3 5 4" xfId="33887" xr:uid="{B78A6DCD-E2D4-4910-9915-B371FE7EC956}"/>
    <cellStyle name="Total 3 2 3 5 5" xfId="53148" xr:uid="{7AC2DAFD-296D-4D93-AE18-CF8F0C6FE5D7}"/>
    <cellStyle name="Total 3 2 3 6" xfId="2101" xr:uid="{87125741-12E2-4DB8-90A0-DF6EFD219A00}"/>
    <cellStyle name="Total 3 2 3 6 2" xfId="6402" xr:uid="{E8E36E92-DAF4-440C-B0F5-990BD4300498}"/>
    <cellStyle name="Total 3 2 3 6 2 2" xfId="8988" xr:uid="{9D7A4BF0-A4B1-476F-A378-107E8CF02E2B}"/>
    <cellStyle name="Total 3 2 3 6 2 2 2" xfId="17977" xr:uid="{716CF0C2-7FFD-4014-BD13-9C4D5EE2FBFB}"/>
    <cellStyle name="Total 3 2 3 6 2 2 2 2" xfId="23713" xr:uid="{632223F7-48EE-4543-B39E-7B131090AE2C}"/>
    <cellStyle name="Total 3 2 3 6 2 2 3" xfId="38652" xr:uid="{64AA0021-A780-4C7D-869D-4BEA109A6BA9}"/>
    <cellStyle name="Total 3 2 3 6 2 3" xfId="11625" xr:uid="{FA63054C-EC17-4265-AD89-7453D28A96FA}"/>
    <cellStyle name="Total 3 2 3 6 2 3 2" xfId="20614" xr:uid="{C91CFF11-5AF9-401F-8A5D-ABD9ECE815A4}"/>
    <cellStyle name="Total 3 2 3 6 2 3 2 2" xfId="35024" xr:uid="{19160E9D-1D78-4073-B727-41D9D9242BBE}"/>
    <cellStyle name="Total 3 2 3 6 2 3 3" xfId="24271" xr:uid="{04BB41A8-B046-4F58-BC67-6EA444B6D8BF}"/>
    <cellStyle name="Total 3 2 3 6 2 4" xfId="15391" xr:uid="{293AE3B7-F138-4C30-886E-6A9BAE87DF1F}"/>
    <cellStyle name="Total 3 2 3 6 2 4 2" xfId="24360" xr:uid="{629AD88E-8AD6-49E1-A3ED-445B8C994C47}"/>
    <cellStyle name="Total 3 2 3 6 2 5" xfId="31770" xr:uid="{0C5BC1A6-07CC-4E79-8F6B-985F3AA0BBF4}"/>
    <cellStyle name="Total 3 2 3 6 3" xfId="4538" xr:uid="{A3A5FB49-7FB4-4A38-A763-ADCAB4F8818D}"/>
    <cellStyle name="Total 3 2 3 6 3 2" xfId="39437" xr:uid="{A782A5F7-EE3E-4EE8-AF2D-E92183F0B083}"/>
    <cellStyle name="Total 3 2 3 6 4" xfId="41479" xr:uid="{F6B0A39A-5988-4015-BE01-3E8B35DD1F84}"/>
    <cellStyle name="Total 3 2 3 7" xfId="2911" xr:uid="{996EBCD7-DC37-4BA7-B690-3CC42877B66E}"/>
    <cellStyle name="Total 3 2 3 7 2" xfId="7061" xr:uid="{3324BCCC-440D-48D2-9393-F1F79A806026}"/>
    <cellStyle name="Total 3 2 3 7 2 2" xfId="12187" xr:uid="{01D0A590-5FA8-482A-9F54-01BEDE1F9178}"/>
    <cellStyle name="Total 3 2 3 7 2 2 2" xfId="21176" xr:uid="{64016183-7637-4703-B6E0-EA64BE77A893}"/>
    <cellStyle name="Total 3 2 3 7 2 2 2 2" xfId="39058" xr:uid="{A701D7DF-66ED-4E80-A150-E0FA633DD09A}"/>
    <cellStyle name="Total 3 2 3 7 2 2 3" xfId="23933" xr:uid="{58CC860B-4BA5-47C9-96AB-F3553DCBA2FD}"/>
    <cellStyle name="Total 3 2 3 7 2 3" xfId="12988" xr:uid="{03FD450A-B7AA-4F4A-8977-37B962DAFFF0}"/>
    <cellStyle name="Total 3 2 3 7 2 3 2" xfId="21977" xr:uid="{17ED6F54-77BB-47D6-8047-6326680F0343}"/>
    <cellStyle name="Total 3 2 3 7 2 3 2 2" xfId="32644" xr:uid="{195D250A-BB0E-4D75-AC73-5DC55F8FFC81}"/>
    <cellStyle name="Total 3 2 3 7 2 3 3" xfId="34462" xr:uid="{450B097D-480D-48B9-BDDC-B7C4E05AD032}"/>
    <cellStyle name="Total 3 2 3 7 2 4" xfId="16050" xr:uid="{A2BC1CA7-83F3-4849-814F-2E50FE26B1F4}"/>
    <cellStyle name="Total 3 2 3 7 2 4 2" xfId="37106" xr:uid="{64D1683D-F39D-4FDC-ADC5-3DBB8CDA1BF4}"/>
    <cellStyle name="Total 3 2 3 7 2 5" xfId="25136" xr:uid="{FC5C2E30-A51A-40AA-BA7C-23297A89FE06}"/>
    <cellStyle name="Total 3 2 3 7 3" xfId="9624" xr:uid="{36B5BC8D-0BF8-46A3-A007-65E48FABC059}"/>
    <cellStyle name="Total 3 2 3 7 3 2" xfId="18613" xr:uid="{F3423784-63C7-4517-AD49-6C1C2B11B99E}"/>
    <cellStyle name="Total 3 2 3 7 3 2 2" xfId="42920" xr:uid="{52067CFE-C31A-43F9-A650-5550B432667F}"/>
    <cellStyle name="Total 3 2 3 7 3 3" xfId="38259" xr:uid="{D5519E4E-CFD0-46DD-A8F0-2EC0A9A944C4}"/>
    <cellStyle name="Total 3 2 3 7 4" xfId="29548" xr:uid="{EA14D13F-0698-4575-A4D8-984027ED76B8}"/>
    <cellStyle name="Total 3 2 3 8" xfId="4838" xr:uid="{17AD75E7-57E9-4634-9C55-0A2C403D2E48}"/>
    <cellStyle name="Total 3 2 3 8 2" xfId="7424" xr:uid="{EB03FB5B-9E54-4B8F-B887-6034F7144CC0}"/>
    <cellStyle name="Total 3 2 3 8 2 2" xfId="16413" xr:uid="{6AB16349-3C2A-4E1D-BB15-BE6405EFACB7}"/>
    <cellStyle name="Total 3 2 3 8 2 2 2" xfId="22802" xr:uid="{6FAA2207-3837-448D-86E5-5BC2FE0D484F}"/>
    <cellStyle name="Total 3 2 3 8 2 3" xfId="27537" xr:uid="{19AD2529-AFBF-4032-981F-24C847420D91}"/>
    <cellStyle name="Total 3 2 3 8 3" xfId="10061" xr:uid="{9F5A6371-895C-4E8A-AD7F-5FF817CF5548}"/>
    <cellStyle name="Total 3 2 3 8 3 2" xfId="19050" xr:uid="{8747FEAD-924C-45CA-8C1A-FDEF484DC836}"/>
    <cellStyle name="Total 3 2 3 8 3 2 2" xfId="31826" xr:uid="{632BB3F9-8873-4C18-AE99-D1FA71159142}"/>
    <cellStyle name="Total 3 2 3 8 3 3" xfId="31954" xr:uid="{7F7AA208-7D96-4614-8710-37E616E3EA0F}"/>
    <cellStyle name="Total 3 2 3 8 4" xfId="13827" xr:uid="{35E536E2-CA4A-41B8-B6D0-596C297C5A14}"/>
    <cellStyle name="Total 3 2 3 8 4 2" xfId="43370" xr:uid="{2300A3F3-5BBD-4AFA-AC5D-836976034E52}"/>
    <cellStyle name="Total 3 2 3 8 5" xfId="36528" xr:uid="{3D3846F8-995C-41BE-BADF-DCC0AE3E8E92}"/>
    <cellStyle name="Total 3 2 3 9" xfId="6746" xr:uid="{F9846468-6CA2-4900-85E1-454280BC0B4A}"/>
    <cellStyle name="Total 3 2 3 9 2" xfId="11945" xr:uid="{39AB4DD0-1B17-47EC-960A-E8F682125F22}"/>
    <cellStyle name="Total 3 2 3 9 2 2" xfId="20934" xr:uid="{8748F0D6-C8C1-48A2-9FCE-8A82C19C8BEA}"/>
    <cellStyle name="Total 3 2 3 9 2 2 2" xfId="38436" xr:uid="{CECAFC53-8E49-4DC1-972E-C9DB288959BF}"/>
    <cellStyle name="Total 3 2 3 9 2 3" xfId="27651" xr:uid="{CD72D6D9-AA6E-4A66-8671-910322A3D22C}"/>
    <cellStyle name="Total 3 2 3 9 3" xfId="15735" xr:uid="{DC268ACD-2D99-475D-ADB3-314D5BC95EEE}"/>
    <cellStyle name="Total 3 2 3 9 3 2" xfId="27889" xr:uid="{0339820E-D894-42F0-9F99-A24E7865B3C6}"/>
    <cellStyle name="Total 3 2 3 9 4" xfId="26223" xr:uid="{DFA8C22E-5109-4110-A0BA-951B5789DA08}"/>
    <cellStyle name="Total 3 2 4" xfId="541" xr:uid="{49475FD7-8DB4-4452-9276-DCF4ACEDFAE7}"/>
    <cellStyle name="Total 3 2 4 10" xfId="49059" xr:uid="{84300255-B105-480F-8209-1CF87D4294F4}"/>
    <cellStyle name="Total 3 2 4 2" xfId="890" xr:uid="{C628BE6D-0395-46B1-96E7-A5CFC64836DA}"/>
    <cellStyle name="Total 3 2 4 2 2" xfId="5259" xr:uid="{87B894CD-D3E4-4C5D-94B1-E6BD2ED7A0AD}"/>
    <cellStyle name="Total 3 2 4 2 2 2" xfId="7845" xr:uid="{150793BB-4D3F-48EE-AD3E-A23F4F7C27F3}"/>
    <cellStyle name="Total 3 2 4 2 2 2 2" xfId="16834" xr:uid="{E349AB7E-75F8-4940-9D4E-53B5C1094BA0}"/>
    <cellStyle name="Total 3 2 4 2 2 2 2 2" xfId="36203" xr:uid="{65D17F44-B678-4CCC-9D1E-27A4437FEB81}"/>
    <cellStyle name="Total 3 2 4 2 2 2 3" xfId="25736" xr:uid="{5D1A2576-8EA4-4EE1-95FF-E10FDB7FB3B4}"/>
    <cellStyle name="Total 3 2 4 2 2 3" xfId="10482" xr:uid="{353EF0CB-76DC-4FCC-A860-3F15C1B1DFD2}"/>
    <cellStyle name="Total 3 2 4 2 2 3 2" xfId="19471" xr:uid="{9908E75F-7B5B-42A8-99C0-594167D52B63}"/>
    <cellStyle name="Total 3 2 4 2 2 3 2 2" xfId="43470" xr:uid="{4B2FD2D6-FF1B-4FC1-A97E-542169134AA6}"/>
    <cellStyle name="Total 3 2 4 2 2 3 3" xfId="38926" xr:uid="{D275B91A-E218-478B-9425-635E942603F0}"/>
    <cellStyle name="Total 3 2 4 2 2 4" xfId="14248" xr:uid="{58DA282B-AE71-4D83-A32D-368BE7B3F6A6}"/>
    <cellStyle name="Total 3 2 4 2 2 4 2" xfId="34366" xr:uid="{76C4836D-52A4-4E13-9428-F5842ADF0982}"/>
    <cellStyle name="Total 3 2 4 2 2 5" xfId="32704" xr:uid="{88AC2A5A-CAA0-48A2-9D88-587B4AF19781}"/>
    <cellStyle name="Total 3 2 4 2 3" xfId="3327" xr:uid="{E289EF14-7103-409B-AD31-9175B83596F4}"/>
    <cellStyle name="Total 3 2 4 2 3 2" xfId="31853" xr:uid="{54636233-0D3F-42B9-8575-0B356D64D39D}"/>
    <cellStyle name="Total 3 2 4 2 4" xfId="33824" xr:uid="{D374F3DD-D85A-42C7-82D1-59139F20F9FD}"/>
    <cellStyle name="Total 3 2 4 2 5" xfId="55841" xr:uid="{FF534360-1515-433D-810B-6ED3413E612F}"/>
    <cellStyle name="Total 3 2 4 3" xfId="1235" xr:uid="{68C0B962-8140-47E7-BC14-31DCBA93EF86}"/>
    <cellStyle name="Total 3 2 4 3 2" xfId="5580" xr:uid="{C3B7E508-9AEC-4F1E-B785-10ADD25B983E}"/>
    <cellStyle name="Total 3 2 4 3 2 2" xfId="8166" xr:uid="{03A0F7D7-7A23-4C97-B57C-1AF6BB54C7B7}"/>
    <cellStyle name="Total 3 2 4 3 2 2 2" xfId="17155" xr:uid="{CFA31911-0758-4481-9A2C-9C648949854C}"/>
    <cellStyle name="Total 3 2 4 3 2 2 2 2" xfId="24115" xr:uid="{CB7E8231-F657-44AA-B91F-F4E96385E876}"/>
    <cellStyle name="Total 3 2 4 3 2 2 3" xfId="37244" xr:uid="{717BCCD0-9E02-4299-9AA3-3C89E29A3982}"/>
    <cellStyle name="Total 3 2 4 3 2 3" xfId="10803" xr:uid="{12F15EA3-9AC2-4027-A19B-6E7D8E9FEF78}"/>
    <cellStyle name="Total 3 2 4 3 2 3 2" xfId="19792" xr:uid="{0CFCB80C-D01A-470B-AAAB-098FDEE83337}"/>
    <cellStyle name="Total 3 2 4 3 2 3 2 2" xfId="39643" xr:uid="{41729B4E-3DDD-4069-B451-3E5E2362B99F}"/>
    <cellStyle name="Total 3 2 4 3 2 3 3" xfId="37567" xr:uid="{075F3C81-B831-46AB-BC10-E54447654E2A}"/>
    <cellStyle name="Total 3 2 4 3 2 4" xfId="14569" xr:uid="{B2CD2DDF-E804-4BF6-949F-8DCE4B651858}"/>
    <cellStyle name="Total 3 2 4 3 2 4 2" xfId="38056" xr:uid="{554E7E63-6245-44D8-9674-2F6CE097C078}"/>
    <cellStyle name="Total 3 2 4 3 2 5" xfId="37322" xr:uid="{C50EE906-0374-4C7D-ADB8-C176361367C3}"/>
    <cellStyle name="Total 3 2 4 3 3" xfId="3672" xr:uid="{38F3DABA-FF14-4E10-BBF2-9E340802187A}"/>
    <cellStyle name="Total 3 2 4 3 3 2" xfId="25118" xr:uid="{5FCADBE8-31E2-422C-A3D8-149C57AD9180}"/>
    <cellStyle name="Total 3 2 4 3 4" xfId="27724" xr:uid="{6A7DD914-4C98-4502-9F19-0650DF1BCAC8}"/>
    <cellStyle name="Total 3 2 4 4" xfId="1579" xr:uid="{BCA1D5A5-94E9-4AC0-A278-ECE72F05B0DB}"/>
    <cellStyle name="Total 3 2 4 4 2" xfId="5924" xr:uid="{15DD5114-3EBA-4FFA-8C0F-479AEC0FE428}"/>
    <cellStyle name="Total 3 2 4 4 2 2" xfId="8510" xr:uid="{71E8264C-CEB0-4E42-B9C0-5D0F8C563572}"/>
    <cellStyle name="Total 3 2 4 4 2 2 2" xfId="17499" xr:uid="{5A790BF7-CD67-45F2-AA1F-8F3C9074C4E1}"/>
    <cellStyle name="Total 3 2 4 4 2 2 2 2" xfId="33446" xr:uid="{ADE47BA2-7CBE-470F-95C2-68DE3E8A6C4F}"/>
    <cellStyle name="Total 3 2 4 4 2 2 3" xfId="24107" xr:uid="{C0E2774E-B29B-409F-946B-5E999D8DCC7D}"/>
    <cellStyle name="Total 3 2 4 4 2 3" xfId="11147" xr:uid="{0ABBFA5B-EDD4-4118-99C7-48F339DA833C}"/>
    <cellStyle name="Total 3 2 4 4 2 3 2" xfId="20136" xr:uid="{FCF87774-C6FE-45DF-8AEA-A75508D8C0B1}"/>
    <cellStyle name="Total 3 2 4 4 2 3 2 2" xfId="33553" xr:uid="{7CB0AF01-45E2-4B1E-B6D4-5B04AD52A348}"/>
    <cellStyle name="Total 3 2 4 4 2 3 3" xfId="41695" xr:uid="{846180F7-DD1F-4FFD-BC33-81FD5260E366}"/>
    <cellStyle name="Total 3 2 4 4 2 4" xfId="14913" xr:uid="{33326C4A-3027-4F04-A432-E75EDD9D60A6}"/>
    <cellStyle name="Total 3 2 4 4 2 4 2" xfId="35480" xr:uid="{6B1C5F93-4FD8-4950-BEAD-B3F476195E31}"/>
    <cellStyle name="Total 3 2 4 4 2 5" xfId="24424" xr:uid="{6713D756-67F4-4127-A41D-BDE8FE45FEE3}"/>
    <cellStyle name="Total 3 2 4 4 3" xfId="4016" xr:uid="{948F6CF0-CDF1-4206-8487-F3A8A5547418}"/>
    <cellStyle name="Total 3 2 4 4 3 2" xfId="37101" xr:uid="{299F31DA-AEFE-4B0B-B4C6-82537FB08838}"/>
    <cellStyle name="Total 3 2 4 4 4" xfId="29887" xr:uid="{EB593041-F11C-4EB0-A543-3E8E0A874E97}"/>
    <cellStyle name="Total 3 2 4 5" xfId="1891" xr:uid="{5369FFB0-C3BB-45BF-84EC-C7E0FC39FF3F}"/>
    <cellStyle name="Total 3 2 4 5 2" xfId="6207" xr:uid="{2AE5A4AD-4FC2-4393-A6C1-A445D60F013C}"/>
    <cellStyle name="Total 3 2 4 5 2 2" xfId="8793" xr:uid="{B38C3BF9-A562-4EA3-97E4-9B91E0078B77}"/>
    <cellStyle name="Total 3 2 4 5 2 2 2" xfId="17782" xr:uid="{A0869860-2512-4208-8C27-138D6F1DE098}"/>
    <cellStyle name="Total 3 2 4 5 2 2 2 2" xfId="39877" xr:uid="{7B0E3A82-4469-4EC2-A217-88D76E6EB402}"/>
    <cellStyle name="Total 3 2 4 5 2 2 3" xfId="31896" xr:uid="{9B542C5C-12D7-4CF3-86F7-162B88E256B2}"/>
    <cellStyle name="Total 3 2 4 5 2 3" xfId="11430" xr:uid="{F8757A35-C2B7-44E1-8BFA-E53EE93906A4}"/>
    <cellStyle name="Total 3 2 4 5 2 3 2" xfId="20419" xr:uid="{8012B84E-6412-481B-848F-D8FECCFC607F}"/>
    <cellStyle name="Total 3 2 4 5 2 3 2 2" xfId="42686" xr:uid="{FD22F4E7-8DF5-448F-9AA1-C3629DC3AD4A}"/>
    <cellStyle name="Total 3 2 4 5 2 3 3" xfId="44087" xr:uid="{7C033162-1879-46B4-BB4B-4E24496233A2}"/>
    <cellStyle name="Total 3 2 4 5 2 4" xfId="15196" xr:uid="{50FCFEA6-D0F6-4F36-AB48-8C4058D661A3}"/>
    <cellStyle name="Total 3 2 4 5 2 4 2" xfId="26307" xr:uid="{64A368E1-5AD0-4C02-BDB3-26B08D66584F}"/>
    <cellStyle name="Total 3 2 4 5 2 5" xfId="32580" xr:uid="{5866E95E-B5F7-4001-AF7E-A79A332C9689}"/>
    <cellStyle name="Total 3 2 4 5 3" xfId="4328" xr:uid="{D4F71677-88E3-4CF7-8793-8A9601A4E5DF}"/>
    <cellStyle name="Total 3 2 4 5 3 2" xfId="40620" xr:uid="{21B600B3-55B9-48F1-9B4C-0FA31672B9F6}"/>
    <cellStyle name="Total 3 2 4 5 4" xfId="24660" xr:uid="{1461451E-473B-4993-BEFA-22239F7D8A48}"/>
    <cellStyle name="Total 3 2 4 6" xfId="2198" xr:uid="{0C37F276-140A-4F91-B912-115401F08814}"/>
    <cellStyle name="Total 3 2 4 6 2" xfId="6499" xr:uid="{2DA6EE11-6170-4074-A7A0-C8193DE46152}"/>
    <cellStyle name="Total 3 2 4 6 2 2" xfId="9085" xr:uid="{E6313FE8-B549-43CB-8F48-1A9A328273F9}"/>
    <cellStyle name="Total 3 2 4 6 2 2 2" xfId="18074" xr:uid="{989A0056-A3D8-417B-9D0A-656099F11C7A}"/>
    <cellStyle name="Total 3 2 4 6 2 2 2 2" xfId="30990" xr:uid="{4CC6394A-6D3B-4914-BD29-6DE9F6C06BC9}"/>
    <cellStyle name="Total 3 2 4 6 2 2 3" xfId="40431" xr:uid="{EA485FBB-1331-4033-A8E0-ED367A58B77E}"/>
    <cellStyle name="Total 3 2 4 6 2 3" xfId="11722" xr:uid="{3407B097-8A04-47CC-AB44-B7D749A75125}"/>
    <cellStyle name="Total 3 2 4 6 2 3 2" xfId="20711" xr:uid="{40A04B94-C145-4D6D-89CD-9AF53C317B28}"/>
    <cellStyle name="Total 3 2 4 6 2 3 2 2" xfId="38823" xr:uid="{3B758A63-A095-48D3-BD7D-F0C0F7514DA1}"/>
    <cellStyle name="Total 3 2 4 6 2 3 3" xfId="32267" xr:uid="{2F393A77-67C9-4666-86A5-6DE6159BF7ED}"/>
    <cellStyle name="Total 3 2 4 6 2 4" xfId="15488" xr:uid="{AC222638-8591-42FB-951F-C40912E0639E}"/>
    <cellStyle name="Total 3 2 4 6 2 4 2" xfId="27430" xr:uid="{1D1CB481-2789-43EC-A892-FD262ECCC549}"/>
    <cellStyle name="Total 3 2 4 6 2 5" xfId="42062" xr:uid="{ABDE339C-8EBD-4335-A681-1A056502FC52}"/>
    <cellStyle name="Total 3 2 4 6 3" xfId="4635" xr:uid="{861BC7C4-53D6-4149-925F-7C674F451DF2}"/>
    <cellStyle name="Total 3 2 4 6 3 2" xfId="32533" xr:uid="{C6BA219F-A720-400D-A9DC-FEF8A8E0C8C6}"/>
    <cellStyle name="Total 3 2 4 6 4" xfId="23995" xr:uid="{9E869D0D-D7C8-4C61-847C-45D0AC89BBF7}"/>
    <cellStyle name="Total 3 2 4 7" xfId="4935" xr:uid="{56F403B2-0E2F-485D-A3D4-ECD17DE68A7D}"/>
    <cellStyle name="Total 3 2 4 7 2" xfId="7521" xr:uid="{7999B672-B759-4E98-94E6-33B68EF477C4}"/>
    <cellStyle name="Total 3 2 4 7 2 2" xfId="16510" xr:uid="{05EAD943-0E71-4D9F-8450-7489C77E057A}"/>
    <cellStyle name="Total 3 2 4 7 2 2 2" xfId="42547" xr:uid="{CC8B609B-31FC-4CA6-AB59-292731691E1B}"/>
    <cellStyle name="Total 3 2 4 7 2 3" xfId="43888" xr:uid="{0BE2BB86-AB74-4BA0-BD21-CB143149E927}"/>
    <cellStyle name="Total 3 2 4 7 3" xfId="10158" xr:uid="{AD9AFFB2-F76A-40BE-A9FA-54B0F161324D}"/>
    <cellStyle name="Total 3 2 4 7 3 2" xfId="19147" xr:uid="{EDC4F9CC-70D3-450E-9E9F-CBCB141B3576}"/>
    <cellStyle name="Total 3 2 4 7 3 2 2" xfId="35173" xr:uid="{D593B5CF-9EA7-4805-83C8-6DE25845B5D3}"/>
    <cellStyle name="Total 3 2 4 7 3 3" xfId="39829" xr:uid="{367183DB-9187-46B5-B835-98F9DE074B39}"/>
    <cellStyle name="Total 3 2 4 7 4" xfId="13924" xr:uid="{11B4B455-BB73-4B68-AEB2-0BD049634F07}"/>
    <cellStyle name="Total 3 2 4 7 4 2" xfId="23527" xr:uid="{7FD27B20-C453-4FAD-8AB3-82C53E93EAB8}"/>
    <cellStyle name="Total 3 2 4 7 5" xfId="28174" xr:uid="{39835E13-DEDA-48AE-BE89-662AD7C9A71C}"/>
    <cellStyle name="Total 3 2 4 8" xfId="2547" xr:uid="{D08D9194-F3E7-444F-B977-C11F9517A9C3}"/>
    <cellStyle name="Total 3 2 4 8 2" xfId="35029" xr:uid="{53D76208-B726-4F38-BC85-71CA2510EACF}"/>
    <cellStyle name="Total 3 2 4 9" xfId="41700" xr:uid="{921258F8-23F5-42FD-BB9A-30C107BF1A1A}"/>
    <cellStyle name="Total 3 2 5" xfId="312" xr:uid="{DFC01A97-951E-4263-8405-E22A3779D7F0}"/>
    <cellStyle name="Total 3 2 5 2" xfId="4713" xr:uid="{3C9B620A-C32F-4D4B-956A-404C13530FC5}"/>
    <cellStyle name="Total 3 2 5 2 2" xfId="7299" xr:uid="{FAF5B9E2-BAAD-4613-8016-6D8870B16EA4}"/>
    <cellStyle name="Total 3 2 5 2 2 2" xfId="16288" xr:uid="{DA134E5C-7F58-4EBA-AEBD-891836B6C417}"/>
    <cellStyle name="Total 3 2 5 2 2 2 2" xfId="36401" xr:uid="{2FB79B45-761D-450B-9529-854885C77077}"/>
    <cellStyle name="Total 3 2 5 2 2 3" xfId="42438" xr:uid="{7772DA9A-D3FE-427D-AD4F-5A34AF610A14}"/>
    <cellStyle name="Total 3 2 5 2 3" xfId="9936" xr:uid="{AA4267E0-5BE9-43D4-84FA-B8B46D793282}"/>
    <cellStyle name="Total 3 2 5 2 3 2" xfId="18925" xr:uid="{4C9CFCF0-1B09-4BF4-B2FA-69AFFAA16CCA}"/>
    <cellStyle name="Total 3 2 5 2 3 2 2" xfId="30852" xr:uid="{11214F84-9866-4B03-AD09-DD159DE5DE7A}"/>
    <cellStyle name="Total 3 2 5 2 3 3" xfId="23057" xr:uid="{1A278F6A-6204-45AF-B505-A8274D8BE50D}"/>
    <cellStyle name="Total 3 2 5 2 4" xfId="13702" xr:uid="{C2DC3754-C8E1-4EBA-9DB0-07D5B0EDD626}"/>
    <cellStyle name="Total 3 2 5 2 4 2" xfId="43688" xr:uid="{F12A2499-71D5-4086-A4E2-8644F397788D}"/>
    <cellStyle name="Total 3 2 5 2 5" xfId="29463" xr:uid="{92454751-2C9D-4AEB-8357-74A18A9DEA0D}"/>
    <cellStyle name="Total 3 2 5 2 6" xfId="58600" xr:uid="{7D180FE7-67E8-4BF4-AC57-13B7A1CBB418}"/>
    <cellStyle name="Total 3 2 5 3" xfId="2780" xr:uid="{395445D0-A223-4336-816E-7E1B694AF272}"/>
    <cellStyle name="Total 3 2 5 3 2" xfId="27828" xr:uid="{1D5D9EF0-51DE-4E9D-B663-3C20FEE9EE2E}"/>
    <cellStyle name="Total 3 2 5 4" xfId="28025" xr:uid="{2AB1DC19-9094-4E1C-9E7E-05ACBB969ADC}"/>
    <cellStyle name="Total 3 2 5 5" xfId="51819" xr:uid="{9475BDDF-01AD-4123-86F2-BF34CCA0524B}"/>
    <cellStyle name="Total 3 2 6" xfId="661" xr:uid="{1E102C61-04A9-45F3-BC94-649D029BB488}"/>
    <cellStyle name="Total 3 2 6 2" xfId="5037" xr:uid="{BB0DC724-D5F8-4154-8B19-2CE36D1A9BAB}"/>
    <cellStyle name="Total 3 2 6 2 2" xfId="7623" xr:uid="{20ED727C-9FE1-405E-9137-D8FC87592E38}"/>
    <cellStyle name="Total 3 2 6 2 2 2" xfId="16612" xr:uid="{16153EDD-32B8-4D2A-8B4B-2A0572615019}"/>
    <cellStyle name="Total 3 2 6 2 2 2 2" xfId="41284" xr:uid="{D0C541B6-B24C-4BB2-A1E1-AAAB12B46164}"/>
    <cellStyle name="Total 3 2 6 2 2 3" xfId="35615" xr:uid="{D9C78112-6043-4F2A-82A6-7FC83F314289}"/>
    <cellStyle name="Total 3 2 6 2 3" xfId="10260" xr:uid="{47B2E560-06D9-4A1E-98F5-8B209AEA9049}"/>
    <cellStyle name="Total 3 2 6 2 3 2" xfId="19249" xr:uid="{D48DD23D-D71C-457C-83BA-E89E6E88AFB1}"/>
    <cellStyle name="Total 3 2 6 2 3 2 2" xfId="41425" xr:uid="{5A30D51D-A6ED-41AD-B895-13E9F112E65F}"/>
    <cellStyle name="Total 3 2 6 2 3 3" xfId="32279" xr:uid="{9C235B9A-80C5-4E06-B9BF-5F9BB9797E47}"/>
    <cellStyle name="Total 3 2 6 2 4" xfId="14026" xr:uid="{F19DAF7A-2A32-4988-8FEB-7B07A65B4F84}"/>
    <cellStyle name="Total 3 2 6 2 4 2" xfId="42574" xr:uid="{44BC030E-306C-4EA4-95C1-3FE2D85D0E1E}"/>
    <cellStyle name="Total 3 2 6 2 5" xfId="31301" xr:uid="{A7BC0A59-D309-43FC-99A2-2B2C5C9671B7}"/>
    <cellStyle name="Total 3 2 6 2 6" xfId="54010" xr:uid="{CE78AAFF-4A08-459A-8897-5197C99931B8}"/>
    <cellStyle name="Total 3 2 6 3" xfId="3098" xr:uid="{9E45D7ED-A2DC-4549-93C6-68EEDB842C8C}"/>
    <cellStyle name="Total 3 2 6 3 2" xfId="27991" xr:uid="{A164A714-F1C2-400D-A181-A8E51C9ABA06}"/>
    <cellStyle name="Total 3 2 6 4" xfId="27673" xr:uid="{9B7533BB-19B0-40A8-9EE6-E2E2A7E92084}"/>
    <cellStyle name="Total 3 2 6 5" xfId="47342" xr:uid="{481BE55E-00E0-4617-894D-56DAEF2F99CF}"/>
    <cellStyle name="Total 3 2 7" xfId="1006" xr:uid="{EED081C7-52A5-4D4E-8857-8EC6E116114C}"/>
    <cellStyle name="Total 3 2 7 2" xfId="5358" xr:uid="{CB1BE56D-D0A0-4534-9718-3E7D79DFD3B2}"/>
    <cellStyle name="Total 3 2 7 2 2" xfId="7944" xr:uid="{BBF8E8EB-6D1E-4F21-891E-C8D36655988A}"/>
    <cellStyle name="Total 3 2 7 2 2 2" xfId="16933" xr:uid="{A5835A75-B571-429A-89FF-672F502E898A}"/>
    <cellStyle name="Total 3 2 7 2 2 2 2" xfId="27075" xr:uid="{0BA927A2-F1D5-4FD4-B8A3-1427BEB6D948}"/>
    <cellStyle name="Total 3 2 7 2 2 3" xfId="42873" xr:uid="{0DA37FA6-C186-45DE-8D80-17D1C01DA29A}"/>
    <cellStyle name="Total 3 2 7 2 3" xfId="10581" xr:uid="{6463E4FB-F0C1-43D0-B3EB-3EAED2B4E95F}"/>
    <cellStyle name="Total 3 2 7 2 3 2" xfId="19570" xr:uid="{A1812939-01CF-42F9-8CF9-340F04618A80}"/>
    <cellStyle name="Total 3 2 7 2 3 2 2" xfId="25636" xr:uid="{6523B174-0E62-4EDE-B9ED-7510D2AE1C19}"/>
    <cellStyle name="Total 3 2 7 2 3 3" xfId="35470" xr:uid="{53EF4297-0389-4DC6-8C9C-E63210DFEDF4}"/>
    <cellStyle name="Total 3 2 7 2 4" xfId="14347" xr:uid="{45BFE3AA-9710-45F7-98FB-3ED7E3D70869}"/>
    <cellStyle name="Total 3 2 7 2 4 2" xfId="36590" xr:uid="{B8B30B5F-6229-4071-8F0F-F80AC022CF60}"/>
    <cellStyle name="Total 3 2 7 2 5" xfId="36011" xr:uid="{61D0781C-8454-4BAC-95EE-0986F19CF9DD}"/>
    <cellStyle name="Total 3 2 7 3" xfId="3443" xr:uid="{D6E900DD-6530-4C20-87AA-6B7DFD9F705A}"/>
    <cellStyle name="Total 3 2 7 3 2" xfId="29322" xr:uid="{E67D4012-463C-4252-9221-98D8D606E766}"/>
    <cellStyle name="Total 3 2 7 4" xfId="29167" xr:uid="{9C1D41FE-A2CB-46CB-B183-D401E9826B21}"/>
    <cellStyle name="Total 3 2 8" xfId="1350" xr:uid="{818BDBF7-2642-4408-8E03-86959B8DBB41}"/>
    <cellStyle name="Total 3 2 8 2" xfId="5695" xr:uid="{ED0F9B6C-F394-4B4E-A8AA-501BE099C08F}"/>
    <cellStyle name="Total 3 2 8 2 2" xfId="8281" xr:uid="{35FD1CB6-BE00-424A-9DC6-B321B98A4672}"/>
    <cellStyle name="Total 3 2 8 2 2 2" xfId="17270" xr:uid="{BCCCE5E5-400D-440E-A347-30421CFC25FB}"/>
    <cellStyle name="Total 3 2 8 2 2 2 2" xfId="35203" xr:uid="{0FF363DD-295C-4121-93D9-2409CD58CDBE}"/>
    <cellStyle name="Total 3 2 8 2 2 3" xfId="42994" xr:uid="{88019463-DD1C-4B08-A6DD-9ED69CBF6998}"/>
    <cellStyle name="Total 3 2 8 2 3" xfId="10918" xr:uid="{34C10DD7-C412-471F-8C5C-8AF321D1676D}"/>
    <cellStyle name="Total 3 2 8 2 3 2" xfId="19907" xr:uid="{11729E9E-B3D4-4DE3-BD00-09F06DF996BA}"/>
    <cellStyle name="Total 3 2 8 2 3 2 2" xfId="27384" xr:uid="{B7D01CE2-317C-4F0F-BF14-AA7AA0832182}"/>
    <cellStyle name="Total 3 2 8 2 3 3" xfId="22611" xr:uid="{218620AE-4D73-4310-A6DF-ECD9539FCAC5}"/>
    <cellStyle name="Total 3 2 8 2 4" xfId="14684" xr:uid="{E7A8EE0E-13F5-4E6A-9637-6766E3D9698B}"/>
    <cellStyle name="Total 3 2 8 2 4 2" xfId="28786" xr:uid="{437C378A-740B-41D6-922E-F736D8968331}"/>
    <cellStyle name="Total 3 2 8 2 5" xfId="30202" xr:uid="{1E6FF787-8B07-4288-B628-C61A534C055E}"/>
    <cellStyle name="Total 3 2 8 3" xfId="3787" xr:uid="{7355FD6D-E898-4319-B1BF-2CF8382F405F}"/>
    <cellStyle name="Total 3 2 8 3 2" xfId="30663" xr:uid="{246035EB-A946-407F-9702-2F358067F81C}"/>
    <cellStyle name="Total 3 2 8 4" xfId="28356" xr:uid="{BC620FEF-4CA3-42E7-82F0-5EB6F73CA160}"/>
    <cellStyle name="Total 3 2 9" xfId="1606" xr:uid="{BE39D26E-1A15-4EF5-AA27-49AFED25FC1A}"/>
    <cellStyle name="Total 3 2 9 2" xfId="5950" xr:uid="{0A5782B8-CA4A-4BB3-9E65-A6A2E5C427D7}"/>
    <cellStyle name="Total 3 2 9 2 2" xfId="8536" xr:uid="{D412889C-F37F-4B03-9ED5-3EA8F4D20732}"/>
    <cellStyle name="Total 3 2 9 2 2 2" xfId="17525" xr:uid="{4FDFE92B-54E1-4A30-82BC-E44168814E1B}"/>
    <cellStyle name="Total 3 2 9 2 2 2 2" xfId="24433" xr:uid="{0C1E1EB5-1E1E-4D22-9166-065C393167F0}"/>
    <cellStyle name="Total 3 2 9 2 2 3" xfId="37856" xr:uid="{9B5AE1D2-F323-4E41-B2E3-9338C65E96FF}"/>
    <cellStyle name="Total 3 2 9 2 3" xfId="11173" xr:uid="{B0EBB80C-854E-43EB-8D11-DFF38BBFB9BC}"/>
    <cellStyle name="Total 3 2 9 2 3 2" xfId="20162" xr:uid="{82AE58EB-0EBB-4BA7-ADF4-C8199B985645}"/>
    <cellStyle name="Total 3 2 9 2 3 2 2" xfId="37003" xr:uid="{66134D1A-DBC1-46F2-90A8-520E24C1E177}"/>
    <cellStyle name="Total 3 2 9 2 3 3" xfId="40379" xr:uid="{17B1A30C-9164-487E-91B6-A16844B18DB0}"/>
    <cellStyle name="Total 3 2 9 2 4" xfId="14939" xr:uid="{8C731F83-EC1C-46E4-BBD6-31E039617E9A}"/>
    <cellStyle name="Total 3 2 9 2 4 2" xfId="40319" xr:uid="{39D9286C-1120-4A8B-8EB5-6F72F21F3C67}"/>
    <cellStyle name="Total 3 2 9 2 5" xfId="33927" xr:uid="{189FB4ED-198B-4643-8B2F-E23FC07010F5}"/>
    <cellStyle name="Total 3 2 9 3" xfId="4043" xr:uid="{064F264F-775A-4A59-AD70-DE01F8F23DAC}"/>
    <cellStyle name="Total 3 2 9 3 2" xfId="42355" xr:uid="{F50E4FF2-C0BC-41A3-8DFF-6BBCFEC9B06C}"/>
    <cellStyle name="Total 3 2 9 4" xfId="35085" xr:uid="{10B53697-0C27-4B17-BFB9-92B5C59085A0}"/>
    <cellStyle name="Total 3 20" xfId="24955" xr:uid="{61BABF29-CB82-4C19-9028-E2ABEBD7B8D2}"/>
    <cellStyle name="Total 3 20 2" xfId="44982" xr:uid="{8FFC4841-CF2F-4F38-9D67-EFCB7D1B0B67}"/>
    <cellStyle name="Total 3 20 2 2" xfId="57144" xr:uid="{69A66852-8676-425C-8410-944A1970FB08}"/>
    <cellStyle name="Total 3 20 2 3" xfId="50362" xr:uid="{349FB865-D655-4AE4-ADE2-1794DC32E9A8}"/>
    <cellStyle name="Total 3 20 3" xfId="51964" xr:uid="{2B7DEAD9-2DFB-4840-8C43-609D44BD8498}"/>
    <cellStyle name="Total 3 20 3 2" xfId="58745" xr:uid="{F12DA489-CE77-4A82-999B-43C4A50DE480}"/>
    <cellStyle name="Total 3 20 4" xfId="51261" xr:uid="{A7878CE5-87BE-4AFE-AF28-1E90AC2EC3A3}"/>
    <cellStyle name="Total 3 20 4 2" xfId="58043" xr:uid="{FE9FF82A-A06E-477E-9147-3C4DCAE64CCF}"/>
    <cellStyle name="Total 3 20 5" xfId="48479" xr:uid="{CDB9BBAF-F569-4263-9DBB-B5A1803EE127}"/>
    <cellStyle name="Total 3 20 5 2" xfId="55271" xr:uid="{86BD7863-2340-4C5E-B493-67B8610E3979}"/>
    <cellStyle name="Total 3 20 6" xfId="53557" xr:uid="{6B229BF0-5BB5-4001-9A5D-ECFB2C128744}"/>
    <cellStyle name="Total 3 20 7" xfId="46865" xr:uid="{5E7D39DC-E770-4D5F-A107-44E70D0FE045}"/>
    <cellStyle name="Total 3 21" xfId="44997" xr:uid="{61831A32-FD68-4F78-985C-E376AA51A181}"/>
    <cellStyle name="Total 3 21 2" xfId="50580" xr:uid="{F56D449B-E8AD-4485-BAAE-D1FA43B41E04}"/>
    <cellStyle name="Total 3 21 2 2" xfId="57362" xr:uid="{336B27E3-7CA8-4032-B5F9-6C220BE8B234}"/>
    <cellStyle name="Total 3 21 3" xfId="52394" xr:uid="{A4010C2A-B959-4748-807D-4D25AD269FE5}"/>
    <cellStyle name="Total 3 21 3 2" xfId="59175" xr:uid="{7CCE3C3B-D27D-4381-9FF6-7B81FBA7BCA1}"/>
    <cellStyle name="Total 3 21 4" xfId="48697" xr:uid="{7F2377EE-62E4-4677-9EBC-72B227573513}"/>
    <cellStyle name="Total 3 21 4 2" xfId="55486" xr:uid="{E2DDC5AE-2A5D-4C89-935A-944EBDC91889}"/>
    <cellStyle name="Total 3 21 5" xfId="53772" xr:uid="{AAD09D9B-28F4-4A06-92A6-926BB53B32EA}"/>
    <cellStyle name="Total 3 21 6" xfId="47083" xr:uid="{0AEED814-E92D-4D57-A585-A462BC4422E0}"/>
    <cellStyle name="Total 3 22" xfId="45033" xr:uid="{9AC48798-1A93-4286-8907-C47560A8F6FD}"/>
    <cellStyle name="Total 3 22 2" xfId="50573" xr:uid="{EFB54B31-F0E0-4B2A-B4BC-04ED38AEC00F}"/>
    <cellStyle name="Total 3 22 2 2" xfId="57355" xr:uid="{54A75785-E225-4C7C-BB2C-EFFBB6DC4ED4}"/>
    <cellStyle name="Total 3 22 3" xfId="52387" xr:uid="{4DAE995C-A76D-4AB5-82B0-6CB9470C0EC0}"/>
    <cellStyle name="Total 3 22 3 2" xfId="59168" xr:uid="{8794C719-6B70-410C-925C-E69E4BB5E787}"/>
    <cellStyle name="Total 3 22 4" xfId="48690" xr:uid="{154EE0DF-6265-41C9-9360-F6B4A85C457C}"/>
    <cellStyle name="Total 3 22 4 2" xfId="55479" xr:uid="{FD58BEC6-CD7F-48B8-9C18-CEBFE40BD203}"/>
    <cellStyle name="Total 3 22 5" xfId="53765" xr:uid="{E65DD947-669F-4D83-ACAB-FC1FF51292CD}"/>
    <cellStyle name="Total 3 22 6" xfId="47076" xr:uid="{7E528352-CC3A-45D3-B108-5B7CCC650F7F}"/>
    <cellStyle name="Total 3 23" xfId="45043" xr:uid="{F3BC0FB9-F54B-46F6-BE27-5B27E834D472}"/>
    <cellStyle name="Total 3 23 2" xfId="50576" xr:uid="{6776E7C0-7044-4B19-B8F5-6219A917EEE9}"/>
    <cellStyle name="Total 3 23 2 2" xfId="57358" xr:uid="{16135976-4550-4F04-A2C2-4685FAA69C49}"/>
    <cellStyle name="Total 3 23 3" xfId="52390" xr:uid="{41794C6B-D2E8-41BA-B516-41AB81F6F3B5}"/>
    <cellStyle name="Total 3 23 3 2" xfId="59171" xr:uid="{4B38EA74-B3BB-496B-9C72-3C36136FB11F}"/>
    <cellStyle name="Total 3 23 4" xfId="48693" xr:uid="{340A3A27-5520-4572-8F2B-DC3DB79D952F}"/>
    <cellStyle name="Total 3 23 4 2" xfId="55482" xr:uid="{6AF45F46-8FB6-41A2-9257-2DBE9960BACA}"/>
    <cellStyle name="Total 3 23 5" xfId="53768" xr:uid="{B32D0C31-92C7-4A84-BED8-DB854D13726C}"/>
    <cellStyle name="Total 3 23 6" xfId="47079" xr:uid="{103EE3B9-1074-4673-85BE-0E65481A9FAF}"/>
    <cellStyle name="Total 3 24" xfId="45078" xr:uid="{C02A7EC5-3467-472C-A4FE-5C353B307910}"/>
    <cellStyle name="Total 3 24 2" xfId="50722" xr:uid="{54C421B7-60E0-4BD9-BB84-344F4869B264}"/>
    <cellStyle name="Total 3 24 2 2" xfId="57504" xr:uid="{62A03FD1-8120-4111-B3F9-24A73F106D58}"/>
    <cellStyle name="Total 3 24 3" xfId="52533" xr:uid="{D030D690-392F-44C0-BAFE-6A3F790C590B}"/>
    <cellStyle name="Total 3 24 3 2" xfId="59314" xr:uid="{E65B623F-DA8F-4595-B352-8819054B4C53}"/>
    <cellStyle name="Total 3 24 4" xfId="48831" xr:uid="{CB14C015-9149-482E-84EB-E48BEDFE4DA8}"/>
    <cellStyle name="Total 3 24 4 2" xfId="55616" xr:uid="{C31CB576-6360-4B2F-9B34-ECAC79143C7E}"/>
    <cellStyle name="Total 3 24 5" xfId="53911" xr:uid="{4AAF060C-9341-4E3A-AFDF-3968BF7D78E2}"/>
    <cellStyle name="Total 3 24 6" xfId="47225" xr:uid="{4430F1BE-F540-4218-81CE-74266067B6B3}"/>
    <cellStyle name="Total 3 25" xfId="45154" xr:uid="{B4C005D2-C6C7-4370-A5FF-285DD252EE32}"/>
    <cellStyle name="Total 3 25 2" xfId="50684" xr:uid="{B7AA5C34-2294-4495-BCFA-63E8F1185927}"/>
    <cellStyle name="Total 3 25 2 2" xfId="57466" xr:uid="{81FE89D0-168F-418C-A941-A93A007D2B3F}"/>
    <cellStyle name="Total 3 25 3" xfId="52495" xr:uid="{01631C4D-857B-42C4-9EAB-4878AC3352A3}"/>
    <cellStyle name="Total 3 25 3 2" xfId="59276" xr:uid="{CA47738F-DEB0-4A6D-8E56-911BEF1A5DE5}"/>
    <cellStyle name="Total 3 25 4" xfId="48799" xr:uid="{D02A9AB9-DD80-4E06-9BF4-3C95DB51C15D}"/>
    <cellStyle name="Total 3 25 4 2" xfId="55585" xr:uid="{1EA47546-05DE-4615-8171-32B508357A7D}"/>
    <cellStyle name="Total 3 25 5" xfId="53873" xr:uid="{63053AF4-C15B-4CA3-8629-0C0C22E04242}"/>
    <cellStyle name="Total 3 25 6" xfId="47187" xr:uid="{EC69B01F-8148-4BFC-9B60-0DD1903E1531}"/>
    <cellStyle name="Total 3 26" xfId="45160" xr:uid="{28B12B44-0027-45B7-A40E-2F2B8A40A6C9}"/>
    <cellStyle name="Total 3 26 2" xfId="50755" xr:uid="{DFBFE777-462C-4D5B-82AC-BADA9C6CB25E}"/>
    <cellStyle name="Total 3 26 2 2" xfId="57537" xr:uid="{AED587CB-B469-4E63-8A2B-06B853BA7685}"/>
    <cellStyle name="Total 3 26 3" xfId="52564" xr:uid="{954069BA-13B3-41E7-9DB5-F745A523F8FF}"/>
    <cellStyle name="Total 3 26 3 2" xfId="59345" xr:uid="{A8365A1C-BB4F-4760-9CD7-FA71DC4E04FE}"/>
    <cellStyle name="Total 3 26 4" xfId="53942" xr:uid="{70B1D92C-D31A-4525-8276-7FD137353D26}"/>
    <cellStyle name="Total 3 26 5" xfId="47259" xr:uid="{576B2C62-A6B1-47B3-8302-65BEBAD4A9D5}"/>
    <cellStyle name="Total 3 27" xfId="45200" xr:uid="{D6E76C8C-5D81-4C3D-BD49-935F282B4639}"/>
    <cellStyle name="Total 3 27 2" xfId="55743" xr:uid="{19FAF017-BC5B-461A-9629-FD7DDE3E36AB}"/>
    <cellStyle name="Total 3 27 3" xfId="48960" xr:uid="{BE8BC5DB-E51D-421F-AAAA-F955FED8824B}"/>
    <cellStyle name="Total 3 28" xfId="45270" xr:uid="{551F0F96-2D2F-43D2-AFB2-2E51F8E32B33}"/>
    <cellStyle name="Total 3 28 2" xfId="55682" xr:uid="{E65E0A77-3222-4A10-B685-17AEBC34429F}"/>
    <cellStyle name="Total 3 28 3" xfId="48901" xr:uid="{1EA8D40E-6EC2-48AE-A6CE-027B64E189B6}"/>
    <cellStyle name="Total 3 29" xfId="45234" xr:uid="{0B207922-580E-41D9-ABF2-0B7D5DACF4C6}"/>
    <cellStyle name="Total 3 29 2" xfId="52614" xr:uid="{635A09BC-B1BE-4F6B-8634-40B950BFF92F}"/>
    <cellStyle name="Total 3 3" xfId="275" xr:uid="{FD661ECD-16FC-4A5D-9C85-A49FF3ABD3FD}"/>
    <cellStyle name="Total 3 3 10" xfId="6577" xr:uid="{D29F35D0-DCA0-40DF-80E5-700BE12501FA}"/>
    <cellStyle name="Total 3 3 10 2" xfId="11788" xr:uid="{BC848615-2A51-4173-9C43-6CED3A7F898B}"/>
    <cellStyle name="Total 3 3 10 2 2" xfId="20777" xr:uid="{7053B41F-447F-45F8-AB63-7C2C795A03F5}"/>
    <cellStyle name="Total 3 3 10 2 2 2" xfId="22878" xr:uid="{F20A5141-9A45-4D1E-B0DF-5B8D5B1EEEDA}"/>
    <cellStyle name="Total 3 3 10 2 3" xfId="26642" xr:uid="{FDAABA82-F7F0-4BB9-96E2-2CD6B69C9B3C}"/>
    <cellStyle name="Total 3 3 10 3" xfId="15566" xr:uid="{A2FEFDB1-55CC-49AF-B476-239CCAC20B1E}"/>
    <cellStyle name="Total 3 3 10 3 2" xfId="32414" xr:uid="{3B9C6EC7-7A9D-4BC9-98F2-A0B33EA143E8}"/>
    <cellStyle name="Total 3 3 10 4" xfId="25520" xr:uid="{3CC8DD73-BE99-4B17-9305-49DB02EE9538}"/>
    <cellStyle name="Total 3 3 11" xfId="9151" xr:uid="{6A3D2C31-A896-48C5-8D32-BFB1507F9100}"/>
    <cellStyle name="Total 3 3 11 2" xfId="18140" xr:uid="{ED9C262A-C437-465F-8A91-5108093066C0}"/>
    <cellStyle name="Total 3 3 11 2 2" xfId="38489" xr:uid="{52414896-EB44-47E3-9101-729B69B940A7}"/>
    <cellStyle name="Total 3 3 11 3" xfId="30610" xr:uid="{73215EB9-E770-4CF0-BFAC-E7CB750C10EC}"/>
    <cellStyle name="Total 3 3 12" xfId="12456" xr:uid="{5EED35D8-7FAD-4F77-B81D-11293CF29292}"/>
    <cellStyle name="Total 3 3 12 2" xfId="21445" xr:uid="{FD56F055-B850-4AB5-8BA7-33A53E668FAC}"/>
    <cellStyle name="Total 3 3 12 2 2" xfId="40161" xr:uid="{5673C9B7-6308-4FC3-8EAA-66C99C9D1213}"/>
    <cellStyle name="Total 3 3 12 3" xfId="23343" xr:uid="{ACF15300-44F0-416D-9B53-DC8A9934DA46}"/>
    <cellStyle name="Total 3 3 13" xfId="2281" xr:uid="{ED9BE655-A926-4B52-9E97-D4AC51CCEF83}"/>
    <cellStyle name="Total 3 3 13 2" xfId="42183" xr:uid="{5AC2A416-B6FF-4DE0-A515-8711516FF979}"/>
    <cellStyle name="Total 3 3 14" xfId="13190" xr:uid="{44B138C1-49B1-4754-BAFC-95FBDA5B894A}"/>
    <cellStyle name="Total 3 3 14 2" xfId="40968" xr:uid="{09818CF4-6B06-45A3-979D-3AD592FA8385}"/>
    <cellStyle name="Total 3 3 15" xfId="35733" xr:uid="{CD987F77-45A3-486B-B5E9-322151721D82}"/>
    <cellStyle name="Total 3 3 16" xfId="44310" xr:uid="{7FFBE94C-4688-426A-97B1-99473C1135C4}"/>
    <cellStyle name="Total 3 3 17" xfId="45551" xr:uid="{4D265F2B-940D-4F10-BADB-2A33D5BEA682}"/>
    <cellStyle name="Total 3 3 2" xfId="410" xr:uid="{B9817F33-99AE-4096-AD4E-239F8640F75E}"/>
    <cellStyle name="Total 3 3 2 10" xfId="9276" xr:uid="{BA96439E-D53B-4F38-B170-DF1248747FD8}"/>
    <cellStyle name="Total 3 3 2 10 2" xfId="18265" xr:uid="{09364B2A-69BA-496D-A1BC-42AEC771F83C}"/>
    <cellStyle name="Total 3 3 2 10 2 2" xfId="33833" xr:uid="{551B3358-7161-42C4-9B5B-E13B5EF561A7}"/>
    <cellStyle name="Total 3 3 2 10 3" xfId="32322" xr:uid="{BF9480B5-7A1B-4396-9235-376296D28593}"/>
    <cellStyle name="Total 3 3 2 11" xfId="12769" xr:uid="{12439DBA-0939-4F99-9504-9EA591180FDF}"/>
    <cellStyle name="Total 3 3 2 11 2" xfId="21758" xr:uid="{8B7D80AA-478E-4CDC-BBD7-7B851351817E}"/>
    <cellStyle name="Total 3 3 2 11 2 2" xfId="31013" xr:uid="{47457576-3F4F-464B-9A7C-97F2AA0ADCE8}"/>
    <cellStyle name="Total 3 3 2 11 3" xfId="42074" xr:uid="{56A701D1-699D-48B8-941C-F32E69F0B506}"/>
    <cellStyle name="Total 3 3 2 12" xfId="2416" xr:uid="{509E4445-282A-44FE-A2D4-3067C2B67741}"/>
    <cellStyle name="Total 3 3 2 12 2" xfId="27206" xr:uid="{B5AEC740-FA08-4AA1-8F5D-BAAD63C8F42E}"/>
    <cellStyle name="Total 3 3 2 13" xfId="13325" xr:uid="{CD65E26F-77FA-4C4C-A089-C524ED9D79D6}"/>
    <cellStyle name="Total 3 3 2 13 2" xfId="31343" xr:uid="{7FBC81A5-C961-4B81-9098-E94A61D7430A}"/>
    <cellStyle name="Total 3 3 2 14" xfId="36772" xr:uid="{6857E3BD-4F36-49BC-AC63-2EC436287D79}"/>
    <cellStyle name="Total 3 3 2 15" xfId="46065" xr:uid="{608EE696-1E59-40DE-86C2-5E9CE2BD9CBA}"/>
    <cellStyle name="Total 3 3 2 2" xfId="759" xr:uid="{99DA2E92-099B-4191-838A-B1BC025DEF80}"/>
    <cellStyle name="Total 3 3 2 2 2" xfId="5130" xr:uid="{41F17795-5D65-46A1-8BB9-DD0414E2EB8D}"/>
    <cellStyle name="Total 3 3 2 2 2 2" xfId="7716" xr:uid="{A8B643A4-09A8-4F2F-9EF2-D394B4367792}"/>
    <cellStyle name="Total 3 3 2 2 2 2 2" xfId="16705" xr:uid="{BC789177-97FC-466E-86DC-B2A763EA330B}"/>
    <cellStyle name="Total 3 3 2 2 2 2 2 2" xfId="23685" xr:uid="{BC3AAFAE-8E4E-4523-8995-701FD44AFA5E}"/>
    <cellStyle name="Total 3 3 2 2 2 2 3" xfId="25845" xr:uid="{84154DE9-2038-4F4D-A238-6AA6647A2AF3}"/>
    <cellStyle name="Total 3 3 2 2 2 3" xfId="10353" xr:uid="{1F984316-906C-4E26-BBCE-373464AA63AD}"/>
    <cellStyle name="Total 3 3 2 2 2 3 2" xfId="19342" xr:uid="{C1DBE8D3-11E8-492B-B033-06E699DD0FF9}"/>
    <cellStyle name="Total 3 3 2 2 2 3 2 2" xfId="41311" xr:uid="{F16AEA6A-9862-4DC4-AAC1-2AC512A3CC2A}"/>
    <cellStyle name="Total 3 3 2 2 2 3 3" xfId="26466" xr:uid="{7B726B06-777C-40D9-BB1D-1243D0B55998}"/>
    <cellStyle name="Total 3 3 2 2 2 4" xfId="14119" xr:uid="{9334564D-3486-4FB6-94AB-53BA95F8F69B}"/>
    <cellStyle name="Total 3 3 2 2 2 4 2" xfId="38505" xr:uid="{A45FD8A6-B5F5-4712-A07C-85D1BA49C4A2}"/>
    <cellStyle name="Total 3 3 2 2 2 5" xfId="30799" xr:uid="{88AAB6AF-75C6-424D-A25C-BBBA7103E8FB}"/>
    <cellStyle name="Total 3 3 2 2 2 6" xfId="56338" xr:uid="{E251D199-365E-4828-A7B1-6E77B133B8A5}"/>
    <cellStyle name="Total 3 3 2 2 3" xfId="3196" xr:uid="{2B14FEDC-C55A-4A5C-86EC-4FE8D76F8715}"/>
    <cellStyle name="Total 3 3 2 2 3 2" xfId="36738" xr:uid="{B0612948-7A99-4F06-A6C7-D00B95549F8C}"/>
    <cellStyle name="Total 3 3 2 2 4" xfId="43323" xr:uid="{9DF15055-D78B-4E73-A0FA-68FD7A1A7196}"/>
    <cellStyle name="Total 3 3 2 2 5" xfId="49556" xr:uid="{CC7349CC-B214-4E4F-98B3-AF26522A642D}"/>
    <cellStyle name="Total 3 3 2 3" xfId="1104" xr:uid="{86B46728-C20E-4704-9A73-466E8F5A3DB5}"/>
    <cellStyle name="Total 3 3 2 3 2" xfId="5451" xr:uid="{DA9FCC6B-45DC-4AEC-BCE4-194813762065}"/>
    <cellStyle name="Total 3 3 2 3 2 2" xfId="8037" xr:uid="{8225187C-E073-4AED-9A6B-1659948EF17C}"/>
    <cellStyle name="Total 3 3 2 3 2 2 2" xfId="17026" xr:uid="{B0582F32-ED5E-420A-82DD-E4F3C072440C}"/>
    <cellStyle name="Total 3 3 2 3 2 2 2 2" xfId="28662" xr:uid="{2A71D03E-0B08-4FBA-81D8-BEFABBB2F091}"/>
    <cellStyle name="Total 3 3 2 3 2 2 3" xfId="35497" xr:uid="{C28B409A-4E6F-4500-BB57-C7B85D70FA1E}"/>
    <cellStyle name="Total 3 3 2 3 2 3" xfId="10674" xr:uid="{A9A4AE85-4F0E-4D7E-AF13-4EB5CBE6EED4}"/>
    <cellStyle name="Total 3 3 2 3 2 3 2" xfId="19663" xr:uid="{CA0D0F2C-C206-4512-9CA8-490AF114E274}"/>
    <cellStyle name="Total 3 3 2 3 2 3 2 2" xfId="30709" xr:uid="{6CA6FCE7-ABB8-47E7-A1C0-E26D574563EF}"/>
    <cellStyle name="Total 3 3 2 3 2 3 3" xfId="44095" xr:uid="{D1C61B4E-4ADE-4A93-ADEA-BB69241DDC25}"/>
    <cellStyle name="Total 3 3 2 3 2 4" xfId="14440" xr:uid="{F279A75A-7964-4BDB-AC96-10440003565B}"/>
    <cellStyle name="Total 3 3 2 3 2 4 2" xfId="38149" xr:uid="{3628F2B9-7113-4274-B3B8-4DE96533558A}"/>
    <cellStyle name="Total 3 3 2 3 2 5" xfId="37657" xr:uid="{FCE0927E-2949-44D2-9261-FE46B56A68B6}"/>
    <cellStyle name="Total 3 3 2 3 2 6" xfId="58301" xr:uid="{074024D4-5286-4E5B-A532-2ECF024E9EDF}"/>
    <cellStyle name="Total 3 3 2 3 3" xfId="3541" xr:uid="{4A654545-34A0-42FE-ABB5-37F488A893C2}"/>
    <cellStyle name="Total 3 3 2 3 3 2" xfId="31284" xr:uid="{8D23A226-86E9-4491-9BA4-AAC69CF26209}"/>
    <cellStyle name="Total 3 3 2 3 4" xfId="37568" xr:uid="{927A1DAB-29D7-47C0-B954-34B419E701B6}"/>
    <cellStyle name="Total 3 3 2 3 5" xfId="51519" xr:uid="{7ED2EA46-768F-469B-8BDF-849E98E63F34}"/>
    <cellStyle name="Total 3 3 2 4" xfId="1448" xr:uid="{EC857847-6524-4731-92A5-CE34E75B58CC}"/>
    <cellStyle name="Total 3 3 2 4 2" xfId="5793" xr:uid="{385DD1EE-5E93-49CF-9608-E34FCAE0493A}"/>
    <cellStyle name="Total 3 3 2 4 2 2" xfId="8379" xr:uid="{E38E7C6A-3C00-4A86-84A9-F1823625A8F3}"/>
    <cellStyle name="Total 3 3 2 4 2 2 2" xfId="17368" xr:uid="{EA2F9594-F134-4B70-BC69-BDC62939F871}"/>
    <cellStyle name="Total 3 3 2 4 2 2 2 2" xfId="43675" xr:uid="{9019D021-9E29-43C3-B53F-95C2B50387A0}"/>
    <cellStyle name="Total 3 3 2 4 2 2 3" xfId="32139" xr:uid="{6B672462-C5B3-4BA9-97CD-CFEE92E03044}"/>
    <cellStyle name="Total 3 3 2 4 2 3" xfId="11016" xr:uid="{C09DE57A-A7B8-44B0-99B9-9C2EB597FAE2}"/>
    <cellStyle name="Total 3 3 2 4 2 3 2" xfId="20005" xr:uid="{A1A8A088-7AE2-41F7-AA38-F31808DD9AA8}"/>
    <cellStyle name="Total 3 3 2 4 2 3 2 2" xfId="43051" xr:uid="{96ED2256-4033-497F-B636-EA690B224AA1}"/>
    <cellStyle name="Total 3 3 2 4 2 3 3" xfId="33308" xr:uid="{744A7924-EA2E-458D-A52B-912636E2AC86}"/>
    <cellStyle name="Total 3 3 2 4 2 4" xfId="14782" xr:uid="{D2C5DE6E-C25D-4A44-B2AC-C789B5AA1261}"/>
    <cellStyle name="Total 3 3 2 4 2 4 2" xfId="23166" xr:uid="{BBCEE20A-2514-4B8A-8588-FCE79E4F30A7}"/>
    <cellStyle name="Total 3 3 2 4 2 5" xfId="32520" xr:uid="{3B07AFE1-353F-4909-A4F4-70BB717C9DC4}"/>
    <cellStyle name="Total 3 3 2 4 2 6" xfId="54483" xr:uid="{3BCC1438-D19E-43FE-B57E-3F32A3FDDAFF}"/>
    <cellStyle name="Total 3 3 2 4 3" xfId="3885" xr:uid="{E9080B4C-974F-4EB8-A770-60FA3528D4E4}"/>
    <cellStyle name="Total 3 3 2 4 3 2" xfId="36423" xr:uid="{A386ACA8-8EB0-4D49-8CB7-A1915E5E9AB9}"/>
    <cellStyle name="Total 3 3 2 4 4" xfId="33700" xr:uid="{20474104-A7E5-4EB1-8518-1DF69DFF2295}"/>
    <cellStyle name="Total 3 3 2 4 5" xfId="47673" xr:uid="{03135216-0E57-4F3C-905E-65F555ABDADD}"/>
    <cellStyle name="Total 3 3 2 5" xfId="1750" xr:uid="{9DE1737A-76C6-4A05-9805-139C4A325453}"/>
    <cellStyle name="Total 3 3 2 5 2" xfId="6074" xr:uid="{A5AA33CC-A779-4EBE-8146-C536C241948F}"/>
    <cellStyle name="Total 3 3 2 5 2 2" xfId="8660" xr:uid="{F2DD0067-C5B6-4981-B763-6642B28629FE}"/>
    <cellStyle name="Total 3 3 2 5 2 2 2" xfId="17649" xr:uid="{3780D61F-557B-4F37-8B5E-23373194BDF2}"/>
    <cellStyle name="Total 3 3 2 5 2 2 2 2" xfId="29760" xr:uid="{0660BAFD-EBCE-41D6-9FC1-444494263DBC}"/>
    <cellStyle name="Total 3 3 2 5 2 2 3" xfId="34326" xr:uid="{F306881E-6C69-4717-A865-96A60DC2CEC1}"/>
    <cellStyle name="Total 3 3 2 5 2 3" xfId="11297" xr:uid="{18FE8FBB-2AE8-4B2F-8724-0A899B190F1B}"/>
    <cellStyle name="Total 3 3 2 5 2 3 2" xfId="20286" xr:uid="{E4D01304-34C9-4FD1-9508-BC6D2BA8D948}"/>
    <cellStyle name="Total 3 3 2 5 2 3 2 2" xfId="35717" xr:uid="{2A254887-C8CB-4622-AB04-F489B41C3BC6}"/>
    <cellStyle name="Total 3 3 2 5 2 3 3" xfId="27086" xr:uid="{31010710-340A-4A3B-8B5C-99441496056E}"/>
    <cellStyle name="Total 3 3 2 5 2 4" xfId="15063" xr:uid="{B8A1A985-1221-470B-8B6E-42E9B7BA874D}"/>
    <cellStyle name="Total 3 3 2 5 2 4 2" xfId="40157" xr:uid="{8D3108DA-C107-433E-935B-A7DA1C60A8A3}"/>
    <cellStyle name="Total 3 3 2 5 2 5" xfId="31499" xr:uid="{2040874F-5C10-4339-81D3-50048AD06FD9}"/>
    <cellStyle name="Total 3 3 2 5 3" xfId="4187" xr:uid="{6CE1717B-9D17-4A7A-98B3-1862B16594C9}"/>
    <cellStyle name="Total 3 3 2 5 3 2" xfId="29533" xr:uid="{222164AA-8ACA-40A0-B584-CB63A821D6EF}"/>
    <cellStyle name="Total 3 3 2 5 4" xfId="42006" xr:uid="{7217EA6B-D6CD-4C10-9063-37838EB6FC3D}"/>
    <cellStyle name="Total 3 3 2 6" xfId="2067" xr:uid="{9695BC96-B303-458A-836F-D933E524C7E6}"/>
    <cellStyle name="Total 3 3 2 6 2" xfId="6370" xr:uid="{15CFD0F8-2DC6-4A70-ABE0-F305E55AFD36}"/>
    <cellStyle name="Total 3 3 2 6 2 2" xfId="8956" xr:uid="{716B9226-CDF9-4753-AAA3-C5B81E171DCB}"/>
    <cellStyle name="Total 3 3 2 6 2 2 2" xfId="17945" xr:uid="{3CAB2D02-44C7-4751-A364-7FD71F8C780F}"/>
    <cellStyle name="Total 3 3 2 6 2 2 2 2" xfId="33163" xr:uid="{04154025-F382-40A5-833C-B5D8C962D386}"/>
    <cellStyle name="Total 3 3 2 6 2 2 3" xfId="28497" xr:uid="{55215938-2688-440A-BB47-66AE30B8DEF2}"/>
    <cellStyle name="Total 3 3 2 6 2 3" xfId="11593" xr:uid="{0E9A1149-C7E1-472C-B812-D64CE3DD2ABC}"/>
    <cellStyle name="Total 3 3 2 6 2 3 2" xfId="20582" xr:uid="{5B983CD2-6479-417E-A976-D7148CF944C2}"/>
    <cellStyle name="Total 3 3 2 6 2 3 2 2" xfId="33129" xr:uid="{E3DBC12F-947E-4736-85EC-1F5BEDF70159}"/>
    <cellStyle name="Total 3 3 2 6 2 3 3" xfId="40198" xr:uid="{569CC29D-B8E1-4CCC-A0CB-37EB166F01DA}"/>
    <cellStyle name="Total 3 3 2 6 2 4" xfId="15359" xr:uid="{9C55615A-1786-4998-9154-C0E7528A8E18}"/>
    <cellStyle name="Total 3 3 2 6 2 4 2" xfId="30452" xr:uid="{5C6E2A6B-E90C-48D9-8CD8-443556341DAD}"/>
    <cellStyle name="Total 3 3 2 6 2 5" xfId="35170" xr:uid="{B8FA275E-AA63-4A37-A915-EDFC303C38AB}"/>
    <cellStyle name="Total 3 3 2 6 3" xfId="4504" xr:uid="{C3F497B7-84A2-4F6E-8688-3D6D83CEE0D4}"/>
    <cellStyle name="Total 3 3 2 6 3 2" xfId="36926" xr:uid="{2ED4827E-41C4-4350-9AA7-1A3BFB287D9E}"/>
    <cellStyle name="Total 3 3 2 6 4" xfId="25986" xr:uid="{ABA929D1-D00D-4F37-8602-37134C9E353A}"/>
    <cellStyle name="Total 3 3 2 7" xfId="2877" xr:uid="{C2F19BD5-4956-4F56-AA3D-50405DA6DCC9}"/>
    <cellStyle name="Total 3 3 2 7 2" xfId="7027" xr:uid="{6D127C6B-C3BC-4396-B6A2-F12443470D44}"/>
    <cellStyle name="Total 3 3 2 7 2 2" xfId="12154" xr:uid="{4EB6221A-79A4-4B76-8A2F-C1B43ACCDFF3}"/>
    <cellStyle name="Total 3 3 2 7 2 2 2" xfId="21143" xr:uid="{04BFFA9F-74E6-410F-AC46-990EAC2CAF87}"/>
    <cellStyle name="Total 3 3 2 7 2 2 2 2" xfId="35624" xr:uid="{E4A9654A-3C1D-47C2-8CB5-A0F67C064C59}"/>
    <cellStyle name="Total 3 3 2 7 2 2 3" xfId="23827" xr:uid="{C107044F-0154-4C29-898D-91EC9D2384CA}"/>
    <cellStyle name="Total 3 3 2 7 2 3" xfId="12963" xr:uid="{87EC5AEB-0CB3-44E4-98FC-EE53CFB6F45F}"/>
    <cellStyle name="Total 3 3 2 7 2 3 2" xfId="21952" xr:uid="{36FFC253-9A49-4B4C-8C59-A4B697800789}"/>
    <cellStyle name="Total 3 3 2 7 2 3 2 2" xfId="39969" xr:uid="{29F1A5A3-F397-46AC-AADF-3AFAACA2535D}"/>
    <cellStyle name="Total 3 3 2 7 2 3 3" xfId="41347" xr:uid="{7D3F5A60-7C90-43CE-89C3-951C933ED7AA}"/>
    <cellStyle name="Total 3 3 2 7 2 4" xfId="16016" xr:uid="{45DC5E94-545E-4539-AC4E-7E399C4EF370}"/>
    <cellStyle name="Total 3 3 2 7 2 4 2" xfId="22604" xr:uid="{8C4A25AC-C95F-4304-91D9-89D97591BF2D}"/>
    <cellStyle name="Total 3 3 2 7 2 5" xfId="43714" xr:uid="{88099098-CFC6-498D-80BE-6DF93F2E9A3B}"/>
    <cellStyle name="Total 3 3 2 7 3" xfId="9590" xr:uid="{02C295A1-B2F8-4EC3-9616-6C6244BECA31}"/>
    <cellStyle name="Total 3 3 2 7 3 2" xfId="18579" xr:uid="{593A3CBD-3F09-48A7-983F-8E416C81541B}"/>
    <cellStyle name="Total 3 3 2 7 3 2 2" xfId="31786" xr:uid="{75389B07-7899-4F75-A547-117BCCC04C17}"/>
    <cellStyle name="Total 3 3 2 7 3 3" xfId="29904" xr:uid="{2093E43A-B0A7-4767-9B20-173727B835EF}"/>
    <cellStyle name="Total 3 3 2 7 4" xfId="27487" xr:uid="{720C54D4-1FBE-45A8-8469-27BE5E9EFBD9}"/>
    <cellStyle name="Total 3 3 2 8" xfId="4806" xr:uid="{44CEDE52-2213-4BAE-941D-BD66DDE6593D}"/>
    <cellStyle name="Total 3 3 2 8 2" xfId="7392" xr:uid="{532219C9-F8B5-4D32-AA7F-02097508AD63}"/>
    <cellStyle name="Total 3 3 2 8 2 2" xfId="16381" xr:uid="{3C793A91-6810-47B3-97D8-6AF8C9B3C2C8}"/>
    <cellStyle name="Total 3 3 2 8 2 2 2" xfId="38015" xr:uid="{8B0E6D6C-D84D-41B0-B3FB-49D74D1404E2}"/>
    <cellStyle name="Total 3 3 2 8 2 3" xfId="32695" xr:uid="{9ED01FB8-A62E-4162-AC70-79A840E9BBD1}"/>
    <cellStyle name="Total 3 3 2 8 3" xfId="10029" xr:uid="{2C5C3049-E10B-442E-AD91-1739DCE969A1}"/>
    <cellStyle name="Total 3 3 2 8 3 2" xfId="19018" xr:uid="{3FDAA68A-1123-4568-B14A-2E8080AFC66E}"/>
    <cellStyle name="Total 3 3 2 8 3 2 2" xfId="35276" xr:uid="{0BC4675B-B625-4DD3-8956-CF523882825F}"/>
    <cellStyle name="Total 3 3 2 8 3 3" xfId="26422" xr:uid="{04BB262F-E7A3-46E1-81C2-CE44EE85A2B3}"/>
    <cellStyle name="Total 3 3 2 8 4" xfId="13795" xr:uid="{2A897419-904B-4CD3-892D-BABE6FB77EDC}"/>
    <cellStyle name="Total 3 3 2 8 4 2" xfId="37030" xr:uid="{F367D39F-EF48-4D32-A67C-9480A2BA24FF}"/>
    <cellStyle name="Total 3 3 2 8 5" xfId="42120" xr:uid="{0DC7DEF5-2797-456E-A034-74251EBB223F}"/>
    <cellStyle name="Total 3 3 2 9" xfId="6712" xr:uid="{4E012EFF-AF02-4F0E-9D90-E04544ECFF71}"/>
    <cellStyle name="Total 3 3 2 9 2" xfId="11913" xr:uid="{4256CAC0-D05D-4206-A982-38D46E258EC2}"/>
    <cellStyle name="Total 3 3 2 9 2 2" xfId="20902" xr:uid="{91B151E2-8E7A-46E4-900D-40D429DC2242}"/>
    <cellStyle name="Total 3 3 2 9 2 2 2" xfId="31439" xr:uid="{E8CFB104-DA5E-4FBA-A6B3-FA684D34D2E2}"/>
    <cellStyle name="Total 3 3 2 9 2 3" xfId="35163" xr:uid="{40002A2C-0BF7-46FA-83C7-BD6D5E728077}"/>
    <cellStyle name="Total 3 3 2 9 3" xfId="15701" xr:uid="{CAF8DBAC-C9A5-4374-87D7-6D57A918D5A1}"/>
    <cellStyle name="Total 3 3 2 9 3 2" xfId="31923" xr:uid="{56FF6111-30C8-438E-ADEE-DB5DC027CB91}"/>
    <cellStyle name="Total 3 3 2 9 4" xfId="42701" xr:uid="{EB5A5CBD-399E-45B4-82D0-7A4C08582FA7}"/>
    <cellStyle name="Total 3 3 3" xfId="624" xr:uid="{B9B5F6F2-7A0C-474B-9FBB-FD5366BC34B4}"/>
    <cellStyle name="Total 3 3 3 2" xfId="5005" xr:uid="{B0149A85-E38C-4ADD-9D8A-E5E06615DDED}"/>
    <cellStyle name="Total 3 3 3 2 2" xfId="7591" xr:uid="{D0CA64E6-3963-4FC7-B911-763800E5ED2B}"/>
    <cellStyle name="Total 3 3 3 2 2 2" xfId="16580" xr:uid="{A31122D6-FE74-4811-A5E0-C203F933043A}"/>
    <cellStyle name="Total 3 3 3 2 2 2 2" xfId="22931" xr:uid="{26EFB71D-D136-47D7-AA75-588507872D11}"/>
    <cellStyle name="Total 3 3 3 2 2 3" xfId="28959" xr:uid="{60D63D85-EC1E-45C5-B997-0D1E7FCCD1B9}"/>
    <cellStyle name="Total 3 3 3 2 2 4" xfId="56746" xr:uid="{E07D1038-BAF4-487A-B7C6-99F8FFAE6687}"/>
    <cellStyle name="Total 3 3 3 2 3" xfId="10228" xr:uid="{52DBB57A-ADFA-4455-8118-54CFB9743337}"/>
    <cellStyle name="Total 3 3 3 2 3 2" xfId="19217" xr:uid="{2F5F84D2-62DF-4783-BA63-8D432E697E60}"/>
    <cellStyle name="Total 3 3 3 2 3 2 2" xfId="32155" xr:uid="{4AC742A7-C76A-49FF-91DB-0EF0985872BD}"/>
    <cellStyle name="Total 3 3 3 2 3 3" xfId="34378" xr:uid="{87C71C35-A4EC-4826-969A-4498D8FCAE52}"/>
    <cellStyle name="Total 3 3 3 2 4" xfId="13994" xr:uid="{4494AEFF-FF6C-454B-9F36-A0AC5C5BF969}"/>
    <cellStyle name="Total 3 3 3 2 4 2" xfId="28448" xr:uid="{11D7B8A1-FF60-461F-A9DB-64AF44ABB5A4}"/>
    <cellStyle name="Total 3 3 3 2 5" xfId="37916" xr:uid="{37693433-AE1F-4A86-84CD-F770C885B9AF}"/>
    <cellStyle name="Total 3 3 3 2 6" xfId="49964" xr:uid="{4CE0CF85-10C5-474B-870A-D6A0573C1642}"/>
    <cellStyle name="Total 3 3 3 3" xfId="3061" xr:uid="{A9B0077A-6F89-4183-8F56-ED6199529842}"/>
    <cellStyle name="Total 3 3 3 3 2" xfId="32014" xr:uid="{90106F63-2521-4655-9F25-CE0862710A1F}"/>
    <cellStyle name="Total 3 3 3 3 2 2" xfId="59149" xr:uid="{DE43AF20-93F9-4CD6-9A7F-356BCBC6C6C3}"/>
    <cellStyle name="Total 3 3 3 3 3" xfId="52368" xr:uid="{0A9839D9-825B-4FC9-951F-E385B89A89B8}"/>
    <cellStyle name="Total 3 3 3 4" xfId="36395" xr:uid="{5161BD04-6171-4868-91CF-B68059A19993}"/>
    <cellStyle name="Total 3 3 3 4 2" xfId="54873" xr:uid="{32C171F2-4178-4F08-8B20-6430B8A97103}"/>
    <cellStyle name="Total 3 3 3 4 3" xfId="48081" xr:uid="{89CD0486-8F4E-4BE4-A3A4-F07D2B7F50DF}"/>
    <cellStyle name="Total 3 3 3 5" xfId="53173" xr:uid="{DD1C4861-138D-4086-8420-E1876EA8A41A}"/>
    <cellStyle name="Total 3 3 3 6" xfId="46467" xr:uid="{8552C1F3-CE79-46B1-AB8F-F6F4C7568543}"/>
    <cellStyle name="Total 3 3 4" xfId="969" xr:uid="{DD8EE4A9-0567-4AC9-AB7B-A93B8B3E0330}"/>
    <cellStyle name="Total 3 3 4 2" xfId="5326" xr:uid="{19B83552-55F7-4D10-8900-F037A4341097}"/>
    <cellStyle name="Total 3 3 4 2 2" xfId="7912" xr:uid="{7B934266-1B5D-4C86-84B2-D682DA8C5BB6}"/>
    <cellStyle name="Total 3 3 4 2 2 2" xfId="16901" xr:uid="{1A28FFC0-6072-46FF-9FD2-43E1F155E8C2}"/>
    <cellStyle name="Total 3 3 4 2 2 2 2" xfId="22196" xr:uid="{331810DC-9B6D-4E5D-8626-99BCE6C411EC}"/>
    <cellStyle name="Total 3 3 4 2 2 3" xfId="36659" xr:uid="{C1776A23-448C-416F-ADE8-D14C032E318E}"/>
    <cellStyle name="Total 3 3 4 2 3" xfId="10549" xr:uid="{30E38479-ED56-4F9C-80BB-269C06F02AE4}"/>
    <cellStyle name="Total 3 3 4 2 3 2" xfId="19538" xr:uid="{4D7C0BEF-CE37-42BC-BCD1-0455F9CE3527}"/>
    <cellStyle name="Total 3 3 4 2 3 2 2" xfId="33339" xr:uid="{1E73CE1E-A890-4AA3-9319-2E81771DCF3A}"/>
    <cellStyle name="Total 3 3 4 2 3 3" xfId="34668" xr:uid="{66A8FC73-1B27-4F5A-A405-58C612A41061}"/>
    <cellStyle name="Total 3 3 4 2 4" xfId="14315" xr:uid="{10F58014-1A3E-4FA1-A4F5-16665C13A852}"/>
    <cellStyle name="Total 3 3 4 2 4 2" xfId="42182" xr:uid="{D63ED066-480F-4623-8594-851FE1DC9D2C}"/>
    <cellStyle name="Total 3 3 4 2 5" xfId="39019" xr:uid="{F2A402D0-9F09-4060-80E3-474D8169C7A4}"/>
    <cellStyle name="Total 3 3 4 2 6" xfId="55866" xr:uid="{FE82C264-A3C9-410B-93B4-49745E1A7603}"/>
    <cellStyle name="Total 3 3 4 3" xfId="3406" xr:uid="{71AABF34-F2F5-4379-9199-7C6179773AC2}"/>
    <cellStyle name="Total 3 3 4 3 2" xfId="38119" xr:uid="{37F5351F-2B36-4A0D-A130-A19FD4A0F80B}"/>
    <cellStyle name="Total 3 3 4 4" xfId="38041" xr:uid="{00E4064F-D640-41AF-8366-6638645EE3F6}"/>
    <cellStyle name="Total 3 3 4 5" xfId="49084" xr:uid="{F9CA5E24-5AFE-4878-A764-56E70665547E}"/>
    <cellStyle name="Total 3 3 5" xfId="1313" xr:uid="{DC7A909A-87C4-4DF3-84F9-E9002E78830E}"/>
    <cellStyle name="Total 3 3 5 2" xfId="5658" xr:uid="{1B3B3512-27C8-498B-A904-48AE20B51BE1}"/>
    <cellStyle name="Total 3 3 5 2 2" xfId="8244" xr:uid="{CF605DF6-5483-458B-A434-0B6673808192}"/>
    <cellStyle name="Total 3 3 5 2 2 2" xfId="17233" xr:uid="{E29BD2AC-A093-45F7-B756-4215A5EA588C}"/>
    <cellStyle name="Total 3 3 5 2 2 2 2" xfId="22573" xr:uid="{75431645-0DFC-4F0E-80E9-FEDB648DFEFE}"/>
    <cellStyle name="Total 3 3 5 2 2 3" xfId="29482" xr:uid="{DC5955C5-7EB0-4139-9E51-FC3C02A66A84}"/>
    <cellStyle name="Total 3 3 5 2 3" xfId="10881" xr:uid="{796D762D-2C72-4A41-9CA0-31348BCABA29}"/>
    <cellStyle name="Total 3 3 5 2 3 2" xfId="19870" xr:uid="{3DBD9059-A0E9-4BF5-A752-D471AE411C79}"/>
    <cellStyle name="Total 3 3 5 2 3 2 2" xfId="36097" xr:uid="{C86D9EA0-74F4-4431-98A3-889AA0ED06A8}"/>
    <cellStyle name="Total 3 3 5 2 3 3" xfId="31146" xr:uid="{C0343D59-6E70-4B96-BA80-7B826687EA54}"/>
    <cellStyle name="Total 3 3 5 2 4" xfId="14647" xr:uid="{39F074D9-DC32-4ABD-9FFB-309B099361C4}"/>
    <cellStyle name="Total 3 3 5 2 4 2" xfId="34113" xr:uid="{DEB04C3B-225F-4FEA-A95C-0D5993381378}"/>
    <cellStyle name="Total 3 3 5 2 5" xfId="39141" xr:uid="{ED0823FD-809B-4BC0-A200-F95046C3E9E3}"/>
    <cellStyle name="Total 3 3 5 2 6" xfId="59024" xr:uid="{156D9951-44ED-4A57-8956-4A05AD956CE1}"/>
    <cellStyle name="Total 3 3 5 3" xfId="3750" xr:uid="{9D055AFF-DEB9-4482-AF5D-3144EBC6B0D2}"/>
    <cellStyle name="Total 3 3 5 3 2" xfId="38384" xr:uid="{7C2F7131-65B1-47BF-BB94-B83720716E04}"/>
    <cellStyle name="Total 3 3 5 4" xfId="37070" xr:uid="{7CDB97E4-3379-41C6-A228-496834A1B99F}"/>
    <cellStyle name="Total 3 3 5 5" xfId="52243" xr:uid="{EDB225AE-0878-41E8-9A2F-DEEF10A26D6C}"/>
    <cellStyle name="Total 3 3 6" xfId="1682" xr:uid="{124322D3-CC3D-4BC4-9222-3666CF9B91F3}"/>
    <cellStyle name="Total 3 3 6 2" xfId="6009" xr:uid="{2B14206C-9E8D-4133-943B-3D54368E4045}"/>
    <cellStyle name="Total 3 3 6 2 2" xfId="8595" xr:uid="{40857892-8242-480F-8637-9F9F084193C0}"/>
    <cellStyle name="Total 3 3 6 2 2 2" xfId="17584" xr:uid="{5E11C4D7-2B2B-465D-9E3A-99710DC9180D}"/>
    <cellStyle name="Total 3 3 6 2 2 2 2" xfId="42311" xr:uid="{B6A459E7-86FB-48A0-8890-21921403C570}"/>
    <cellStyle name="Total 3 3 6 2 2 3" xfId="28036" xr:uid="{78E62AEF-766B-48BA-9F3C-F5A3FE9B6FB9}"/>
    <cellStyle name="Total 3 3 6 2 3" xfId="11232" xr:uid="{3544EE82-4AD8-4A23-8F1B-F1AF07E5A26F}"/>
    <cellStyle name="Total 3 3 6 2 3 2" xfId="20221" xr:uid="{98DD0F65-3A12-4650-A4BD-B5F521F4609B}"/>
    <cellStyle name="Total 3 3 6 2 3 2 2" xfId="27607" xr:uid="{082A7F3F-E19A-44F2-8513-A66FB085ED6C}"/>
    <cellStyle name="Total 3 3 6 2 3 3" xfId="44086" xr:uid="{BD845E8E-CAFC-4819-B859-C7F82967C6FD}"/>
    <cellStyle name="Total 3 3 6 2 4" xfId="14998" xr:uid="{22195865-46F9-4C9E-8F35-5055E865851F}"/>
    <cellStyle name="Total 3 3 6 2 4 2" xfId="32754" xr:uid="{6A282EC3-B512-48D3-A66B-A6A87E048E69}"/>
    <cellStyle name="Total 3 3 6 2 5" xfId="41384" xr:uid="{13B59287-30E1-48D4-83D3-77735BFFF5D3}"/>
    <cellStyle name="Total 3 3 6 2 6" xfId="54035" xr:uid="{1481CA0A-947E-4DAD-8468-A37468996829}"/>
    <cellStyle name="Total 3 3 6 3" xfId="4119" xr:uid="{C0917977-23BE-4669-B7AC-215E2580EE89}"/>
    <cellStyle name="Total 3 3 6 3 2" xfId="32146" xr:uid="{36F02B23-AA3E-4F0E-AAFE-1E603974DDC8}"/>
    <cellStyle name="Total 3 3 6 4" xfId="42607" xr:uid="{B1178EF7-9C00-43CB-A21B-A0FC826CFC94}"/>
    <cellStyle name="Total 3 3 6 5" xfId="47367" xr:uid="{E62A11DB-97F9-4876-989E-2809F7D744BB}"/>
    <cellStyle name="Total 3 3 7" xfId="1732" xr:uid="{44856E93-5810-404C-B426-DA58A24502E4}"/>
    <cellStyle name="Total 3 3 7 2" xfId="6058" xr:uid="{DE711987-7160-447C-AD84-9182CA722B2C}"/>
    <cellStyle name="Total 3 3 7 2 2" xfId="8644" xr:uid="{DE4EC66E-FB8B-411E-8266-F1A7783B4167}"/>
    <cellStyle name="Total 3 3 7 2 2 2" xfId="17633" xr:uid="{B84F62A8-C76A-4794-9B98-323607A2FF98}"/>
    <cellStyle name="Total 3 3 7 2 2 2 2" xfId="37653" xr:uid="{8911A910-B071-4EDC-B3EB-02A9E383BE72}"/>
    <cellStyle name="Total 3 3 7 2 2 3" xfId="38551" xr:uid="{E0A96F34-DC81-4666-A36D-E816C103C86B}"/>
    <cellStyle name="Total 3 3 7 2 3" xfId="11281" xr:uid="{74A39CA6-472C-4A59-BAF3-4D5F98FF7347}"/>
    <cellStyle name="Total 3 3 7 2 3 2" xfId="20270" xr:uid="{E0952B17-7199-4C2B-8058-D30636C2810C}"/>
    <cellStyle name="Total 3 3 7 2 3 2 2" xfId="39769" xr:uid="{D17B9985-DFF1-4E66-9BCA-5A9234880168}"/>
    <cellStyle name="Total 3 3 7 2 3 3" xfId="34732" xr:uid="{AB0CCD53-65E7-4706-8EA5-55EEB2526546}"/>
    <cellStyle name="Total 3 3 7 2 4" xfId="15047" xr:uid="{34413F99-D28E-43E6-BB81-950C3768B28F}"/>
    <cellStyle name="Total 3 3 7 2 4 2" xfId="28421" xr:uid="{DC03C495-386D-4730-9B35-566E7C176040}"/>
    <cellStyle name="Total 3 3 7 2 5" xfId="36931" xr:uid="{DE839A59-00B5-4B13-8701-7877C13B18A1}"/>
    <cellStyle name="Total 3 3 7 3" xfId="4169" xr:uid="{CF856BF2-A311-4F4F-A5A4-542181527079}"/>
    <cellStyle name="Total 3 3 7 3 2" xfId="33058" xr:uid="{718FB6A4-6A9F-4678-93FE-D39371D4FEF5}"/>
    <cellStyle name="Total 3 3 7 4" xfId="28889" xr:uid="{C18C64B6-DFC2-43F1-A336-78FF24ABB6AB}"/>
    <cellStyle name="Total 3 3 8" xfId="2743" xr:uid="{88374FF2-FDEF-4478-BC0D-945449A7724C}"/>
    <cellStyle name="Total 3 3 8 2" xfId="6924" xr:uid="{484BF4F3-7D0E-4BFC-9F4C-F8329E9FA217}"/>
    <cellStyle name="Total 3 3 8 2 2" xfId="12058" xr:uid="{D4EF1088-148B-417C-9DFE-1E498EBAF009}"/>
    <cellStyle name="Total 3 3 8 2 2 2" xfId="21047" xr:uid="{1D47B874-D913-4753-BAFA-489A252D79D1}"/>
    <cellStyle name="Total 3 3 8 2 2 2 2" xfId="40407" xr:uid="{B01C1CC6-EC77-4C5E-967E-66E586B9A92D}"/>
    <cellStyle name="Total 3 3 8 2 2 3" xfId="34500" xr:uid="{FB20B81C-DE3A-40E2-B956-F5A2998C8D0B}"/>
    <cellStyle name="Total 3 3 8 2 3" xfId="12882" xr:uid="{6FE09360-72FD-4354-9035-782168C74226}"/>
    <cellStyle name="Total 3 3 8 2 3 2" xfId="21871" xr:uid="{451B8EB5-1282-43B0-958A-1C61677EE5BC}"/>
    <cellStyle name="Total 3 3 8 2 3 2 2" xfId="42667" xr:uid="{5B8D7666-FEA0-430E-8801-7853CDC47128}"/>
    <cellStyle name="Total 3 3 8 2 3 3" xfId="41856" xr:uid="{71092F9F-2DD3-472F-9E66-D70352C9B8AE}"/>
    <cellStyle name="Total 3 3 8 2 4" xfId="15913" xr:uid="{E8544D90-CEB0-4E2E-8E45-B3CC54B5CDC1}"/>
    <cellStyle name="Total 3 3 8 2 4 2" xfId="39468" xr:uid="{2A20834E-F132-4FDC-AD6E-F603E92ED727}"/>
    <cellStyle name="Total 3 3 8 2 5" xfId="32042" xr:uid="{D0D4C97D-1119-450E-B05B-CD5553788E7E}"/>
    <cellStyle name="Total 3 3 8 3" xfId="9488" xr:uid="{4822D25D-E5EB-4D13-93AC-FD4F71ABDD5C}"/>
    <cellStyle name="Total 3 3 8 3 2" xfId="18477" xr:uid="{8948F2C0-3CC8-4EA4-8D83-3222E3834BB7}"/>
    <cellStyle name="Total 3 3 8 3 2 2" xfId="37721" xr:uid="{C096247A-29D9-4A12-85C6-B594D6793F2D}"/>
    <cellStyle name="Total 3 3 8 3 3" xfId="24802" xr:uid="{58F5DF8A-CEEF-4837-8D7C-7215D4BD7C54}"/>
    <cellStyle name="Total 3 3 8 4" xfId="28347" xr:uid="{274AA3E8-D443-4F68-8A94-B37F5ECD1CCB}"/>
    <cellStyle name="Total 3 3 9" xfId="4681" xr:uid="{AB1F3328-0E0E-448D-8BE3-D02592D1012E}"/>
    <cellStyle name="Total 3 3 9 2" xfId="7267" xr:uid="{01B063AA-6197-4ED2-9D1C-FB4F0D4D04A2}"/>
    <cellStyle name="Total 3 3 9 2 2" xfId="16256" xr:uid="{5CA0F2AE-0DFB-4D0E-9EDE-ACA6E66EEA39}"/>
    <cellStyle name="Total 3 3 9 2 2 2" xfId="42041" xr:uid="{25F059D8-3769-4497-8741-6540D0CC70D4}"/>
    <cellStyle name="Total 3 3 9 2 3" xfId="30257" xr:uid="{47FCAF51-B833-4BEA-9950-21E81B5C073D}"/>
    <cellStyle name="Total 3 3 9 3" xfId="9904" xr:uid="{6868331C-AA42-4B54-9CAC-44DC25F57283}"/>
    <cellStyle name="Total 3 3 9 3 2" xfId="18893" xr:uid="{1FAA51AD-2DA7-4759-93CD-93850EE82A0F}"/>
    <cellStyle name="Total 3 3 9 3 2 2" xfId="26919" xr:uid="{C7E2A946-33F9-48A1-BF87-6D287780FEE0}"/>
    <cellStyle name="Total 3 3 9 3 3" xfId="44055" xr:uid="{1CF159D5-9BF3-421F-A526-DC7DB3B8F676}"/>
    <cellStyle name="Total 3 3 9 4" xfId="13670" xr:uid="{32F41CFD-5774-46A3-B600-7F42E29649BD}"/>
    <cellStyle name="Total 3 3 9 4 2" xfId="30334" xr:uid="{2DBEEF86-BBEE-4455-8569-55A0E18F460E}"/>
    <cellStyle name="Total 3 3 9 5" xfId="39475" xr:uid="{F556E16B-9FAE-46E7-8A68-D283821795BF}"/>
    <cellStyle name="Total 3 30" xfId="45329" xr:uid="{62845388-47EF-4150-820A-3CAF5A665A1C}"/>
    <cellStyle name="Total 3 31" xfId="45303" xr:uid="{108F47E9-C8CB-489F-9155-D443DC6822B4}"/>
    <cellStyle name="Total 3 32" xfId="45340" xr:uid="{0DE17EDE-030E-4325-B741-1B6BC9B4ED71}"/>
    <cellStyle name="Total 3 33" xfId="45410" xr:uid="{1F92C2C0-01B9-4C71-92F2-56ECAD53CD56}"/>
    <cellStyle name="Total 3 34" xfId="44247" xr:uid="{782A822F-D5B5-4DF2-9542-4C62ACBC4581}"/>
    <cellStyle name="Total 3 35" xfId="44143" xr:uid="{32FE41D2-681D-4198-A4B7-C68FB50354D8}"/>
    <cellStyle name="Total 3 36" xfId="45476" xr:uid="{972B6E70-790C-4E3E-8EB9-8B3FC6EADCC8}"/>
    <cellStyle name="Total 3 4" xfId="336" xr:uid="{966B7CD1-8271-4DA0-9C6F-3B540CE35859}"/>
    <cellStyle name="Total 3 4 10" xfId="6638" xr:uid="{17578C02-9D17-4D67-B87B-AF3518931CED}"/>
    <cellStyle name="Total 3 4 10 2" xfId="11844" xr:uid="{D34C15EA-B895-43E3-BA12-AE2830EC5A31}"/>
    <cellStyle name="Total 3 4 10 2 2" xfId="20833" xr:uid="{43031E35-8693-446B-856E-2712249BE392}"/>
    <cellStyle name="Total 3 4 10 2 2 2" xfId="35640" xr:uid="{A9DE7ED2-FFBA-4C0F-ABAC-4FAACB18216B}"/>
    <cellStyle name="Total 3 4 10 2 3" xfId="44092" xr:uid="{CA747323-6EBE-49AE-83B2-0B32CB22D8DF}"/>
    <cellStyle name="Total 3 4 10 3" xfId="15627" xr:uid="{7C11AE14-0DF1-4F82-AECF-1944FF9EC734}"/>
    <cellStyle name="Total 3 4 10 3 2" xfId="25965" xr:uid="{5BDB2729-1842-4316-8113-D6DB1C82198E}"/>
    <cellStyle name="Total 3 4 10 4" xfId="39240" xr:uid="{B762EC68-AB9E-4A13-9BE0-72AB2C7FF427}"/>
    <cellStyle name="Total 3 4 11" xfId="9207" xr:uid="{432CBF25-ED15-4F06-B173-139CB27D890A}"/>
    <cellStyle name="Total 3 4 11 2" xfId="18196" xr:uid="{BA46F7C1-3DF4-4062-88C6-65BE7785AAF0}"/>
    <cellStyle name="Total 3 4 11 2 2" xfId="32375" xr:uid="{5130050B-2EA3-4372-A582-D7F75358B3CF}"/>
    <cellStyle name="Total 3 4 11 3" xfId="31587" xr:uid="{50C8B363-D8D1-40B1-8EDA-8831DA7B5E11}"/>
    <cellStyle name="Total 3 4 12" xfId="9700" xr:uid="{10ECC1A3-1A31-4E67-950F-BD479DCF07E5}"/>
    <cellStyle name="Total 3 4 12 2" xfId="18689" xr:uid="{1CF2CD0F-8093-4B60-9BC8-82D7F088A339}"/>
    <cellStyle name="Total 3 4 12 2 2" xfId="43225" xr:uid="{38D53BEC-3731-45D4-9BCB-6D7A2047E00D}"/>
    <cellStyle name="Total 3 4 12 3" xfId="40029" xr:uid="{BDB9C25C-19EE-4282-886E-3E320EE64320}"/>
    <cellStyle name="Total 3 4 13" xfId="2342" xr:uid="{CE8AD7EB-A389-4996-A48B-93314D4AAAA0}"/>
    <cellStyle name="Total 3 4 13 2" xfId="34613" xr:uid="{FE240357-786C-43C9-A509-758DAD3B7D90}"/>
    <cellStyle name="Total 3 4 14" xfId="13251" xr:uid="{94AA540E-3C77-4DA5-8AD3-6C60ADFCC321}"/>
    <cellStyle name="Total 3 4 14 2" xfId="33208" xr:uid="{EE2A5F29-EB3E-480D-88F3-40CC85285612}"/>
    <cellStyle name="Total 3 4 15" xfId="22954" xr:uid="{08B93938-6390-480D-BDC5-52656E20C099}"/>
    <cellStyle name="Total 3 4 16" xfId="44305" xr:uid="{9FAA5757-D055-4ED6-9905-0CBC62314862}"/>
    <cellStyle name="Total 3 4 17" xfId="45602" xr:uid="{B52F1FD0-CC35-43B9-8550-7CAAB3B4B74E}"/>
    <cellStyle name="Total 3 4 2" xfId="468" xr:uid="{739750F9-6A8E-494C-AA6E-D02340B07322}"/>
    <cellStyle name="Total 3 4 2 10" xfId="9332" xr:uid="{79321229-6C8D-4488-B4E9-9640A9417731}"/>
    <cellStyle name="Total 3 4 2 10 2" xfId="18321" xr:uid="{401E12FC-B744-4FE4-8944-44D433EDAAB3}"/>
    <cellStyle name="Total 3 4 2 10 2 2" xfId="26574" xr:uid="{7351A344-6CEF-42AE-80E6-E58DD9E25729}"/>
    <cellStyle name="Total 3 4 2 10 3" xfId="33726" xr:uid="{B4732DB6-6D21-49BD-8458-D761445D49DB}"/>
    <cellStyle name="Total 3 4 2 11" xfId="12480" xr:uid="{0870CBDB-9AE8-452A-B552-FB32A8C82D7B}"/>
    <cellStyle name="Total 3 4 2 11 2" xfId="21469" xr:uid="{4CD256A0-D789-4673-A427-787F077FF2D9}"/>
    <cellStyle name="Total 3 4 2 11 2 2" xfId="27788" xr:uid="{30EA851C-18A9-46C7-B6BC-C07BD01BDF41}"/>
    <cellStyle name="Total 3 4 2 11 3" xfId="38154" xr:uid="{19F36820-762A-4ADA-B84F-5722A1F898C5}"/>
    <cellStyle name="Total 3 4 2 12" xfId="2474" xr:uid="{D86A6B97-AEEB-4608-A5D4-34B24398DBDC}"/>
    <cellStyle name="Total 3 4 2 12 2" xfId="36634" xr:uid="{67616233-D66D-4349-B831-2AFA8207F20E}"/>
    <cellStyle name="Total 3 4 2 13" xfId="13383" xr:uid="{02E11A44-20C4-4648-95DE-95A818D903A2}"/>
    <cellStyle name="Total 3 4 2 13 2" xfId="40982" xr:uid="{2D12ADE8-7744-40C8-BE03-A937665DC7BE}"/>
    <cellStyle name="Total 3 4 2 14" xfId="43205" xr:uid="{7F960230-3FAC-4F30-A10E-DEB2F7D10CDA}"/>
    <cellStyle name="Total 3 4 2 15" xfId="46113" xr:uid="{38AAF4A8-EA48-442B-8FC9-0EE37A02086F}"/>
    <cellStyle name="Total 3 4 2 2" xfId="817" xr:uid="{6936AB5E-999B-43F1-82D4-5C3DDAE47971}"/>
    <cellStyle name="Total 3 4 2 2 2" xfId="5186" xr:uid="{907021CA-F023-4C82-B01A-CC69C1DE1FEB}"/>
    <cellStyle name="Total 3 4 2 2 2 2" xfId="7772" xr:uid="{4F4B0FBF-0FDD-4999-90B5-FB0B988D5BA6}"/>
    <cellStyle name="Total 3 4 2 2 2 2 2" xfId="16761" xr:uid="{E9DB70C9-2765-463C-972F-6BFE3CCD0320}"/>
    <cellStyle name="Total 3 4 2 2 2 2 2 2" xfId="23289" xr:uid="{6A33CA05-548C-48A7-BF88-573CCFDA6FED}"/>
    <cellStyle name="Total 3 4 2 2 2 2 3" xfId="39861" xr:uid="{A3809E94-1FC5-4B90-8BAB-8AE443E473B9}"/>
    <cellStyle name="Total 3 4 2 2 2 3" xfId="10409" xr:uid="{F088B086-347D-42D8-A613-CF0BE29FE23F}"/>
    <cellStyle name="Total 3 4 2 2 2 3 2" xfId="19398" xr:uid="{DFE747FD-6421-4C35-A335-F1D2A92045C6}"/>
    <cellStyle name="Total 3 4 2 2 2 3 2 2" xfId="40715" xr:uid="{F863C17A-B3B5-4A5A-9510-A969681BCA1D}"/>
    <cellStyle name="Total 3 4 2 2 2 3 3" xfId="43821" xr:uid="{BB913C6B-AA66-41C7-ABD3-74CBDCDBF897}"/>
    <cellStyle name="Total 3 4 2 2 2 4" xfId="14175" xr:uid="{404D2990-41D5-4A15-8EAF-BF1F6A7ECFD2}"/>
    <cellStyle name="Total 3 4 2 2 2 4 2" xfId="32949" xr:uid="{F5BF0D1D-86EC-4BCF-B798-CECBCA15DE8B}"/>
    <cellStyle name="Total 3 4 2 2 2 5" xfId="42522" xr:uid="{B2D7341A-C7B0-4242-AA6E-D40C0B996D86}"/>
    <cellStyle name="Total 3 4 2 2 2 6" xfId="56389" xr:uid="{1B753CA0-F57A-4767-A4BC-1CA65077D427}"/>
    <cellStyle name="Total 3 4 2 2 3" xfId="3254" xr:uid="{04211857-EAA5-4B47-8A7B-A1C6E8AC94B7}"/>
    <cellStyle name="Total 3 4 2 2 3 2" xfId="36907" xr:uid="{43B45847-0902-427C-AB7E-4A49F0E63CA7}"/>
    <cellStyle name="Total 3 4 2 2 4" xfId="39080" xr:uid="{103B10C5-B1DE-4DC2-83B7-B9161B72A0FF}"/>
    <cellStyle name="Total 3 4 2 2 5" xfId="49607" xr:uid="{673EE8B6-9E02-44EC-839F-A180F2175A59}"/>
    <cellStyle name="Total 3 4 2 3" xfId="1162" xr:uid="{9917D656-8522-4EFE-81DD-1A207C1F4ABF}"/>
    <cellStyle name="Total 3 4 2 3 2" xfId="5507" xr:uid="{691549B3-F214-44FC-AB50-6F9F33051D1F}"/>
    <cellStyle name="Total 3 4 2 3 2 2" xfId="8093" xr:uid="{BA7DC623-24DD-45C1-BAA0-722FF567B87E}"/>
    <cellStyle name="Total 3 4 2 3 2 2 2" xfId="17082" xr:uid="{8416A455-A0E0-44E5-8BE1-44E16EA89F71}"/>
    <cellStyle name="Total 3 4 2 3 2 2 2 2" xfId="41968" xr:uid="{2F02E784-11F8-4656-B2E6-A74341D27275}"/>
    <cellStyle name="Total 3 4 2 3 2 2 3" xfId="34793" xr:uid="{46E1249A-7C0D-4497-A22E-0395A9EFD0AB}"/>
    <cellStyle name="Total 3 4 2 3 2 3" xfId="10730" xr:uid="{8E255854-DF12-4221-9768-E3946E2682B4}"/>
    <cellStyle name="Total 3 4 2 3 2 3 2" xfId="19719" xr:uid="{0521ECD0-6F84-41E1-8A47-C8E5E35C3A1A}"/>
    <cellStyle name="Total 3 4 2 3 2 3 2 2" xfId="27885" xr:uid="{0F2F324E-6B53-4357-BFA6-D7A72B0E01BC}"/>
    <cellStyle name="Total 3 4 2 3 2 3 3" xfId="32215" xr:uid="{9B46E1E2-BC5B-41A8-9542-BA3F2BA9B271}"/>
    <cellStyle name="Total 3 4 2 3 2 4" xfId="14496" xr:uid="{A905EF88-397C-4448-A7BD-28F73EE38D67}"/>
    <cellStyle name="Total 3 4 2 3 2 4 2" xfId="29386" xr:uid="{4D419586-83BB-49CE-9B0C-DE9B675DBF3D}"/>
    <cellStyle name="Total 3 4 2 3 2 5" xfId="34930" xr:uid="{1B0B4DF4-0357-4FB9-93D5-5AC149521A28}"/>
    <cellStyle name="Total 3 4 2 3 2 6" xfId="57825" xr:uid="{907EF7A9-2458-4541-B404-FBC24FFE2C6D}"/>
    <cellStyle name="Total 3 4 2 3 3" xfId="3599" xr:uid="{2CAF1758-F51D-4A79-A9D0-35BE150E0B62}"/>
    <cellStyle name="Total 3 4 2 3 3 2" xfId="41107" xr:uid="{253119D6-3764-4475-AFCD-7BDD5615FA44}"/>
    <cellStyle name="Total 3 4 2 3 4" xfId="22301" xr:uid="{47E7F085-174A-4E2B-AA94-06B34C6F630D}"/>
    <cellStyle name="Total 3 4 2 3 5" xfId="51043" xr:uid="{4CFF384D-BB76-4425-919D-E8FAF59AA920}"/>
    <cellStyle name="Total 3 4 2 4" xfId="1506" xr:uid="{35C41B9C-B228-4CAD-A062-D27EE3FD9B9B}"/>
    <cellStyle name="Total 3 4 2 4 2" xfId="5851" xr:uid="{98A822FF-EC0D-4441-9EE9-6E9D709FE1FF}"/>
    <cellStyle name="Total 3 4 2 4 2 2" xfId="8437" xr:uid="{E00118C2-B516-4DDE-9687-7EA44EE8B70F}"/>
    <cellStyle name="Total 3 4 2 4 2 2 2" xfId="17426" xr:uid="{C534D111-E8EB-47D1-922A-C8B51D4974B5}"/>
    <cellStyle name="Total 3 4 2 4 2 2 2 2" xfId="41008" xr:uid="{58B5B501-2C3D-4466-BC97-233A7BB17F40}"/>
    <cellStyle name="Total 3 4 2 4 2 2 3" xfId="41961" xr:uid="{DFC82C0B-C265-4555-81B1-D407567D9DDD}"/>
    <cellStyle name="Total 3 4 2 4 2 3" xfId="11074" xr:uid="{B01B162D-B418-483E-9B73-35832B451787}"/>
    <cellStyle name="Total 3 4 2 4 2 3 2" xfId="20063" xr:uid="{7DD3FFEF-A759-40DC-8C09-7EBAEBB558C8}"/>
    <cellStyle name="Total 3 4 2 4 2 3 2 2" xfId="30388" xr:uid="{5D1B6D0D-9FF5-4EC2-8700-94E4AAFC106A}"/>
    <cellStyle name="Total 3 4 2 4 2 3 3" xfId="36599" xr:uid="{3C5F2991-22A9-4E83-9DD7-10B0D06DAA14}"/>
    <cellStyle name="Total 3 4 2 4 2 4" xfId="14840" xr:uid="{EBF15CD4-8429-464E-8DF4-DA6D4E2B96C8}"/>
    <cellStyle name="Total 3 4 2 4 2 4 2" xfId="24457" xr:uid="{8DCE76F3-6AF9-4565-962D-2E051CDEB0B7}"/>
    <cellStyle name="Total 3 4 2 4 2 5" xfId="42319" xr:uid="{D9A8E057-6900-4BEE-9F37-14630A88B59D}"/>
    <cellStyle name="Total 3 4 2 4 2 6" xfId="54531" xr:uid="{7BF00BD8-75A9-4783-993B-11B6B438D639}"/>
    <cellStyle name="Total 3 4 2 4 3" xfId="3943" xr:uid="{6EFF1C35-FEC5-41DC-9B2D-C667E48FFB49}"/>
    <cellStyle name="Total 3 4 2 4 3 2" xfId="22307" xr:uid="{841CF1B8-1AD6-48F1-A6AC-BB80F46F8045}"/>
    <cellStyle name="Total 3 4 2 4 4" xfId="43488" xr:uid="{75EE1913-19F1-4F10-A975-98757BD0D77D}"/>
    <cellStyle name="Total 3 4 2 4 5" xfId="47724" xr:uid="{988762BA-7858-4494-8870-210B15AC9B39}"/>
    <cellStyle name="Total 3 4 2 5" xfId="1897" xr:uid="{9573192C-E7CB-488D-A635-8F14F0346D19}"/>
    <cellStyle name="Total 3 4 2 5 2" xfId="6213" xr:uid="{088322A3-2AF9-40C6-9F92-B9F4270681DC}"/>
    <cellStyle name="Total 3 4 2 5 2 2" xfId="8799" xr:uid="{A7F2FC0E-28AB-4DE4-A0EA-416309F4CD4A}"/>
    <cellStyle name="Total 3 4 2 5 2 2 2" xfId="17788" xr:uid="{58AEE5D0-4035-4787-88C7-8885A077A73F}"/>
    <cellStyle name="Total 3 4 2 5 2 2 2 2" xfId="32136" xr:uid="{689A730B-B6CA-422F-9CB0-38501AAF1335}"/>
    <cellStyle name="Total 3 4 2 5 2 2 3" xfId="35631" xr:uid="{482D8EAA-BA5B-4BED-A8A2-4C2C0C44A9D5}"/>
    <cellStyle name="Total 3 4 2 5 2 3" xfId="11436" xr:uid="{D63AC3ED-8251-4256-9C79-9C55BE883B52}"/>
    <cellStyle name="Total 3 4 2 5 2 3 2" xfId="20425" xr:uid="{A8FE8114-EC8F-474C-A113-040271204F75}"/>
    <cellStyle name="Total 3 4 2 5 2 3 2 2" xfId="32376" xr:uid="{55A1E52C-5B63-49B2-82B4-504479EAFD87}"/>
    <cellStyle name="Total 3 4 2 5 2 3 3" xfId="33155" xr:uid="{51744931-07A5-4404-8083-56E1731DE274}"/>
    <cellStyle name="Total 3 4 2 5 2 4" xfId="15202" xr:uid="{1AD91C5E-4AB4-480F-B879-2DBB0BF6563C}"/>
    <cellStyle name="Total 3 4 2 5 2 4 2" xfId="34549" xr:uid="{15E20963-A1A9-428B-82A2-FC1AE4566462}"/>
    <cellStyle name="Total 3 4 2 5 2 5" xfId="43103" xr:uid="{32CE1171-22DE-4178-B18E-46A2BBC94FAF}"/>
    <cellStyle name="Total 3 4 2 5 3" xfId="4334" xr:uid="{137D8FF8-6F6B-4B31-947B-D2581461368F}"/>
    <cellStyle name="Total 3 4 2 5 3 2" xfId="43633" xr:uid="{3571B6B5-60E3-4C41-9D8C-562386016011}"/>
    <cellStyle name="Total 3 4 2 5 4" xfId="33758" xr:uid="{7301E4D6-0EF3-47D0-912B-A36E611D06B8}"/>
    <cellStyle name="Total 3 4 2 6" xfId="2125" xr:uid="{2A2C63F5-1EEA-4CC4-8F76-2407461DDDBF}"/>
    <cellStyle name="Total 3 4 2 6 2" xfId="6426" xr:uid="{79C3B2B0-A79A-4D74-A6E5-3EA43B51168B}"/>
    <cellStyle name="Total 3 4 2 6 2 2" xfId="9012" xr:uid="{9154330C-5293-4EB2-B25A-6EFE43E2D311}"/>
    <cellStyle name="Total 3 4 2 6 2 2 2" xfId="18001" xr:uid="{CAE4C03A-66DA-428D-A2ED-F1BBF5E60012}"/>
    <cellStyle name="Total 3 4 2 6 2 2 2 2" xfId="25172" xr:uid="{A5330B65-CE7D-4A7C-A5D7-E4634C6D44D9}"/>
    <cellStyle name="Total 3 4 2 6 2 2 3" xfId="30987" xr:uid="{B3256CE0-E0B8-41B3-8AE8-FC21FE67F925}"/>
    <cellStyle name="Total 3 4 2 6 2 3" xfId="11649" xr:uid="{46851F7D-346C-41A2-B44F-C664847A5EC5}"/>
    <cellStyle name="Total 3 4 2 6 2 3 2" xfId="20638" xr:uid="{E3F10D8D-9DB8-4EEB-977E-E83D434E88CD}"/>
    <cellStyle name="Total 3 4 2 6 2 3 2 2" xfId="42166" xr:uid="{0C215851-6A19-4559-B94C-BCA6BECC9DE3}"/>
    <cellStyle name="Total 3 4 2 6 2 3 3" xfId="41689" xr:uid="{668A5A04-5A68-47ED-BB70-3903E74F2DDA}"/>
    <cellStyle name="Total 3 4 2 6 2 4" xfId="15415" xr:uid="{8719963B-35C8-4B34-B4C9-34D0B6C5B388}"/>
    <cellStyle name="Total 3 4 2 6 2 4 2" xfId="22465" xr:uid="{6E52DA68-FBA6-4846-93C4-04902DA14B32}"/>
    <cellStyle name="Total 3 4 2 6 2 5" xfId="36664" xr:uid="{F0538616-123D-4100-8BA7-B5B938BBA129}"/>
    <cellStyle name="Total 3 4 2 6 3" xfId="4562" xr:uid="{48A58DC4-499F-47EB-A380-42CEF59FCB14}"/>
    <cellStyle name="Total 3 4 2 6 3 2" xfId="27444" xr:uid="{621978EC-61D5-4D51-A607-48535D1BBF22}"/>
    <cellStyle name="Total 3 4 2 6 4" xfId="42455" xr:uid="{18C703EA-1B04-4AE0-9272-0AC914B85819}"/>
    <cellStyle name="Total 3 4 2 7" xfId="2935" xr:uid="{E1ABA7FC-AEA7-4B27-8038-BDC21549A021}"/>
    <cellStyle name="Total 3 4 2 7 2" xfId="7085" xr:uid="{A4953E9D-2F90-4CEE-BD1E-CE597BFF9EFE}"/>
    <cellStyle name="Total 3 4 2 7 2 2" xfId="12211" xr:uid="{CB4E6CD2-95DA-412D-A05A-6713EB2DBA1E}"/>
    <cellStyle name="Total 3 4 2 7 2 2 2" xfId="21200" xr:uid="{97EF7965-CB85-4426-B84D-ED34271A2869}"/>
    <cellStyle name="Total 3 4 2 7 2 2 2 2" xfId="42984" xr:uid="{876E4D6B-EECE-46D1-A02D-A50F5E84C593}"/>
    <cellStyle name="Total 3 4 2 7 2 2 3" xfId="22160" xr:uid="{63828301-A6DE-481F-A0B4-FE84F15238F5}"/>
    <cellStyle name="Total 3 4 2 7 2 3" xfId="13005" xr:uid="{844B582D-CB49-41F2-8078-1E21ED4BDE72}"/>
    <cellStyle name="Total 3 4 2 7 2 3 2" xfId="21994" xr:uid="{5A0E01EE-4688-43D1-9ED7-185D651B41FB}"/>
    <cellStyle name="Total 3 4 2 7 2 3 2 2" xfId="23663" xr:uid="{55E425E3-B0F2-41C8-93F4-BD220FE89851}"/>
    <cellStyle name="Total 3 4 2 7 2 3 3" xfId="33589" xr:uid="{DE179B8C-4DE9-40D7-B0B4-6E241378F558}"/>
    <cellStyle name="Total 3 4 2 7 2 4" xfId="16074" xr:uid="{CB883E67-D1E9-462E-913B-CE1A725053D5}"/>
    <cellStyle name="Total 3 4 2 7 2 4 2" xfId="23780" xr:uid="{9B49258A-2C74-45E5-9774-E89272E8A016}"/>
    <cellStyle name="Total 3 4 2 7 2 5" xfId="43005" xr:uid="{4E2FCD48-1DC8-4632-9581-CD401D2A1D29}"/>
    <cellStyle name="Total 3 4 2 7 3" xfId="9648" xr:uid="{9B104DB9-7CAB-4BFE-B4BA-30CB50C31E0B}"/>
    <cellStyle name="Total 3 4 2 7 3 2" xfId="18637" xr:uid="{3C36C8EA-5176-474F-88ED-F3C733F0D679}"/>
    <cellStyle name="Total 3 4 2 7 3 2 2" xfId="27735" xr:uid="{DF597AEF-891C-420E-A96F-6FA654C3A60C}"/>
    <cellStyle name="Total 3 4 2 7 3 3" xfId="39570" xr:uid="{12F91779-9EF8-44B6-9753-858F2366BE24}"/>
    <cellStyle name="Total 3 4 2 7 4" xfId="31355" xr:uid="{773D386C-178B-4C02-AB98-51E051666E32}"/>
    <cellStyle name="Total 3 4 2 8" xfId="4862" xr:uid="{3B8336E2-BCB5-4810-8238-F8DB3C827B9D}"/>
    <cellStyle name="Total 3 4 2 8 2" xfId="7448" xr:uid="{63F2F3D7-29F4-4A80-9568-F13A799F8B54}"/>
    <cellStyle name="Total 3 4 2 8 2 2" xfId="16437" xr:uid="{5A491ED9-7735-4449-83ED-CF2FB384CDA4}"/>
    <cellStyle name="Total 3 4 2 8 2 2 2" xfId="29319" xr:uid="{7B03A2F2-4CFA-483E-8B17-C9033746452F}"/>
    <cellStyle name="Total 3 4 2 8 2 3" xfId="24083" xr:uid="{C8666128-6093-4CFD-9A04-6A7D8B675309}"/>
    <cellStyle name="Total 3 4 2 8 3" xfId="10085" xr:uid="{D41CF0C4-06B6-4AE7-BB46-83E92801F2BE}"/>
    <cellStyle name="Total 3 4 2 8 3 2" xfId="19074" xr:uid="{C9F3FAB0-8EF7-492B-B9BB-E2293B50268D}"/>
    <cellStyle name="Total 3 4 2 8 3 2 2" xfId="33217" xr:uid="{1403A46B-22C8-406D-B69F-2F585D26127E}"/>
    <cellStyle name="Total 3 4 2 8 3 3" xfId="42746" xr:uid="{89025396-8720-48A7-8F30-B1777538EA1F}"/>
    <cellStyle name="Total 3 4 2 8 4" xfId="13851" xr:uid="{80F72141-D89B-40E9-82B5-74F5F2B29D08}"/>
    <cellStyle name="Total 3 4 2 8 4 2" xfId="28401" xr:uid="{0BC6CA0B-03CE-46C4-A178-1E270561157C}"/>
    <cellStyle name="Total 3 4 2 8 5" xfId="26760" xr:uid="{8745B2ED-DF75-4B20-B3F4-C2D2302BEB9A}"/>
    <cellStyle name="Total 3 4 2 9" xfId="6770" xr:uid="{7CB37E82-E3A1-467C-8E8F-022BC875E061}"/>
    <cellStyle name="Total 3 4 2 9 2" xfId="11969" xr:uid="{111EDAB9-3A37-4131-96E0-21A311536AC2}"/>
    <cellStyle name="Total 3 4 2 9 2 2" xfId="20958" xr:uid="{24DD53BA-3F7A-4C64-B026-A508AC8FFD61}"/>
    <cellStyle name="Total 3 4 2 9 2 2 2" xfId="30418" xr:uid="{AC2E066F-3F32-4E53-9A8B-6FDA0E5551E4}"/>
    <cellStyle name="Total 3 4 2 9 2 3" xfId="34539" xr:uid="{E698B2A8-B280-4DE8-B4CF-1082E63D51A5}"/>
    <cellStyle name="Total 3 4 2 9 3" xfId="15759" xr:uid="{6EA92D05-9B72-4385-9D1F-F242A5309AD5}"/>
    <cellStyle name="Total 3 4 2 9 3 2" xfId="22814" xr:uid="{EBED87C0-C457-465F-B14B-1DB1434C2FB8}"/>
    <cellStyle name="Total 3 4 2 9 4" xfId="22231" xr:uid="{F8A75AF7-50C6-498B-B835-88DBAC00BEA2}"/>
    <cellStyle name="Total 3 4 3" xfId="685" xr:uid="{D4811E7A-4D69-4764-A8F2-9339527FAD4D}"/>
    <cellStyle name="Total 3 4 3 2" xfId="5061" xr:uid="{65A7FCB6-5B31-4CE8-8794-545E13069107}"/>
    <cellStyle name="Total 3 4 3 2 2" xfId="7647" xr:uid="{F80066AE-D510-48AE-904C-4FD9BC367DC2}"/>
    <cellStyle name="Total 3 4 3 2 2 2" xfId="16636" xr:uid="{25C47804-8EB1-4E07-A1C3-36145C50E7FE}"/>
    <cellStyle name="Total 3 4 3 2 2 2 2" xfId="42679" xr:uid="{195270BF-6FF4-42EB-BC90-6B1C552907ED}"/>
    <cellStyle name="Total 3 4 3 2 2 3" xfId="24388" xr:uid="{595564D5-D6BE-4954-8357-12A330F65E6B}"/>
    <cellStyle name="Total 3 4 3 2 2 4" xfId="56794" xr:uid="{14A607F1-19D2-44EC-BBE5-E105382553AB}"/>
    <cellStyle name="Total 3 4 3 2 3" xfId="10284" xr:uid="{3F125FFA-5174-4F90-A379-50B34D2880A4}"/>
    <cellStyle name="Total 3 4 3 2 3 2" xfId="19273" xr:uid="{19C8FAE9-7083-4243-946B-61B78C7D3744}"/>
    <cellStyle name="Total 3 4 3 2 3 2 2" xfId="23537" xr:uid="{3FF9990D-C469-487F-A10B-79698505B24F}"/>
    <cellStyle name="Total 3 4 3 2 3 3" xfId="26775" xr:uid="{DCD8FF29-F316-4559-BB1D-0D65DA74154F}"/>
    <cellStyle name="Total 3 4 3 2 4" xfId="14050" xr:uid="{A49FF09D-CE61-4401-85F5-E0FFD2463525}"/>
    <cellStyle name="Total 3 4 3 2 4 2" xfId="27837" xr:uid="{CACFEAC6-278C-4260-BB48-1CCC6B096CA6}"/>
    <cellStyle name="Total 3 4 3 2 5" xfId="36176" xr:uid="{16F27BB9-F920-4871-A6C3-A93982EF46C0}"/>
    <cellStyle name="Total 3 4 3 2 6" xfId="50012" xr:uid="{D77C7ACE-894A-487C-93A0-0EB5ED54B42B}"/>
    <cellStyle name="Total 3 4 3 3" xfId="3122" xr:uid="{B5A609C6-419D-47E5-9542-C4EDBEC6A37C}"/>
    <cellStyle name="Total 3 4 3 3 2" xfId="22936" xr:uid="{5F10EC62-DE03-4524-BAEF-664DECEFB185}"/>
    <cellStyle name="Total 3 4 3 3 2 2" xfId="57584" xr:uid="{D1581315-734C-4BA4-80DF-B9ADBD044D7D}"/>
    <cellStyle name="Total 3 4 3 3 3" xfId="50802" xr:uid="{78BFECB9-15BC-465C-AE21-5C415DB0C523}"/>
    <cellStyle name="Total 3 4 3 4" xfId="35960" xr:uid="{05151B93-19DA-43A4-B3F6-E208BFF2F73E}"/>
    <cellStyle name="Total 3 4 3 4 2" xfId="54921" xr:uid="{960938F1-7BE0-4B34-A939-39C236676693}"/>
    <cellStyle name="Total 3 4 3 4 3" xfId="48129" xr:uid="{E350BE71-341E-4AF2-81EB-333109A12480}"/>
    <cellStyle name="Total 3 4 3 5" xfId="53221" xr:uid="{DDC256FE-2E01-4697-84FC-B5390B68EB8E}"/>
    <cellStyle name="Total 3 4 3 6" xfId="46515" xr:uid="{84D64F88-1981-4922-9A05-772BF4C5F572}"/>
    <cellStyle name="Total 3 4 4" xfId="1030" xr:uid="{F24DA950-2B47-41C2-AAD0-95BCBF5CC46C}"/>
    <cellStyle name="Total 3 4 4 2" xfId="5382" xr:uid="{952E8BAC-7249-443C-A283-C8F6F1A24C68}"/>
    <cellStyle name="Total 3 4 4 2 2" xfId="7968" xr:uid="{AF13CA8C-66E2-4057-B246-9D9C528DAB03}"/>
    <cellStyle name="Total 3 4 4 2 2 2" xfId="16957" xr:uid="{91732011-B200-4806-8DFC-972C1A4386FB}"/>
    <cellStyle name="Total 3 4 4 2 2 2 2" xfId="24759" xr:uid="{0218B2F5-26F8-4B50-A129-2C1E9AB24F88}"/>
    <cellStyle name="Total 3 4 4 2 2 3" xfId="38081" xr:uid="{7C70155E-11DB-4FBF-A8CA-74DD2A3BADD7}"/>
    <cellStyle name="Total 3 4 4 2 3" xfId="10605" xr:uid="{804FE857-CFBD-4F1B-96F3-2A4F4F37E081}"/>
    <cellStyle name="Total 3 4 4 2 3 2" xfId="19594" xr:uid="{E078CFF5-F7EF-4A23-8247-630F15DC3168}"/>
    <cellStyle name="Total 3 4 4 2 3 2 2" xfId="31509" xr:uid="{9ABB96CD-8C20-4C93-962B-98F60E77A349}"/>
    <cellStyle name="Total 3 4 4 2 3 3" xfId="32029" xr:uid="{A8F9A111-9A04-437C-B7E8-660B786DC475}"/>
    <cellStyle name="Total 3 4 4 2 4" xfId="14371" xr:uid="{4F013CFC-95AB-4D60-9007-2779FC50FF36}"/>
    <cellStyle name="Total 3 4 4 2 4 2" xfId="34352" xr:uid="{503278EC-6C77-4B40-B452-C0DAAAA59BE8}"/>
    <cellStyle name="Total 3 4 4 2 5" xfId="32685" xr:uid="{3A2A89F8-A436-4C67-9290-EC7EA4469D01}"/>
    <cellStyle name="Total 3 4 4 2 6" xfId="55917" xr:uid="{0AF2B372-3C7B-432D-A44A-C731A6AA0C4E}"/>
    <cellStyle name="Total 3 4 4 3" xfId="3467" xr:uid="{194C656A-FDB9-4598-BDBC-FA16A2783A88}"/>
    <cellStyle name="Total 3 4 4 3 2" xfId="30408" xr:uid="{796D31EE-D69C-433F-BF56-8DC9E557450C}"/>
    <cellStyle name="Total 3 4 4 4" xfId="30337" xr:uid="{F7B298CA-0324-4E62-9780-28845C8889DD}"/>
    <cellStyle name="Total 3 4 4 5" xfId="49135" xr:uid="{4E85CDCD-F98B-4B85-A911-11BB0BC3377F}"/>
    <cellStyle name="Total 3 4 5" xfId="1374" xr:uid="{B4221078-F894-4D1C-B9FB-BC6161EC575B}"/>
    <cellStyle name="Total 3 4 5 2" xfId="5719" xr:uid="{54E8202D-4433-4994-9180-138285AD0F38}"/>
    <cellStyle name="Total 3 4 5 2 2" xfId="8305" xr:uid="{76959E6E-E890-445B-87C8-B8612490F9E6}"/>
    <cellStyle name="Total 3 4 5 2 2 2" xfId="17294" xr:uid="{32C69383-5577-4900-9088-09B09C1DF8FC}"/>
    <cellStyle name="Total 3 4 5 2 2 2 2" xfId="42345" xr:uid="{BFBB246C-8E72-4D8F-9AB4-8977331DD969}"/>
    <cellStyle name="Total 3 4 5 2 2 3" xfId="28027" xr:uid="{6AD51089-A216-4B78-A04C-194DE08460D3}"/>
    <cellStyle name="Total 3 4 5 2 3" xfId="10942" xr:uid="{8BAF93AB-BD9D-433A-B936-43770C94A214}"/>
    <cellStyle name="Total 3 4 5 2 3 2" xfId="19931" xr:uid="{9C6BC134-C70C-4070-8FB4-A62726FE2DA7}"/>
    <cellStyle name="Total 3 4 5 2 3 2 2" xfId="25012" xr:uid="{A11298B2-3620-4330-8AE3-C2CAA7750DC9}"/>
    <cellStyle name="Total 3 4 5 2 3 3" xfId="32197" xr:uid="{90FA54A5-89C4-4ED2-9C29-CFE89535A4F6}"/>
    <cellStyle name="Total 3 4 5 2 4" xfId="14708" xr:uid="{0BB76EF1-6771-4D55-B010-8331D85B24DE}"/>
    <cellStyle name="Total 3 4 5 2 4 2" xfId="24545" xr:uid="{E777D243-7F5F-4B76-8E27-CE06FDCFFD90}"/>
    <cellStyle name="Total 3 4 5 2 5" xfId="37313" xr:uid="{C2EB6F49-D7BA-4C1B-B5CF-15B2EE376FC9}"/>
    <cellStyle name="Total 3 4 5 2 6" xfId="58947" xr:uid="{0F536DBB-F614-424B-B172-4B6A04774DA0}"/>
    <cellStyle name="Total 3 4 5 3" xfId="3811" xr:uid="{0AE21913-178D-414F-94FB-B8A292DA0169}"/>
    <cellStyle name="Total 3 4 5 3 2" xfId="33448" xr:uid="{5577B819-117A-48EB-AF17-8B96FFD40CD8}"/>
    <cellStyle name="Total 3 4 5 4" xfId="22424" xr:uid="{EAF81EBD-64F7-463E-8E44-D343294170CE}"/>
    <cellStyle name="Total 3 4 5 5" xfId="52166" xr:uid="{9BA4DAFD-5ACC-4D20-AF24-0DD7CA8EE8C2}"/>
    <cellStyle name="Total 3 4 6" xfId="1674" xr:uid="{C4F01857-7D0C-459F-9AEA-81E5F434CBA5}"/>
    <cellStyle name="Total 3 4 6 2" xfId="6002" xr:uid="{7E7694FE-6D57-434F-940B-FB968828BDC9}"/>
    <cellStyle name="Total 3 4 6 2 2" xfId="8588" xr:uid="{CBDBFEA9-A9A1-4A3A-AC84-1277999C68D2}"/>
    <cellStyle name="Total 3 4 6 2 2 2" xfId="17577" xr:uid="{0A7740E8-A3FF-4F1B-B80E-7AA9BEFFC324}"/>
    <cellStyle name="Total 3 4 6 2 2 2 2" xfId="27308" xr:uid="{88D781E0-F47E-46E0-8804-1EF150A38C6B}"/>
    <cellStyle name="Total 3 4 6 2 2 3" xfId="25737" xr:uid="{38D61358-9ACB-4706-A54A-BCD2ABE26CB0}"/>
    <cellStyle name="Total 3 4 6 2 3" xfId="11225" xr:uid="{08E2BAEC-5FDA-441B-A30C-302D46BCCFB0}"/>
    <cellStyle name="Total 3 4 6 2 3 2" xfId="20214" xr:uid="{2E2A6256-462D-4347-A14B-8F1A672BCDA0}"/>
    <cellStyle name="Total 3 4 6 2 3 2 2" xfId="43469" xr:uid="{89E817E7-FA8D-4CBA-8971-4F1CDDA263FD}"/>
    <cellStyle name="Total 3 4 6 2 3 3" xfId="31101" xr:uid="{A7E8D09A-13B9-47FD-AA91-58F75E0753B2}"/>
    <cellStyle name="Total 3 4 6 2 4" xfId="14991" xr:uid="{64D8BA04-26F8-49A3-8E07-5C2DA0AFD095}"/>
    <cellStyle name="Total 3 4 6 2 4 2" xfId="37050" xr:uid="{48E1D176-7292-4C93-9370-9E3A7F659393}"/>
    <cellStyle name="Total 3 4 6 2 5" xfId="23988" xr:uid="{444EC728-631D-4449-A16D-72C6D3501E13}"/>
    <cellStyle name="Total 3 4 6 2 6" xfId="54083" xr:uid="{C2836A4A-FAB5-4AF7-801B-6E17A9FB6C6E}"/>
    <cellStyle name="Total 3 4 6 3" xfId="4111" xr:uid="{8F68ED8C-D0D7-4E0C-97EC-E359930BFF4F}"/>
    <cellStyle name="Total 3 4 6 3 2" xfId="41230" xr:uid="{0C9C983A-14F2-4BEB-A5F2-4F636B3824C8}"/>
    <cellStyle name="Total 3 4 6 4" xfId="30786" xr:uid="{88FBBD58-9A23-4818-9FC9-675032C5CA2C}"/>
    <cellStyle name="Total 3 4 6 5" xfId="47406" xr:uid="{C00C38C8-3057-44C6-810A-603783AD84B9}"/>
    <cellStyle name="Total 3 4 7" xfId="1993" xr:uid="{E20388F6-8EDC-47A6-9C0E-5F52D771AA60}"/>
    <cellStyle name="Total 3 4 7 2" xfId="6301" xr:uid="{6FCC0321-7B8A-488B-BEE5-13CD4775155C}"/>
    <cellStyle name="Total 3 4 7 2 2" xfId="8887" xr:uid="{9CC96352-9BEB-4DD8-8020-03F44F722165}"/>
    <cellStyle name="Total 3 4 7 2 2 2" xfId="17876" xr:uid="{2809EEC0-D079-409D-84A1-23BCC6C7FD0E}"/>
    <cellStyle name="Total 3 4 7 2 2 2 2" xfId="28209" xr:uid="{1A9988ED-1B7B-4B20-95F9-8BDB14E9FBD1}"/>
    <cellStyle name="Total 3 4 7 2 2 3" xfId="31563" xr:uid="{4EEA2315-47E2-4361-8D22-6E90335F8EFE}"/>
    <cellStyle name="Total 3 4 7 2 3" xfId="11524" xr:uid="{073A812D-76AE-4D46-A015-7E8FFAB56A5F}"/>
    <cellStyle name="Total 3 4 7 2 3 2" xfId="20513" xr:uid="{CB8E96E9-B5CC-4C5F-AF0B-A48BAB83CE04}"/>
    <cellStyle name="Total 3 4 7 2 3 2 2" xfId="34000" xr:uid="{D4321022-62A7-4FEC-B675-50E215E046EB}"/>
    <cellStyle name="Total 3 4 7 2 3 3" xfId="32271" xr:uid="{8A993E1A-ED1C-418D-87A4-4068B0A26CBD}"/>
    <cellStyle name="Total 3 4 7 2 4" xfId="15290" xr:uid="{7A668571-39E7-489B-AF25-089199EBBAFE}"/>
    <cellStyle name="Total 3 4 7 2 4 2" xfId="36076" xr:uid="{75F62A7B-E144-4D7A-80B9-DE210B5BD9BC}"/>
    <cellStyle name="Total 3 4 7 2 5" xfId="35911" xr:uid="{8F44B245-68D4-47E9-86C3-6BE697E87DBF}"/>
    <cellStyle name="Total 3 4 7 3" xfId="4430" xr:uid="{08130255-0B70-4663-91C8-B172E181540E}"/>
    <cellStyle name="Total 3 4 7 3 2" xfId="41182" xr:uid="{CCEB2EAC-2862-44E3-976F-17624C7394A3}"/>
    <cellStyle name="Total 3 4 7 4" xfId="29585" xr:uid="{06F91CD8-B6C4-456C-9493-7BC272F8DE16}"/>
    <cellStyle name="Total 3 4 8" xfId="2804" xr:uid="{70BFDE9B-BDAA-42BE-9054-E68D366EB1E4}"/>
    <cellStyle name="Total 3 4 8 2" xfId="6954" xr:uid="{4B706777-9D36-465E-ADAB-D3B8B404EF80}"/>
    <cellStyle name="Total 3 4 8 2 2" xfId="12083" xr:uid="{75C974BA-9130-415C-B3AC-E1C0D2E0EFBF}"/>
    <cellStyle name="Total 3 4 8 2 2 2" xfId="21072" xr:uid="{B4D73CAE-DE84-4250-935E-0ED9CC330249}"/>
    <cellStyle name="Total 3 4 8 2 2 2 2" xfId="42051" xr:uid="{E0BE47F2-6327-4D41-BB38-CE03B828C029}"/>
    <cellStyle name="Total 3 4 8 2 2 3" xfId="38736" xr:uid="{A2077D8E-464B-4C8B-891C-3707CB58D294}"/>
    <cellStyle name="Total 3 4 8 2 3" xfId="12905" xr:uid="{E7304A5E-4D1E-4C55-9254-59D8474F3E92}"/>
    <cellStyle name="Total 3 4 8 2 3 2" xfId="21894" xr:uid="{17B0ACB0-3B11-4CF0-A5F0-C842FFF119FA}"/>
    <cellStyle name="Total 3 4 8 2 3 2 2" xfId="33387" xr:uid="{7945D3A4-4028-4185-80B3-A4B6814C76EF}"/>
    <cellStyle name="Total 3 4 8 2 3 3" xfId="33689" xr:uid="{88D29D24-31C2-46E2-BB96-8775C9A9DADB}"/>
    <cellStyle name="Total 3 4 8 2 4" xfId="15943" xr:uid="{F213B026-8C28-4EFE-91DC-0CF9F8E13500}"/>
    <cellStyle name="Total 3 4 8 2 4 2" xfId="33033" xr:uid="{D78CD6C7-B84C-4AC4-B165-E56C31960190}"/>
    <cellStyle name="Total 3 4 8 2 5" xfId="25715" xr:uid="{DE072144-392D-47AF-9AD5-705AFC8442FD}"/>
    <cellStyle name="Total 3 4 8 3" xfId="9517" xr:uid="{8049581D-8A6D-49C7-A457-C1E4511D5EAC}"/>
    <cellStyle name="Total 3 4 8 3 2" xfId="18506" xr:uid="{2D1ACDA1-A45F-4D86-8B60-BE52021E7BF6}"/>
    <cellStyle name="Total 3 4 8 3 2 2" xfId="41429" xr:uid="{03510BAC-B0DD-4D06-A524-5B9B262047CB}"/>
    <cellStyle name="Total 3 4 8 3 3" xfId="31781" xr:uid="{A386D26E-9B6A-45FC-95E5-BB159E420ACF}"/>
    <cellStyle name="Total 3 4 8 4" xfId="22495" xr:uid="{DEC4E465-3B67-47EA-A995-0FD734C8A461}"/>
    <cellStyle name="Total 3 4 9" xfId="4737" xr:uid="{E7921666-8301-4359-9743-84D185FFA783}"/>
    <cellStyle name="Total 3 4 9 2" xfId="7323" xr:uid="{685166FB-2EBD-4A08-879F-AB3F34D7B87E}"/>
    <cellStyle name="Total 3 4 9 2 2" xfId="16312" xr:uid="{1DEFE8F3-00A0-4332-A2D6-E20C992456ED}"/>
    <cellStyle name="Total 3 4 9 2 2 2" xfId="33009" xr:uid="{5EAF45D0-AE3C-4193-B271-6CDFC3959B6F}"/>
    <cellStyle name="Total 3 4 9 2 3" xfId="29862" xr:uid="{C02D91B5-516D-4C72-95BD-2E4DF9837F50}"/>
    <cellStyle name="Total 3 4 9 3" xfId="9960" xr:uid="{A4F2B628-5650-4646-9F01-8AFBF0E84D83}"/>
    <cellStyle name="Total 3 4 9 3 2" xfId="18949" xr:uid="{7BE3D48D-39CD-4016-8AA9-2995095BE2FC}"/>
    <cellStyle name="Total 3 4 9 3 2 2" xfId="40648" xr:uid="{742400F3-1E1C-4427-AB48-85BDC0A349B5}"/>
    <cellStyle name="Total 3 4 9 3 3" xfId="41327" xr:uid="{F3234D40-E630-4589-8BD0-A339C105F1FB}"/>
    <cellStyle name="Total 3 4 9 4" xfId="13726" xr:uid="{09DC2BB9-6C41-4412-9485-EDDAD04D148B}"/>
    <cellStyle name="Total 3 4 9 4 2" xfId="25189" xr:uid="{06E2E089-C35B-46E3-819B-E15B21D912F5}"/>
    <cellStyle name="Total 3 4 9 5" xfId="39079" xr:uid="{D4081943-AE63-4467-818A-09CF3D8DFA53}"/>
    <cellStyle name="Total 3 5" xfId="231" xr:uid="{F748C11D-2846-40CD-AAA2-1709E461FA6F}"/>
    <cellStyle name="Total 3 5 10" xfId="9115" xr:uid="{26F112F9-7120-4D99-A8C0-778BF213E2BF}"/>
    <cellStyle name="Total 3 5 10 2" xfId="18104" xr:uid="{419E75D3-3810-4132-976E-A85F779CFF18}"/>
    <cellStyle name="Total 3 5 10 2 2" xfId="33746" xr:uid="{E1C6C2CE-B2E5-406F-9501-2C84E5690953}"/>
    <cellStyle name="Total 3 5 10 3" xfId="30700" xr:uid="{A9D1DA61-92EA-48BB-A044-CD6B60679C09}"/>
    <cellStyle name="Total 3 5 11" xfId="9763" xr:uid="{8D6E1286-2B0C-4DA9-B1FB-67E995C8431F}"/>
    <cellStyle name="Total 3 5 11 2" xfId="18752" xr:uid="{69152911-DDD7-467D-BE4C-FAE6BD37B10F}"/>
    <cellStyle name="Total 3 5 11 2 2" xfId="35837" xr:uid="{6722BDB8-1FBC-4E9A-BAF8-581752A54264}"/>
    <cellStyle name="Total 3 5 11 3" xfId="43920" xr:uid="{1DC6F7BB-7944-4466-93CC-58F223C1A8B7}"/>
    <cellStyle name="Total 3 5 12" xfId="2237" xr:uid="{C6C7A881-CC54-4426-943F-71314E005FA2}"/>
    <cellStyle name="Total 3 5 12 2" xfId="40402" xr:uid="{C0CECA40-8DEE-42DB-97F4-3439E8F6FDE4}"/>
    <cellStyle name="Total 3 5 13" xfId="13146" xr:uid="{0A9FB7B6-29A5-4670-99BB-1E9C50DF7B7C}"/>
    <cellStyle name="Total 3 5 13 2" xfId="25553" xr:uid="{01731CBF-BBEC-48B6-902B-1CC122E9C73C}"/>
    <cellStyle name="Total 3 5 14" xfId="38894" xr:uid="{02855677-BA38-412B-B66F-5B8A0E27CE29}"/>
    <cellStyle name="Total 3 5 15" xfId="44379" xr:uid="{098A1712-71E0-447F-BCC7-E63DDBDECB8D}"/>
    <cellStyle name="Total 3 5 16" xfId="45583" xr:uid="{B0486CFA-B69E-47C2-ACA0-B8752DED50B2}"/>
    <cellStyle name="Total 3 5 2" xfId="580" xr:uid="{5638DD6F-5463-4599-8E15-9926601089E3}"/>
    <cellStyle name="Total 3 5 2 2" xfId="4969" xr:uid="{8E177721-CECD-4EC3-A423-FD9D62EA70F7}"/>
    <cellStyle name="Total 3 5 2 2 2" xfId="7555" xr:uid="{D4C7DFC2-81B1-4780-A85F-F4954601DE8F}"/>
    <cellStyle name="Total 3 5 2 2 2 2" xfId="16544" xr:uid="{8496569D-E1C9-4996-B82D-9F4D10F4688A}"/>
    <cellStyle name="Total 3 5 2 2 2 2 2" xfId="24642" xr:uid="{5E3C1B7F-6B09-4ECF-84EC-AEB05274320A}"/>
    <cellStyle name="Total 3 5 2 2 2 3" xfId="25759" xr:uid="{60835969-29AC-4280-8A1A-0AD89B875E76}"/>
    <cellStyle name="Total 3 5 2 2 2 4" xfId="56370" xr:uid="{3041CCFD-C4AE-432A-9DD5-5B28FFAD5185}"/>
    <cellStyle name="Total 3 5 2 2 3" xfId="10192" xr:uid="{258A3109-5043-4928-B9D3-2B0FFB804A70}"/>
    <cellStyle name="Total 3 5 2 2 3 2" xfId="19181" xr:uid="{FA87E082-A9BC-4F97-9DC0-BF00C82E3EFE}"/>
    <cellStyle name="Total 3 5 2 2 3 2 2" xfId="28295" xr:uid="{2EED0009-6406-4733-850F-032CF8BFD7C3}"/>
    <cellStyle name="Total 3 5 2 2 3 3" xfId="33320" xr:uid="{E45C410C-7A01-4170-9355-1E81D74BDE7F}"/>
    <cellStyle name="Total 3 5 2 2 4" xfId="13958" xr:uid="{429ABCF2-3582-48AF-B0AB-0B260DE3DD0D}"/>
    <cellStyle name="Total 3 5 2 2 4 2" xfId="27408" xr:uid="{7159B61F-8D06-4E37-8F4D-7B7C4AAE0DB1}"/>
    <cellStyle name="Total 3 5 2 2 5" xfId="30459" xr:uid="{B2BDEE16-27F9-4B8C-A40D-CCE01AA6EDB0}"/>
    <cellStyle name="Total 3 5 2 2 6" xfId="49588" xr:uid="{7C199021-FC89-48C6-81F5-493F4869C2CE}"/>
    <cellStyle name="Total 3 5 2 3" xfId="3017" xr:uid="{F3D78D07-D030-4F5C-978C-C2853F74C24A}"/>
    <cellStyle name="Total 3 5 2 3 2" xfId="35593" xr:uid="{93AACFC1-2EA2-473C-9E57-9B275DE4B1D0}"/>
    <cellStyle name="Total 3 5 2 3 2 2" xfId="59108" xr:uid="{9E224251-6617-4961-A49E-117EC3BBA26E}"/>
    <cellStyle name="Total 3 5 2 3 3" xfId="52327" xr:uid="{62984A10-F090-4A07-A05A-29466A6FA798}"/>
    <cellStyle name="Total 3 5 2 4" xfId="39171" xr:uid="{F0D13616-A9AD-40B5-AAD2-BD276029AE73}"/>
    <cellStyle name="Total 3 5 2 4 2" xfId="54512" xr:uid="{A007696C-1623-4AE7-932F-AAD3CE53B594}"/>
    <cellStyle name="Total 3 5 2 4 3" xfId="47705" xr:uid="{DE0C5983-0E17-4E6F-A68B-9C7585AF511D}"/>
    <cellStyle name="Total 3 5 2 5" xfId="46094" xr:uid="{52CE5015-174D-4105-BAAE-8D1FE66F68F2}"/>
    <cellStyle name="Total 3 5 3" xfId="925" xr:uid="{9778F16A-37E6-4738-B124-29705A1238C9}"/>
    <cellStyle name="Total 3 5 3 2" xfId="5290" xr:uid="{CADBB608-3498-4D17-AF3B-BBA1C4F0466E}"/>
    <cellStyle name="Total 3 5 3 2 2" xfId="7876" xr:uid="{8318F170-DDE3-44EF-A544-4ABB41AB6117}"/>
    <cellStyle name="Total 3 5 3 2 2 2" xfId="16865" xr:uid="{9AB3431B-5ADC-4AD0-A728-60E3625DC716}"/>
    <cellStyle name="Total 3 5 3 2 2 2 2" xfId="30307" xr:uid="{0D5B6974-8B21-42F9-8998-9AC345DF537C}"/>
    <cellStyle name="Total 3 5 3 2 2 3" xfId="22971" xr:uid="{0EAC792C-0327-4CB8-82D7-0E8B3F845B66}"/>
    <cellStyle name="Total 3 5 3 2 2 4" xfId="56775" xr:uid="{5ADE6163-BBC7-4D2E-A0C1-2C87519E82DF}"/>
    <cellStyle name="Total 3 5 3 2 3" xfId="10513" xr:uid="{E07350E9-DCAC-4752-B443-029096C78FA9}"/>
    <cellStyle name="Total 3 5 3 2 3 2" xfId="19502" xr:uid="{90B28E0B-D2FB-4295-AEED-24DE47D5D4C9}"/>
    <cellStyle name="Total 3 5 3 2 3 2 2" xfId="31962" xr:uid="{B4262AF1-7EF0-48F7-AD08-580EAF6234D3}"/>
    <cellStyle name="Total 3 5 3 2 3 3" xfId="42765" xr:uid="{4CF228DD-26C1-4A3C-8F94-6697B1BF9997}"/>
    <cellStyle name="Total 3 5 3 2 4" xfId="14279" xr:uid="{DC662AC4-5953-4ED5-A4BC-65794D268CAE}"/>
    <cellStyle name="Total 3 5 3 2 4 2" xfId="38069" xr:uid="{0494C38F-A9C1-44F8-A390-4515ECD11B6F}"/>
    <cellStyle name="Total 3 5 3 2 5" xfId="37413" xr:uid="{4AEA7A68-D2ED-4826-98D1-1CCD102A80E3}"/>
    <cellStyle name="Total 3 5 3 2 6" xfId="49993" xr:uid="{A21B3D69-B432-4C72-9B5E-55E820F5A786}"/>
    <cellStyle name="Total 3 5 3 3" xfId="3362" xr:uid="{A5B92704-6488-499D-8C03-DFE2789FF85F}"/>
    <cellStyle name="Total 3 5 3 3 2" xfId="25473" xr:uid="{FE33EFCD-8EE3-4D31-9518-1F470EA21B0B}"/>
    <cellStyle name="Total 3 5 3 3 2 2" xfId="58132" xr:uid="{67F4814F-BAE2-4AAC-8C58-8EEDE7C1740A}"/>
    <cellStyle name="Total 3 5 3 3 3" xfId="51350" xr:uid="{B1B89D11-0B1B-456A-BE20-975CEAE09D6B}"/>
    <cellStyle name="Total 3 5 3 4" xfId="43588" xr:uid="{9957037C-E3B8-4349-9233-1309D654A66E}"/>
    <cellStyle name="Total 3 5 3 4 2" xfId="54902" xr:uid="{1E9E91E0-6B27-4E66-9B42-8BF8BF88C535}"/>
    <cellStyle name="Total 3 5 3 4 3" xfId="48110" xr:uid="{AA787337-BF4D-44C2-9158-7AF253810BF1}"/>
    <cellStyle name="Total 3 5 3 5" xfId="53202" xr:uid="{10AB2103-237F-4FEC-B2D0-983E25B0B92E}"/>
    <cellStyle name="Total 3 5 3 6" xfId="46496" xr:uid="{3FA35C44-6A93-4931-A837-CDF15D6E236E}"/>
    <cellStyle name="Total 3 5 4" xfId="1269" xr:uid="{E5718472-DF03-4B82-918E-D87A9DE469CC}"/>
    <cellStyle name="Total 3 5 4 2" xfId="5614" xr:uid="{A80E6A46-2EF1-4134-A78D-A4C4F1A9E1B4}"/>
    <cellStyle name="Total 3 5 4 2 2" xfId="8200" xr:uid="{641ACC15-86E3-47B5-ACA6-F31B86E24B9A}"/>
    <cellStyle name="Total 3 5 4 2 2 2" xfId="17189" xr:uid="{BF5B4298-BD93-4518-82A4-A12D892628E7}"/>
    <cellStyle name="Total 3 5 4 2 2 2 2" xfId="27725" xr:uid="{3F7DB4F7-F0E3-48F1-B209-66B4267CCC3A}"/>
    <cellStyle name="Total 3 5 4 2 2 3" xfId="38855" xr:uid="{22E1459B-A923-463D-AB16-EC6AE3E53C3C}"/>
    <cellStyle name="Total 3 5 4 2 3" xfId="10837" xr:uid="{FDC9B3E2-07DB-4972-8F5E-4B0CD3F85866}"/>
    <cellStyle name="Total 3 5 4 2 3 2" xfId="19826" xr:uid="{38F35854-A51B-4ED4-BDDA-33118F62EEB5}"/>
    <cellStyle name="Total 3 5 4 2 3 2 2" xfId="28753" xr:uid="{E9D9C5D5-7509-4120-BE39-23F33891CB77}"/>
    <cellStyle name="Total 3 5 4 2 3 3" xfId="41635" xr:uid="{A55427FB-1C6E-488E-B13F-2BB8A747F5EB}"/>
    <cellStyle name="Total 3 5 4 2 4" xfId="14603" xr:uid="{854A3E50-ABB5-472C-A7F7-BACD25B3F883}"/>
    <cellStyle name="Total 3 5 4 2 4 2" xfId="24773" xr:uid="{279E2D83-599B-4067-AFF7-1A680612C906}"/>
    <cellStyle name="Total 3 5 4 2 5" xfId="42570" xr:uid="{AFC272AF-F414-41DD-814D-19ACB487EB26}"/>
    <cellStyle name="Total 3 5 4 2 6" xfId="55898" xr:uid="{A337CC8D-1242-4993-92FD-5A1A1BAC7A76}"/>
    <cellStyle name="Total 3 5 4 3" xfId="3706" xr:uid="{9B95B38D-6520-4F12-A634-99D9C2697988}"/>
    <cellStyle name="Total 3 5 4 3 2" xfId="22672" xr:uid="{6A36B637-A3AB-48F3-87CB-3B462CE2A50B}"/>
    <cellStyle name="Total 3 5 4 4" xfId="26449" xr:uid="{31217D92-9BB5-4558-A2C9-9763094EF773}"/>
    <cellStyle name="Total 3 5 4 5" xfId="49116" xr:uid="{DF70E7B1-0D3B-4B73-AA60-0916833FFEC1}"/>
    <cellStyle name="Total 3 5 5" xfId="1720" xr:uid="{1F256306-55AF-4FC1-8B9F-B55E75D92865}"/>
    <cellStyle name="Total 3 5 5 2" xfId="6046" xr:uid="{764FBB4E-31F7-4E88-B6FA-30813352E32C}"/>
    <cellStyle name="Total 3 5 5 2 2" xfId="8632" xr:uid="{A70BF117-C69C-4834-87C2-CFBDE2EC210E}"/>
    <cellStyle name="Total 3 5 5 2 2 2" xfId="17621" xr:uid="{4AB2ED6E-3A3A-4544-AA68-CF62667B1D12}"/>
    <cellStyle name="Total 3 5 5 2 2 2 2" xfId="34279" xr:uid="{F9A46DD8-80D4-4C55-9A5E-FDB6F94A2885}"/>
    <cellStyle name="Total 3 5 5 2 2 3" xfId="41172" xr:uid="{CE275774-2360-48C4-9BE3-D71FA839C9CB}"/>
    <cellStyle name="Total 3 5 5 2 3" xfId="11269" xr:uid="{501B8C32-D38F-44E7-9DCA-4490198B9BBB}"/>
    <cellStyle name="Total 3 5 5 2 3 2" xfId="20258" xr:uid="{EB45E4AE-7176-4B63-A3A5-F52593C4582F}"/>
    <cellStyle name="Total 3 5 5 2 3 2 2" xfId="39948" xr:uid="{3339D5A3-998D-4D20-8534-6604D466C303}"/>
    <cellStyle name="Total 3 5 5 2 3 3" xfId="31955" xr:uid="{7B8EBAB1-F105-4D63-9CBD-D80AB38661F3}"/>
    <cellStyle name="Total 3 5 5 2 4" xfId="15035" xr:uid="{28BB694A-C844-4B2B-B276-0AFFB2DC48DC}"/>
    <cellStyle name="Total 3 5 5 2 4 2" xfId="25009" xr:uid="{104FD2D4-8394-4AEA-9375-6F3CD76BBA88}"/>
    <cellStyle name="Total 3 5 5 2 5" xfId="32500" xr:uid="{50662369-E90A-4198-B098-7252F023E264}"/>
    <cellStyle name="Total 3 5 5 2 6" xfId="58168" xr:uid="{811DCAD5-7B2E-4E07-B233-18F2E400E749}"/>
    <cellStyle name="Total 3 5 5 3" xfId="4157" xr:uid="{3E576D6A-8646-4BE2-A755-18EEDC37D95A}"/>
    <cellStyle name="Total 3 5 5 3 2" xfId="22121" xr:uid="{2E265886-912C-4245-B53B-7134250A3584}"/>
    <cellStyle name="Total 3 5 5 4" xfId="30734" xr:uid="{D76BFD95-9704-4A34-83E7-1B22FCA450E9}"/>
    <cellStyle name="Total 3 5 5 5" xfId="51386" xr:uid="{4B90C1E9-10AC-4067-BC59-EFCD9E592BB2}"/>
    <cellStyle name="Total 3 5 6" xfId="1800" xr:uid="{E5B357FE-5049-42F4-8830-92D977EE0BBF}"/>
    <cellStyle name="Total 3 5 6 2" xfId="6117" xr:uid="{C73FC948-BE90-4A54-B234-76263362D527}"/>
    <cellStyle name="Total 3 5 6 2 2" xfId="8703" xr:uid="{9ED69F6C-0C85-42DF-87BE-5400F2F33968}"/>
    <cellStyle name="Total 3 5 6 2 2 2" xfId="17692" xr:uid="{A096CD99-720F-42DB-9097-A5217A042693}"/>
    <cellStyle name="Total 3 5 6 2 2 2 2" xfId="39144" xr:uid="{F88AA35E-3272-4BEC-BF32-602E83D70FEE}"/>
    <cellStyle name="Total 3 5 6 2 2 3" xfId="37572" xr:uid="{C15C78B1-D87C-45A5-A1CF-78F14AA0748B}"/>
    <cellStyle name="Total 3 5 6 2 3" xfId="11340" xr:uid="{217D2CC9-E55C-4342-8E44-992504778D62}"/>
    <cellStyle name="Total 3 5 6 2 3 2" xfId="20329" xr:uid="{0E107C17-FDE1-4107-ACB4-982AA35E603B}"/>
    <cellStyle name="Total 3 5 6 2 3 2 2" xfId="42044" xr:uid="{0C7CC70B-09E2-4FFB-A0AC-9CCAE4C77B20}"/>
    <cellStyle name="Total 3 5 6 2 3 3" xfId="26724" xr:uid="{F091848B-858C-410B-8FAA-3A201F18861F}"/>
    <cellStyle name="Total 3 5 6 2 4" xfId="15106" xr:uid="{B7EC977E-DC1F-480A-ABEE-D2F3942E67B5}"/>
    <cellStyle name="Total 3 5 6 2 4 2" xfId="25564" xr:uid="{E3F9515F-F3EB-463F-93D2-2319801B7AAC}"/>
    <cellStyle name="Total 3 5 6 2 5" xfId="35840" xr:uid="{E4518747-4749-4849-9104-EDDECDE34000}"/>
    <cellStyle name="Total 3 5 6 2 6" xfId="54064" xr:uid="{70CFD2DD-AFA0-40B9-8D45-29A240EF3ACD}"/>
    <cellStyle name="Total 3 5 6 3" xfId="4237" xr:uid="{C56BC3B8-9056-496D-8C1C-E6BDD63FF8F5}"/>
    <cellStyle name="Total 3 5 6 3 2" xfId="22821" xr:uid="{9C248775-52C1-4097-916F-571ACFE5CF7A}"/>
    <cellStyle name="Total 3 5 6 4" xfId="27553" xr:uid="{9AA8FB02-9BFA-48FA-9BBB-7734E254034B}"/>
    <cellStyle name="Total 3 5 6 5" xfId="47391" xr:uid="{0C3B6511-7D72-4F57-8780-4CE1AA499DE5}"/>
    <cellStyle name="Total 3 5 7" xfId="2699" xr:uid="{BA2A9107-73C6-4693-831A-94BC28F45AAF}"/>
    <cellStyle name="Total 3 5 7 2" xfId="6889" xr:uid="{C18FF953-8B78-4CAA-9149-FB9E7A50034C}"/>
    <cellStyle name="Total 3 5 7 2 2" xfId="12030" xr:uid="{465B3FC2-7DEF-47DE-A022-98D91236CE8E}"/>
    <cellStyle name="Total 3 5 7 2 2 2" xfId="21019" xr:uid="{C4BBF8A7-882B-4105-9900-BB81242BECAA}"/>
    <cellStyle name="Total 3 5 7 2 2 2 2" xfId="33100" xr:uid="{F9554489-2E67-49B7-8F83-0757EA1FAC0D}"/>
    <cellStyle name="Total 3 5 7 2 2 3" xfId="34388" xr:uid="{6AD6FFE6-A242-4ED5-9413-A2CCECF08FA4}"/>
    <cellStyle name="Total 3 5 7 2 3" xfId="12852" xr:uid="{5B6CD307-1D37-4306-9A33-7E0CCBCDD41A}"/>
    <cellStyle name="Total 3 5 7 2 3 2" xfId="21841" xr:uid="{8DBD4F20-A9EB-4FB1-BB9E-CE4F2D6BDEC4}"/>
    <cellStyle name="Total 3 5 7 2 3 2 2" xfId="40038" xr:uid="{95F99D15-B6FC-48C9-A8C5-2EAC6221B9AC}"/>
    <cellStyle name="Total 3 5 7 2 3 3" xfId="31275" xr:uid="{73DFB2A2-6BAC-4920-96B2-59B8BF86AE54}"/>
    <cellStyle name="Total 3 5 7 2 4" xfId="15878" xr:uid="{F7D956E2-5534-4140-ADFD-0244FD8D98C5}"/>
    <cellStyle name="Total 3 5 7 2 4 2" xfId="27951" xr:uid="{3D1EE587-431C-4ED9-BBA0-3ED40DBAB086}"/>
    <cellStyle name="Total 3 5 7 2 5" xfId="34615" xr:uid="{A515DE40-2D0D-412D-B913-DBBB9CC166BC}"/>
    <cellStyle name="Total 3 5 7 3" xfId="9460" xr:uid="{503DD2A6-94E9-4FD5-8BBA-3B2A23F7ECDB}"/>
    <cellStyle name="Total 3 5 7 3 2" xfId="18449" xr:uid="{66D188F6-5F04-4BD0-AADB-76E0F534AA6C}"/>
    <cellStyle name="Total 3 5 7 3 2 2" xfId="38559" xr:uid="{0231F898-32FD-4A26-867C-5FF50B50AFB9}"/>
    <cellStyle name="Total 3 5 7 3 3" xfId="31391" xr:uid="{AFF7DBC4-4AB3-431D-B2B3-43D6F36E062E}"/>
    <cellStyle name="Total 3 5 7 4" xfId="33774" xr:uid="{7C3F391F-481D-4547-AF5C-E95F6B5334DC}"/>
    <cellStyle name="Total 3 5 8" xfId="4645" xr:uid="{0DFA7798-ED73-482B-908B-82508DF60886}"/>
    <cellStyle name="Total 3 5 8 2" xfId="7231" xr:uid="{02F2BA5C-195F-433B-9761-4C1538B53C28}"/>
    <cellStyle name="Total 3 5 8 2 2" xfId="16220" xr:uid="{E15F6123-8BEF-420B-8680-68055A091C16}"/>
    <cellStyle name="Total 3 5 8 2 2 2" xfId="42551" xr:uid="{DD6E299C-57D4-4C7A-96B0-ED9178997164}"/>
    <cellStyle name="Total 3 5 8 2 3" xfId="31390" xr:uid="{43FEAD78-8011-4887-9EAF-5B8E7454952A}"/>
    <cellStyle name="Total 3 5 8 3" xfId="9868" xr:uid="{6E287DEC-1526-416B-A0ED-341EB525241F}"/>
    <cellStyle name="Total 3 5 8 3 2" xfId="18857" xr:uid="{5138B13C-D030-471B-B531-B6E4582D480F}"/>
    <cellStyle name="Total 3 5 8 3 2 2" xfId="35189" xr:uid="{249FEA8B-C95D-4E39-81D0-A6E09DF2E405}"/>
    <cellStyle name="Total 3 5 8 3 3" xfId="43932" xr:uid="{9568A7F1-7FCE-40E7-95AA-C7932697C6EE}"/>
    <cellStyle name="Total 3 5 8 4" xfId="13634" xr:uid="{B8EB5D5C-B025-4DCF-B7F1-7CE4BD4DA4BD}"/>
    <cellStyle name="Total 3 5 8 4 2" xfId="31417" xr:uid="{ED23B44C-2CBA-46F6-BF60-50C186827FBF}"/>
    <cellStyle name="Total 3 5 8 5" xfId="40811" xr:uid="{EF202AC9-F86F-48EE-AC6C-1227BABA3CEA}"/>
    <cellStyle name="Total 3 5 9" xfId="6533" xr:uid="{AD028E57-01DD-4D19-9BCB-5E8EDB547564}"/>
    <cellStyle name="Total 3 5 9 2" xfId="11752" xr:uid="{0985D2EE-F6E9-4B56-B625-D3DCB04BD1EC}"/>
    <cellStyle name="Total 3 5 9 2 2" xfId="20741" xr:uid="{A2D8F99C-A52D-47D5-A5E5-02121CC65823}"/>
    <cellStyle name="Total 3 5 9 2 2 2" xfId="24542" xr:uid="{4D2778CA-3051-481B-8F1F-F28F6A52015D}"/>
    <cellStyle name="Total 3 5 9 2 3" xfId="24028" xr:uid="{BCDD5AFA-4852-4B33-8754-1D884CE30DBC}"/>
    <cellStyle name="Total 3 5 9 3" xfId="15522" xr:uid="{B18CD61F-CF09-4B18-B6D1-9B66900E5548}"/>
    <cellStyle name="Total 3 5 9 3 2" xfId="32096" xr:uid="{7690AFB4-7B71-4CDD-B123-4B6487B6FC0A}"/>
    <cellStyle name="Total 3 5 9 4" xfId="23025" xr:uid="{66D00E1E-E3D1-4DE3-AA52-80E6B0C050BA}"/>
    <cellStyle name="Total 3 6" xfId="369" xr:uid="{02B459F6-544E-4912-A9FF-0A128BFBD3FF}"/>
    <cellStyle name="Total 3 6 10" xfId="9240" xr:uid="{C267F947-8F7C-48B2-8B38-4E5BD1229B18}"/>
    <cellStyle name="Total 3 6 10 2" xfId="18229" xr:uid="{AFE06077-1C70-425D-95CB-69190588B427}"/>
    <cellStyle name="Total 3 6 10 2 2" xfId="29924" xr:uid="{2F013EF1-4562-4CF2-A64E-1E19333FDD58}"/>
    <cellStyle name="Total 3 6 10 3" xfId="26084" xr:uid="{6065993F-2E72-4D6B-A7F1-A702DE1D77A9}"/>
    <cellStyle name="Total 3 6 11" xfId="12447" xr:uid="{488EFF0A-72F5-4E0B-8213-F347F9B4EF0F}"/>
    <cellStyle name="Total 3 6 11 2" xfId="21436" xr:uid="{7C98D802-3755-4903-8127-74530F65DB36}"/>
    <cellStyle name="Total 3 6 11 2 2" xfId="26352" xr:uid="{F57C1832-0A75-4DE9-9EEA-CBF3DD87EAB2}"/>
    <cellStyle name="Total 3 6 11 3" xfId="34263" xr:uid="{75CE2B72-25B6-4BF2-AF0E-4EB7A0E492E5}"/>
    <cellStyle name="Total 3 6 12" xfId="2375" xr:uid="{332BF6EA-DC6D-4B6D-B55E-1B0E2829F49E}"/>
    <cellStyle name="Total 3 6 12 2" xfId="30616" xr:uid="{3F2228E4-32CB-428C-82AA-4190F8E87937}"/>
    <cellStyle name="Total 3 6 13" xfId="13284" xr:uid="{F9323DBB-851F-45F3-8666-4B904C32F58D}"/>
    <cellStyle name="Total 3 6 13 2" xfId="42471" xr:uid="{608BA967-CE21-4C9A-B128-C705DA42CD7C}"/>
    <cellStyle name="Total 3 6 14" xfId="28403" xr:uid="{EF7BF679-98F5-4B9D-A366-7BED5E9272BC}"/>
    <cellStyle name="Total 3 6 15" xfId="44384" xr:uid="{8243B7D3-FD06-46B2-A7E8-E5AE9EACCB2D}"/>
    <cellStyle name="Total 3 6 16" xfId="45665" xr:uid="{484907FB-FBFB-491E-B22C-F52C3CA303B1}"/>
    <cellStyle name="Total 3 6 2" xfId="718" xr:uid="{2BDE04DB-94A9-4897-9ABB-44CC7E879D75}"/>
    <cellStyle name="Total 3 6 2 2" xfId="5094" xr:uid="{8DEBB5C7-969B-48DD-A043-F5846139882D}"/>
    <cellStyle name="Total 3 6 2 2 2" xfId="7680" xr:uid="{065D9C40-9B02-4C48-81C2-AEA80CE4C6F0}"/>
    <cellStyle name="Total 3 6 2 2 2 2" xfId="16669" xr:uid="{19A17219-03C9-46CB-B525-5DC3DC25602C}"/>
    <cellStyle name="Total 3 6 2 2 2 2 2" xfId="32536" xr:uid="{95BEF975-13B1-480D-A1F3-800923F50531}"/>
    <cellStyle name="Total 3 6 2 2 2 3" xfId="42975" xr:uid="{4C138FE4-63FA-4890-A0BA-600922DA0108}"/>
    <cellStyle name="Total 3 6 2 2 2 4" xfId="56452" xr:uid="{510D9F01-B6F8-48F3-BA40-74C07CF42DE1}"/>
    <cellStyle name="Total 3 6 2 2 3" xfId="10317" xr:uid="{4855C3AF-ED1A-4322-9515-756775ADF851}"/>
    <cellStyle name="Total 3 6 2 2 3 2" xfId="19306" xr:uid="{32AD1C9F-F7F1-4B1E-BB15-44BDD413B387}"/>
    <cellStyle name="Total 3 6 2 2 3 2 2" xfId="37224" xr:uid="{FD025F22-7EB6-4526-A0F3-34AEB168AB73}"/>
    <cellStyle name="Total 3 6 2 2 3 3" xfId="25323" xr:uid="{52CA1C08-CE12-4F46-8266-8648DB36FF52}"/>
    <cellStyle name="Total 3 6 2 2 4" xfId="14083" xr:uid="{1F8D191B-8D9F-42D3-AFE1-41C670FCF2DA}"/>
    <cellStyle name="Total 3 6 2 2 4 2" xfId="33779" xr:uid="{DA579ECB-8BA1-4678-AC3C-2B1E95B4765D}"/>
    <cellStyle name="Total 3 6 2 2 5" xfId="31683" xr:uid="{B72F3A7A-0A38-422E-B72E-22078EA3D925}"/>
    <cellStyle name="Total 3 6 2 2 6" xfId="49670" xr:uid="{E571E390-9AE9-4FF7-AD1F-9124C42A0ABC}"/>
    <cellStyle name="Total 3 6 2 3" xfId="3155" xr:uid="{3CC6C6EA-0622-49A6-BA11-8D0B03AE874F}"/>
    <cellStyle name="Total 3 6 2 3 2" xfId="28288" xr:uid="{CF245B8E-6700-4EE5-B238-B9C4266B50B9}"/>
    <cellStyle name="Total 3 6 2 3 2 2" xfId="59001" xr:uid="{D9C4836F-56C4-4737-9B09-A7F9EA8C2421}"/>
    <cellStyle name="Total 3 6 2 3 3" xfId="52220" xr:uid="{DB7BF22B-63BB-4A55-BF59-AD8295640210}"/>
    <cellStyle name="Total 3 6 2 4" xfId="38097" xr:uid="{49AFC868-918E-406B-88FD-169D108CDE77}"/>
    <cellStyle name="Total 3 6 2 4 2" xfId="54591" xr:uid="{43A99CB9-44B7-4E1F-AC27-ADB5CBC9D69C}"/>
    <cellStyle name="Total 3 6 2 4 3" xfId="47787" xr:uid="{B8D63A46-3F7E-417D-944A-18DB4B2F199B}"/>
    <cellStyle name="Total 3 6 2 5" xfId="46173" xr:uid="{DD288EC9-D783-462F-8AB6-24F34EA62249}"/>
    <cellStyle name="Total 3 6 3" xfId="1063" xr:uid="{BA273CD7-3DBF-4E53-8606-F259AF8F0CB6}"/>
    <cellStyle name="Total 3 6 3 2" xfId="5415" xr:uid="{E54C27C7-1D3E-4FE6-8D62-1AA3C07F8C54}"/>
    <cellStyle name="Total 3 6 3 2 2" xfId="8001" xr:uid="{2312B7BA-E154-4278-AF79-8933A3052088}"/>
    <cellStyle name="Total 3 6 3 2 2 2" xfId="16990" xr:uid="{0D963064-A1DF-4FA0-AB06-0EC9F8ECB542}"/>
    <cellStyle name="Total 3 6 3 2 2 2 2" xfId="27448" xr:uid="{6FEEB9E4-9C38-458F-ADC8-AE59EBA99CF0}"/>
    <cellStyle name="Total 3 6 3 2 2 3" xfId="23667" xr:uid="{79FACE2A-A41E-41BA-92A5-2F71F03DB2E6}"/>
    <cellStyle name="Total 3 6 3 2 2 4" xfId="56854" xr:uid="{6F9B2EBE-0D02-4730-B140-89F8F751FFB6}"/>
    <cellStyle name="Total 3 6 3 2 3" xfId="10638" xr:uid="{3084FDCB-4159-4891-9B94-87DA212B32FE}"/>
    <cellStyle name="Total 3 6 3 2 3 2" xfId="19627" xr:uid="{DACB63C7-B714-44F1-AF1C-42E143537C02}"/>
    <cellStyle name="Total 3 6 3 2 3 2 2" xfId="26058" xr:uid="{7DAA91F4-DCA6-460A-BCDD-9008E2ED50A7}"/>
    <cellStyle name="Total 3 6 3 2 3 3" xfId="44047" xr:uid="{E8C6D6E8-E347-480B-BD7B-90E6AAFDD3B2}"/>
    <cellStyle name="Total 3 6 3 2 4" xfId="14404" xr:uid="{F39E9F76-B18C-45DD-A8B5-368CCC1AACE4}"/>
    <cellStyle name="Total 3 6 3 2 4 2" xfId="36808" xr:uid="{2AAB4183-6F99-46D9-9E0E-35599BF60284}"/>
    <cellStyle name="Total 3 6 3 2 5" xfId="36498" xr:uid="{98D96A88-EF07-4624-B1EB-1776D906E87A}"/>
    <cellStyle name="Total 3 6 3 2 6" xfId="50072" xr:uid="{B1C7DD7F-4E49-4BC6-8CC8-B66B9A7DFA29}"/>
    <cellStyle name="Total 3 6 3 3" xfId="3500" xr:uid="{662B49BA-17A4-473D-B5F8-8F218F9D3425}"/>
    <cellStyle name="Total 3 6 3 3 2" xfId="32297" xr:uid="{02B9F65D-5D73-495D-9CB4-1CE0DA81B5AD}"/>
    <cellStyle name="Total 3 6 3 3 2 2" xfId="58479" xr:uid="{0EA37332-05F9-4F7F-9476-265F350A5906}"/>
    <cellStyle name="Total 3 6 3 3 3" xfId="51698" xr:uid="{92811184-D2CE-4954-BB64-6C3847DD152D}"/>
    <cellStyle name="Total 3 6 3 4" xfId="30676" xr:uid="{526DA1A7-CCAB-482B-8F08-7E63E117BD98}"/>
    <cellStyle name="Total 3 6 3 4 2" xfId="54981" xr:uid="{989DB434-77B5-43ED-8DAB-9E82BA5A079A}"/>
    <cellStyle name="Total 3 6 3 4 3" xfId="48189" xr:uid="{6AAED386-0632-4CAE-9E1C-D5AC72E9D0EC}"/>
    <cellStyle name="Total 3 6 3 5" xfId="53281" xr:uid="{45DAE34E-275C-448D-94D1-A535DDB9AF5D}"/>
    <cellStyle name="Total 3 6 3 6" xfId="46575" xr:uid="{5B424A9B-A20D-4B5F-8255-560DBC2C45BC}"/>
    <cellStyle name="Total 3 6 4" xfId="1407" xr:uid="{7B2E2906-12C4-4FB3-AEFE-A18BB7BFE834}"/>
    <cellStyle name="Total 3 6 4 2" xfId="5752" xr:uid="{520B0FE5-5567-4084-88B9-4B34ABD90E69}"/>
    <cellStyle name="Total 3 6 4 2 2" xfId="8338" xr:uid="{B468E348-1F00-40BE-BDA8-0A2A48AD18E3}"/>
    <cellStyle name="Total 3 6 4 2 2 2" xfId="17327" xr:uid="{7777F3D6-9F05-42F7-BC15-CC8BB23628CA}"/>
    <cellStyle name="Total 3 6 4 2 2 2 2" xfId="35625" xr:uid="{43137E02-61B5-47B8-80DA-2EF815D0EDE0}"/>
    <cellStyle name="Total 3 6 4 2 2 3" xfId="43223" xr:uid="{6A51F356-5EE5-419D-A430-F45FB8C2FDB5}"/>
    <cellStyle name="Total 3 6 4 2 3" xfId="10975" xr:uid="{8DBF08D2-9052-4124-9ABC-8CBC18457C40}"/>
    <cellStyle name="Total 3 6 4 2 3 2" xfId="19964" xr:uid="{1C55A153-6D9D-46E0-9E1F-0A07F2531A98}"/>
    <cellStyle name="Total 3 6 4 2 3 2 2" xfId="25275" xr:uid="{25EACFEC-5702-40AB-A544-09052E104B4F}"/>
    <cellStyle name="Total 3 6 4 2 3 3" xfId="43908" xr:uid="{0DDDD58F-E472-4273-863A-8FE09B5EF7F5}"/>
    <cellStyle name="Total 3 6 4 2 4" xfId="14741" xr:uid="{258DC0ED-6C16-42FA-9142-BBD7EDC67492}"/>
    <cellStyle name="Total 3 6 4 2 4 2" xfId="27287" xr:uid="{26623084-347E-45B6-9EA3-D1B477B682DF}"/>
    <cellStyle name="Total 3 6 4 2 5" xfId="30819" xr:uid="{54004A13-99FF-4293-911C-9FA57B5354A9}"/>
    <cellStyle name="Total 3 6 4 2 6" xfId="55980" xr:uid="{D4CB30F4-282A-4F2D-A88E-0476177FF789}"/>
    <cellStyle name="Total 3 6 4 3" xfId="3844" xr:uid="{E4A5FB52-34CC-471E-B281-BA6ACE2DF32F}"/>
    <cellStyle name="Total 3 6 4 3 2" xfId="27949" xr:uid="{55D63ED7-3AE1-40E0-8D7D-3220C3257C81}"/>
    <cellStyle name="Total 3 6 4 4" xfId="31248" xr:uid="{42D901FE-4B35-4478-BA83-301FAB57B6F0}"/>
    <cellStyle name="Total 3 6 4 5" xfId="49198" xr:uid="{EA581D97-7AEE-434B-8D95-3E46424B020E}"/>
    <cellStyle name="Total 3 6 5" xfId="1607" xr:uid="{CF82B7DC-2360-4BEF-A867-54A3D0C37AC5}"/>
    <cellStyle name="Total 3 6 5 2" xfId="5951" xr:uid="{179996B0-8020-4746-A847-8E821FAFF257}"/>
    <cellStyle name="Total 3 6 5 2 2" xfId="8537" xr:uid="{8833A195-4BBA-47BB-B7CD-BF4AEB5D98BF}"/>
    <cellStyle name="Total 3 6 5 2 2 2" xfId="17526" xr:uid="{F7C5022B-E310-4F43-AEF7-8F3B1D248E05}"/>
    <cellStyle name="Total 3 6 5 2 2 2 2" xfId="32419" xr:uid="{0A27ACCD-990B-43F5-A303-7A781F4BF763}"/>
    <cellStyle name="Total 3 6 5 2 2 3" xfId="25419" xr:uid="{1564DFEE-C5F2-40E3-A201-F78A6AB5D5E3}"/>
    <cellStyle name="Total 3 6 5 2 3" xfId="11174" xr:uid="{F58F2485-751A-4E22-942E-4F974738C214}"/>
    <cellStyle name="Total 3 6 5 2 3 2" xfId="20163" xr:uid="{A2995C97-4470-43EA-B299-1CC961B1F3A5}"/>
    <cellStyle name="Total 3 6 5 2 3 2 2" xfId="27187" xr:uid="{BCF1884A-F31E-405F-B20C-6E8470AD6473}"/>
    <cellStyle name="Total 3 6 5 2 3 3" xfId="22344" xr:uid="{914FF42C-8E87-4674-AA1E-37BA827EEF55}"/>
    <cellStyle name="Total 3 6 5 2 4" xfId="14940" xr:uid="{D3933E8D-AA18-41CD-972C-E413320BD559}"/>
    <cellStyle name="Total 3 6 5 2 4 2" xfId="34807" xr:uid="{702E6CF4-C6F9-4844-8C67-F9969277024C}"/>
    <cellStyle name="Total 3 6 5 2 5" xfId="43337" xr:uid="{FC2FBDD8-7691-40D9-B0AC-4D99C4BF2ABF}"/>
    <cellStyle name="Total 3 6 5 2 6" xfId="58120" xr:uid="{6D978655-4D5F-4236-9652-D7BE5DC16C9B}"/>
    <cellStyle name="Total 3 6 5 3" xfId="4044" xr:uid="{534BD267-0ED2-46A4-9733-F28749D7C8B6}"/>
    <cellStyle name="Total 3 6 5 3 2" xfId="29368" xr:uid="{FCC7B55B-7ABC-4D7E-A385-02E269438BC2}"/>
    <cellStyle name="Total 3 6 5 4" xfId="22762" xr:uid="{2273FEDB-4631-4643-BAEE-FF0899B36E09}"/>
    <cellStyle name="Total 3 6 5 5" xfId="51338" xr:uid="{8BECBC2F-C65B-47F1-8948-C43CC98673BC}"/>
    <cellStyle name="Total 3 6 6" xfId="2026" xr:uid="{CA0AC9F5-8864-4924-9024-FFE5F1D3D55B}"/>
    <cellStyle name="Total 3 6 6 2" xfId="6334" xr:uid="{625F7902-AC2C-4376-A411-96055210101E}"/>
    <cellStyle name="Total 3 6 6 2 2" xfId="8920" xr:uid="{5C89B5EA-17F7-4DAA-9AF1-D2BCE69C1FE8}"/>
    <cellStyle name="Total 3 6 6 2 2 2" xfId="17909" xr:uid="{A76694A4-8B71-41E5-B65B-82F3C5B421A0}"/>
    <cellStyle name="Total 3 6 6 2 2 2 2" xfId="43547" xr:uid="{0592E085-76FC-400C-877C-57AFBD1F2D2D}"/>
    <cellStyle name="Total 3 6 6 2 2 3" xfId="38387" xr:uid="{7B9D776B-CC47-4130-9870-FFE5D0264651}"/>
    <cellStyle name="Total 3 6 6 2 3" xfId="11557" xr:uid="{A3CDEAC8-E280-42F2-923A-D38BA930CC12}"/>
    <cellStyle name="Total 3 6 6 2 3 2" xfId="20546" xr:uid="{65DF1866-8193-4FF9-99BD-0C74B043ED37}"/>
    <cellStyle name="Total 3 6 6 2 3 2 2" xfId="34300" xr:uid="{FC4F5B4B-F5FA-4A51-BF67-28A2A5BDE7C7}"/>
    <cellStyle name="Total 3 6 6 2 3 3" xfId="43927" xr:uid="{B957220B-08C2-4808-976C-9F8D0588499B}"/>
    <cellStyle name="Total 3 6 6 2 4" xfId="15323" xr:uid="{F6A1D57E-7D1A-46E4-A9AA-ED658AAE5043}"/>
    <cellStyle name="Total 3 6 6 2 4 2" xfId="31611" xr:uid="{ADD1D61B-7149-4181-8010-83404BBAAFA3}"/>
    <cellStyle name="Total 3 6 6 2 5" xfId="23367" xr:uid="{5E334D0B-B972-4211-9003-57E79CEB477E}"/>
    <cellStyle name="Total 3 6 6 2 6" xfId="54143" xr:uid="{4CE9D2FB-237E-4850-AEFA-B26C7D6AD9B4}"/>
    <cellStyle name="Total 3 6 6 3" xfId="4463" xr:uid="{49CFB046-95F8-4A83-BBC1-185932C4D701}"/>
    <cellStyle name="Total 3 6 6 3 2" xfId="37855" xr:uid="{1D4CBE6A-3FB2-413C-B448-F2CF8851EBFF}"/>
    <cellStyle name="Total 3 6 6 4" xfId="41948" xr:uid="{E97C64FC-2888-4D1B-96CD-97F1FAFE9C3E}"/>
    <cellStyle name="Total 3 6 6 5" xfId="47431" xr:uid="{88F1CB0D-D360-4CD8-B1E2-7034E0115AEC}"/>
    <cellStyle name="Total 3 6 7" xfId="2837" xr:uid="{54739CA2-1233-4065-8688-BDC34C37F043}"/>
    <cellStyle name="Total 3 6 7 2" xfId="6987" xr:uid="{08AD17A0-3166-47A1-98B0-30BD711A1F4F}"/>
    <cellStyle name="Total 3 6 7 2 2" xfId="12116" xr:uid="{FFEDE5CA-8DF6-4FBC-8954-3D8D06DD9309}"/>
    <cellStyle name="Total 3 6 7 2 2 2" xfId="21105" xr:uid="{6A54B6E2-E2B8-4B16-942E-72BE4CE3A251}"/>
    <cellStyle name="Total 3 6 7 2 2 2 2" xfId="35339" xr:uid="{558D0A59-5E13-4618-AB12-E615E669BE06}"/>
    <cellStyle name="Total 3 6 7 2 2 3" xfId="23555" xr:uid="{115A73AC-6A0A-4A73-8D2D-A88E431C32BC}"/>
    <cellStyle name="Total 3 6 7 2 3" xfId="12932" xr:uid="{4A97A245-5B09-468D-AC36-DB171F6F50A5}"/>
    <cellStyle name="Total 3 6 7 2 3 2" xfId="21921" xr:uid="{921BB3C9-09E6-4112-A248-2DC15F5A0B6C}"/>
    <cellStyle name="Total 3 6 7 2 3 2 2" xfId="42603" xr:uid="{F20FBDB8-BE61-4CC1-9226-3A5DF31ABC06}"/>
    <cellStyle name="Total 3 6 7 2 3 3" xfId="27340" xr:uid="{0EE36A21-DDFC-45DC-B345-F04870FEA7DA}"/>
    <cellStyle name="Total 3 6 7 2 4" xfId="15976" xr:uid="{995D0947-0663-4374-B1F5-963998D9F747}"/>
    <cellStyle name="Total 3 6 7 2 4 2" xfId="34908" xr:uid="{540B6960-D5A5-4D27-BF8C-7C7F32D55CE0}"/>
    <cellStyle name="Total 3 6 7 2 5" xfId="24879" xr:uid="{0531618C-F85C-48F3-B366-7325BF35D903}"/>
    <cellStyle name="Total 3 6 7 3" xfId="9550" xr:uid="{7299D591-4977-469C-BC3D-66F070ED97A2}"/>
    <cellStyle name="Total 3 6 7 3 2" xfId="18539" xr:uid="{81439C2F-E98E-4466-BA0E-AFA8DDFF7964}"/>
    <cellStyle name="Total 3 6 7 3 2 2" xfId="30127" xr:uid="{E25E69EB-8290-4F31-93A7-4D9E6883D8C8}"/>
    <cellStyle name="Total 3 6 7 3 3" xfId="33505" xr:uid="{0FD1B752-DC45-465E-BD96-076A1458AC98}"/>
    <cellStyle name="Total 3 6 7 4" xfId="27999" xr:uid="{5D8E5E57-8D49-4718-A3E9-8573CB0F2325}"/>
    <cellStyle name="Total 3 6 8" xfId="4770" xr:uid="{80407CE7-D441-4D10-B74D-E8E3C08AABD0}"/>
    <cellStyle name="Total 3 6 8 2" xfId="7356" xr:uid="{320CFEAC-DAC0-44D4-980C-A0683AC2528E}"/>
    <cellStyle name="Total 3 6 8 2 2" xfId="16345" xr:uid="{78F57753-2DC8-49AE-96DB-8A0584EDA3EA}"/>
    <cellStyle name="Total 3 6 8 2 2 2" xfId="33273" xr:uid="{952D58B4-F694-4DC6-B9CB-618F5F86031B}"/>
    <cellStyle name="Total 3 6 8 2 3" xfId="28855" xr:uid="{DDA39FB8-4FBF-4A96-9D75-7D4C2BCFE403}"/>
    <cellStyle name="Total 3 6 8 3" xfId="9993" xr:uid="{157E1AF3-278B-4345-A073-257553A412BE}"/>
    <cellStyle name="Total 3 6 8 3 2" xfId="18982" xr:uid="{9DA5A2F3-F4B9-4B6B-95EA-5EFD588817DA}"/>
    <cellStyle name="Total 3 6 8 3 2 2" xfId="23461" xr:uid="{702EFCE3-C1A1-48D6-A80C-58B68BA69A87}"/>
    <cellStyle name="Total 3 6 8 3 3" xfId="26474" xr:uid="{83BC0367-B447-46BB-99FB-B3A81FA54255}"/>
    <cellStyle name="Total 3 6 8 4" xfId="13759" xr:uid="{4EF1DD69-165B-431B-BC5A-7F7C82100324}"/>
    <cellStyle name="Total 3 6 8 4 2" xfId="40356" xr:uid="{1C35FC1F-0BC6-429E-BB23-A916757A5C0C}"/>
    <cellStyle name="Total 3 6 8 5" xfId="38008" xr:uid="{19247B9D-B730-42C0-AF6F-1E56B3A7E41D}"/>
    <cellStyle name="Total 3 6 9" xfId="6671" xr:uid="{8D4D7FC6-AFFE-44E1-A12E-B014CB30AE27}"/>
    <cellStyle name="Total 3 6 9 2" xfId="11877" xr:uid="{BF3A4660-9DDA-46E1-8C04-4B3993A015E5}"/>
    <cellStyle name="Total 3 6 9 2 2" xfId="20866" xr:uid="{45F25CA5-F53B-4D16-A848-B00C93CDCF41}"/>
    <cellStyle name="Total 3 6 9 2 2 2" xfId="27736" xr:uid="{526F14E4-8BE3-4816-A020-90D4DE3C193B}"/>
    <cellStyle name="Total 3 6 9 2 3" xfId="34855" xr:uid="{A85B98E9-E173-4069-BC61-54F90597628C}"/>
    <cellStyle name="Total 3 6 9 3" xfId="15660" xr:uid="{B5EE950D-50EF-4944-8291-604B88F7744D}"/>
    <cellStyle name="Total 3 6 9 3 2" xfId="26287" xr:uid="{D0876E12-491B-4950-9897-155260A10956}"/>
    <cellStyle name="Total 3 6 9 4" xfId="38407" xr:uid="{1960AF2D-6B7A-4420-A075-76CBDF4001D7}"/>
    <cellStyle name="Total 3 7" xfId="509" xr:uid="{9311AC4A-8335-47AB-B5E8-ADD8315AFDE4}"/>
    <cellStyle name="Total 3 7 10" xfId="44467" xr:uid="{A1E44638-317A-40F0-B23B-E95F3AF72699}"/>
    <cellStyle name="Total 3 7 11" xfId="45701" xr:uid="{29BCA16A-319C-4C0E-9AE1-8558CFDD2C56}"/>
    <cellStyle name="Total 3 7 2" xfId="858" xr:uid="{F910FB35-0E02-443E-A458-ED5303EB53B8}"/>
    <cellStyle name="Total 3 7 2 2" xfId="5227" xr:uid="{7FA37719-56DE-4E86-B500-937D26A89DF6}"/>
    <cellStyle name="Total 3 7 2 2 2" xfId="7813" xr:uid="{4D431962-39B8-4187-BF33-AAC66EEE3009}"/>
    <cellStyle name="Total 3 7 2 2 2 2" xfId="16802" xr:uid="{C4B9AB18-E752-4F07-9993-0E70AFEE3566}"/>
    <cellStyle name="Total 3 7 2 2 2 2 2" xfId="41857" xr:uid="{3C5FB766-14B1-4A0C-92B6-D7DCAB0A1829}"/>
    <cellStyle name="Total 3 7 2 2 2 3" xfId="38864" xr:uid="{4DD99D9F-B99E-4826-95C3-52D84462D2C2}"/>
    <cellStyle name="Total 3 7 2 2 2 4" xfId="56488" xr:uid="{5990EAD7-AFD7-412C-8E7B-E93A85307DA4}"/>
    <cellStyle name="Total 3 7 2 2 3" xfId="10450" xr:uid="{4B560FCA-102A-46C5-8CA9-C69A328D43AA}"/>
    <cellStyle name="Total 3 7 2 2 3 2" xfId="19439" xr:uid="{F678DCA7-28FE-4119-8812-B9C17C631B90}"/>
    <cellStyle name="Total 3 7 2 2 3 2 2" xfId="27326" xr:uid="{5D63339C-AA36-4F69-A296-F29A9589CA55}"/>
    <cellStyle name="Total 3 7 2 2 3 3" xfId="40512" xr:uid="{B86ACE41-DC85-4EF9-8601-791C09863D60}"/>
    <cellStyle name="Total 3 7 2 2 4" xfId="14216" xr:uid="{0A3A84DF-D62F-4806-BC3C-030F1188EF7C}"/>
    <cellStyle name="Total 3 7 2 2 4 2" xfId="25094" xr:uid="{3D969DC0-83F3-4E74-B0F7-7B3A1FCE7E0B}"/>
    <cellStyle name="Total 3 7 2 2 5" xfId="43126" xr:uid="{4E1BBA33-AA7B-4842-839D-3C1E24B25129}"/>
    <cellStyle name="Total 3 7 2 2 6" xfId="49706" xr:uid="{7A21CAB6-6980-407F-8C5E-064C7FC803A7}"/>
    <cellStyle name="Total 3 7 2 3" xfId="3295" xr:uid="{ACFBF8C1-444B-4BE5-92CF-0F9131024F4D}"/>
    <cellStyle name="Total 3 7 2 3 2" xfId="35303" xr:uid="{B51FCC04-70EE-4EED-A3D4-8A8D13DE6FA7}"/>
    <cellStyle name="Total 3 7 2 3 2 2" xfId="58530" xr:uid="{480C25C9-02C8-4F70-94F6-424852B08B6A}"/>
    <cellStyle name="Total 3 7 2 3 3" xfId="51749" xr:uid="{4E5E5B48-3054-4E91-AC0C-115720A633B3}"/>
    <cellStyle name="Total 3 7 2 4" xfId="27871" xr:uid="{07BA13FB-0D5D-4283-8D30-0372821152B8}"/>
    <cellStyle name="Total 3 7 2 4 2" xfId="54627" xr:uid="{49D008FB-7107-4789-8491-D1347B46060C}"/>
    <cellStyle name="Total 3 7 2 4 3" xfId="47823" xr:uid="{E5C1D066-1E74-4733-B970-8B32C603EBDD}"/>
    <cellStyle name="Total 3 7 2 5" xfId="46209" xr:uid="{3D9C7BC9-BF00-408A-AF3F-C97E07031615}"/>
    <cellStyle name="Total 3 7 3" xfId="1203" xr:uid="{DB6657E4-D1FE-4B50-9F0A-DE3AB894974F}"/>
    <cellStyle name="Total 3 7 3 2" xfId="5548" xr:uid="{0BFA2ADB-6C69-418A-ACB6-7B09AA548C3E}"/>
    <cellStyle name="Total 3 7 3 2 2" xfId="8134" xr:uid="{F8424054-2EA8-4A26-B849-95041D27B2A5}"/>
    <cellStyle name="Total 3 7 3 2 2 2" xfId="17123" xr:uid="{6CF1CBBA-B553-45C7-836D-CD582F6832B6}"/>
    <cellStyle name="Total 3 7 3 2 2 2 2" xfId="25985" xr:uid="{B98E989A-F97A-466C-BE5D-A05172B4BA4C}"/>
    <cellStyle name="Total 3 7 3 2 2 3" xfId="24706" xr:uid="{20897DE7-BC71-4FE1-A7B7-D0A79DA9E2BF}"/>
    <cellStyle name="Total 3 7 3 2 2 4" xfId="56890" xr:uid="{326D5B89-299C-451B-A2CA-2F6E2236A25C}"/>
    <cellStyle name="Total 3 7 3 2 3" xfId="10771" xr:uid="{50D0D650-09E8-491B-A8B2-5FE5532B3C97}"/>
    <cellStyle name="Total 3 7 3 2 3 2" xfId="19760" xr:uid="{DA35F7A8-9ED5-4D87-8BB1-A5C653CCB5C3}"/>
    <cellStyle name="Total 3 7 3 2 3 2 2" xfId="36359" xr:uid="{21CFA229-CE9B-4ECB-AC74-C46F3A9A614A}"/>
    <cellStyle name="Total 3 7 3 2 3 3" xfId="42726" xr:uid="{1D7F718E-89B8-4362-96DB-199F00D512F9}"/>
    <cellStyle name="Total 3 7 3 2 4" xfId="14537" xr:uid="{486FD8B9-F24C-42B7-932D-07FAF3A27DBA}"/>
    <cellStyle name="Total 3 7 3 2 4 2" xfId="37890" xr:uid="{03DAE9C3-D0A3-4084-8EE0-1F2CC6E9055D}"/>
    <cellStyle name="Total 3 7 3 2 5" xfId="24891" xr:uid="{9A6AB203-FFCE-4B8E-A5D6-1C3A95A25002}"/>
    <cellStyle name="Total 3 7 3 2 6" xfId="50108" xr:uid="{A2FAFA3B-5E30-41BC-AD90-1DB1FD949C14}"/>
    <cellStyle name="Total 3 7 3 3" xfId="3640" xr:uid="{17D3400D-282F-403C-8C7E-497ECB2753F7}"/>
    <cellStyle name="Total 3 7 3 3 2" xfId="25209" xr:uid="{879F859E-D774-460C-8A5B-512F49B19BFD}"/>
    <cellStyle name="Total 3 7 3 3 2 2" xfId="55708" xr:uid="{88C71613-1D65-47F5-B279-D8B818D9FE51}"/>
    <cellStyle name="Total 3 7 3 3 3" xfId="48925" xr:uid="{51509A36-7CEC-4CA0-BA8C-68A1749F9CA4}"/>
    <cellStyle name="Total 3 7 3 4" xfId="34289" xr:uid="{42FF935B-5225-448A-934B-2FC37B46DC5B}"/>
    <cellStyle name="Total 3 7 3 4 2" xfId="55017" xr:uid="{A0BDB9FB-139B-4D99-AA94-B8CC16CB9F42}"/>
    <cellStyle name="Total 3 7 3 4 3" xfId="48225" xr:uid="{F23DA4F5-4094-4EAF-9775-B652E6E7898E}"/>
    <cellStyle name="Total 3 7 3 5" xfId="53317" xr:uid="{0C3DF80E-1BCF-45E9-8DC0-1BA0B3D00F06}"/>
    <cellStyle name="Total 3 7 3 6" xfId="46611" xr:uid="{3E3C36BD-994B-4877-8C29-98F8B2B715A2}"/>
    <cellStyle name="Total 3 7 4" xfId="1547" xr:uid="{3CB53816-817A-4626-87ED-0BB71031CCF5}"/>
    <cellStyle name="Total 3 7 4 2" xfId="5892" xr:uid="{E8D91348-1334-44E5-8FC6-E322FA7C402A}"/>
    <cellStyle name="Total 3 7 4 2 2" xfId="8478" xr:uid="{EA96AA3C-5365-475A-8552-6F5CE25310D6}"/>
    <cellStyle name="Total 3 7 4 2 2 2" xfId="17467" xr:uid="{82F8E4D5-468F-48DC-8FC1-E88A5D16AF13}"/>
    <cellStyle name="Total 3 7 4 2 2 2 2" xfId="27634" xr:uid="{5698674C-1C5B-46B8-9DD0-E368B899A247}"/>
    <cellStyle name="Total 3 7 4 2 2 3" xfId="26010" xr:uid="{D8618A20-0D9B-4868-94D4-67A277E38502}"/>
    <cellStyle name="Total 3 7 4 2 3" xfId="11115" xr:uid="{7C6F3CEE-D0CD-497C-AD26-7E5A6F36D187}"/>
    <cellStyle name="Total 3 7 4 2 3 2" xfId="20104" xr:uid="{105F52E7-51B6-4882-B185-AA82CDDC2A9E}"/>
    <cellStyle name="Total 3 7 4 2 3 2 2" xfId="27825" xr:uid="{7C1CF463-830B-4F59-A0DC-16A073BFCB33}"/>
    <cellStyle name="Total 3 7 4 2 3 3" xfId="43825" xr:uid="{F606D9E5-4398-40FE-9788-5E94BECF227E}"/>
    <cellStyle name="Total 3 7 4 2 4" xfId="14881" xr:uid="{761F1E80-FCFF-464C-AC23-14424E4453EF}"/>
    <cellStyle name="Total 3 7 4 2 4 2" xfId="29131" xr:uid="{EBB00063-403A-4E08-8D06-324BEE0FD48A}"/>
    <cellStyle name="Total 3 7 4 2 5" xfId="33503" xr:uid="{650A07FB-0F60-4B4B-BBBF-A0B7C2B98936}"/>
    <cellStyle name="Total 3 7 4 2 6" xfId="56016" xr:uid="{B4FB3504-D416-497F-84B5-A3A34303CB23}"/>
    <cellStyle name="Total 3 7 4 3" xfId="3984" xr:uid="{CDAC955E-480E-4264-A8B4-1F36F2FC25B1}"/>
    <cellStyle name="Total 3 7 4 3 2" xfId="24554" xr:uid="{98B172D8-5E32-4051-8932-9BB729BBA2DA}"/>
    <cellStyle name="Total 3 7 4 4" xfId="29799" xr:uid="{3FE2C2A0-F965-4BF2-91D3-3DBD2B2C7448}"/>
    <cellStyle name="Total 3 7 4 5" xfId="49234" xr:uid="{B85A23EB-1E91-4F5D-ADED-D082940AA06B}"/>
    <cellStyle name="Total 3 7 5" xfId="1859" xr:uid="{265642ED-2B6E-4F9A-B75B-3BB070F19383}"/>
    <cellStyle name="Total 3 7 5 2" xfId="6175" xr:uid="{6F90E198-FE7C-443C-A83A-A1430D2C3109}"/>
    <cellStyle name="Total 3 7 5 2 2" xfId="8761" xr:uid="{708E2679-A880-4C1C-9FEE-68A34C12B343}"/>
    <cellStyle name="Total 3 7 5 2 2 2" xfId="17750" xr:uid="{3F701C6C-C318-4D9B-AAC6-CBDA451FF0B0}"/>
    <cellStyle name="Total 3 7 5 2 2 2 2" xfId="31701" xr:uid="{61717D0C-9BE0-4A82-9834-48C38F215D89}"/>
    <cellStyle name="Total 3 7 5 2 2 3" xfId="35346" xr:uid="{8638BD3B-67B7-47A6-8577-6E2BC705A213}"/>
    <cellStyle name="Total 3 7 5 2 3" xfId="11398" xr:uid="{3C922F99-A05D-4A1E-9FB6-74C969AB15C1}"/>
    <cellStyle name="Total 3 7 5 2 3 2" xfId="20387" xr:uid="{0A1807A0-8F81-4710-AFA5-86E9986084AE}"/>
    <cellStyle name="Total 3 7 5 2 3 2 2" xfId="29435" xr:uid="{C30C1DAC-7A1A-4BBF-8F93-D16F12BAE151}"/>
    <cellStyle name="Total 3 7 5 2 3 3" xfId="37772" xr:uid="{09089F90-44D6-4B59-BBE5-6F1E0BF6A280}"/>
    <cellStyle name="Total 3 7 5 2 4" xfId="15164" xr:uid="{5FFBE7C6-E80B-426F-B230-C82C91DB9567}"/>
    <cellStyle name="Total 3 7 5 2 4 2" xfId="33999" xr:uid="{1B418358-5336-4B62-9ED7-41FA7FDBBDDB}"/>
    <cellStyle name="Total 3 7 5 2 5" xfId="24046" xr:uid="{61C3F7D3-C3B3-4917-AD29-2F9BCCE9E0B3}"/>
    <cellStyle name="Total 3 7 5 2 6" xfId="57842" xr:uid="{7B920337-5BA2-46A5-A160-D0ABF9C76081}"/>
    <cellStyle name="Total 3 7 5 3" xfId="4296" xr:uid="{B54A6ADF-2392-4D2F-BD3B-705106E06E22}"/>
    <cellStyle name="Total 3 7 5 3 2" xfId="26330" xr:uid="{5B805F14-9AE7-4F2F-8FD7-406A8C7E50C3}"/>
    <cellStyle name="Total 3 7 5 4" xfId="24006" xr:uid="{4425CC50-3277-4317-A9CF-866361355A26}"/>
    <cellStyle name="Total 3 7 5 5" xfId="51060" xr:uid="{6E150CD2-9482-41C8-B028-4ED7DA760D5F}"/>
    <cellStyle name="Total 3 7 6" xfId="2166" xr:uid="{09BCC13F-F422-4644-8371-9BFEAF33DC0B}"/>
    <cellStyle name="Total 3 7 6 2" xfId="6467" xr:uid="{94F008A8-5C8A-4E13-95A7-0F65F5071619}"/>
    <cellStyle name="Total 3 7 6 2 2" xfId="9053" xr:uid="{1D6494D1-96C7-496E-B1AE-F1EBB6DDE4C6}"/>
    <cellStyle name="Total 3 7 6 2 2 2" xfId="18042" xr:uid="{C3255F23-E363-4183-8199-E133DDEF5C5F}"/>
    <cellStyle name="Total 3 7 6 2 2 2 2" xfId="31979" xr:uid="{AD10C1C0-12DB-4B26-8A21-316C4C18E8AA}"/>
    <cellStyle name="Total 3 7 6 2 2 3" xfId="22851" xr:uid="{089854B2-9D3C-4F52-A554-952D8CC271B5}"/>
    <cellStyle name="Total 3 7 6 2 3" xfId="11690" xr:uid="{5F149637-710A-44BC-8520-009B159C5DFB}"/>
    <cellStyle name="Total 3 7 6 2 3 2" xfId="20679" xr:uid="{8654947C-DEC0-4433-A4A9-8B957B7DA9C2}"/>
    <cellStyle name="Total 3 7 6 2 3 2 2" xfId="26123" xr:uid="{790B0186-37FD-47DC-8035-CCCA8549318A}"/>
    <cellStyle name="Total 3 7 6 2 3 3" xfId="33315" xr:uid="{37F64E6F-BC9E-418D-A180-A74162ED4858}"/>
    <cellStyle name="Total 3 7 6 2 4" xfId="15456" xr:uid="{8695B21E-CBC1-4A67-BAD4-3AA66C1254CC}"/>
    <cellStyle name="Total 3 7 6 2 4 2" xfId="32687" xr:uid="{4DD0A640-A164-41C4-B4F7-2137C57FD510}"/>
    <cellStyle name="Total 3 7 6 2 5" xfId="34237" xr:uid="{EB0A2EC7-9736-484A-90B0-889AE29BE41E}"/>
    <cellStyle name="Total 3 7 6 2 6" xfId="54179" xr:uid="{9BA454DA-0CEF-4187-91FA-87F67D1F6246}"/>
    <cellStyle name="Total 3 7 6 3" xfId="4603" xr:uid="{198C3DC5-0DD1-4D1C-A0C2-C9ED5CD820BD}"/>
    <cellStyle name="Total 3 7 6 3 2" xfId="29682" xr:uid="{E2D091AA-11CC-4513-AEF7-F0CA17ED4044}"/>
    <cellStyle name="Total 3 7 6 4" xfId="29591" xr:uid="{47D7A01A-9503-4ACA-903F-70A41E45F61B}"/>
    <cellStyle name="Total 3 7 6 5" xfId="47442" xr:uid="{04A6C90A-822A-4B58-92FE-67BA9130A35A}"/>
    <cellStyle name="Total 3 7 7" xfId="4903" xr:uid="{32340AB3-010B-47A9-A1D9-C2AD2BEF5DB1}"/>
    <cellStyle name="Total 3 7 7 2" xfId="7489" xr:uid="{F850D18A-F7A4-40A7-9D45-BC90810B81CB}"/>
    <cellStyle name="Total 3 7 7 2 2" xfId="16478" xr:uid="{E49B59B5-5407-4B2C-8792-4EA901438E8E}"/>
    <cellStyle name="Total 3 7 7 2 2 2" xfId="34558" xr:uid="{E8EEA3CD-9CA9-4549-8C50-1112FBB8AA09}"/>
    <cellStyle name="Total 3 7 7 2 3" xfId="26217" xr:uid="{7291282B-26AC-498A-8898-D288D63728AE}"/>
    <cellStyle name="Total 3 7 7 3" xfId="10126" xr:uid="{EA3D803B-8F86-4E89-A1DC-1878C573F0A8}"/>
    <cellStyle name="Total 3 7 7 3 2" xfId="19115" xr:uid="{D64DA0F5-E606-4FA4-BEEC-211E55D20F42}"/>
    <cellStyle name="Total 3 7 7 3 2 2" xfId="28909" xr:uid="{7B48BE71-E93E-4782-A0DB-4E45B4474178}"/>
    <cellStyle name="Total 3 7 7 3 3" xfId="40508" xr:uid="{C784479A-18D5-4A45-8270-D0C6396F7D98}"/>
    <cellStyle name="Total 3 7 7 4" xfId="13892" xr:uid="{845A5782-F4EF-45CE-A9B9-F36CBFD7C62F}"/>
    <cellStyle name="Total 3 7 7 4 2" xfId="36770" xr:uid="{86D7233D-1876-4DDE-8C1B-94A5BBD0B2A3}"/>
    <cellStyle name="Total 3 7 7 5" xfId="23494" xr:uid="{9C39F26C-94AB-4D85-8B21-48E0CF8F626B}"/>
    <cellStyle name="Total 3 7 8" xfId="2515" xr:uid="{58FC7BFB-3E3A-4484-985C-9C48BCC8568E}"/>
    <cellStyle name="Total 3 7 8 2" xfId="33133" xr:uid="{1CD50566-7182-43D1-9120-A89F55C32238}"/>
    <cellStyle name="Total 3 7 9" xfId="31755" xr:uid="{CE1F7692-2CF7-4DBA-9EBC-E5477D0F30FC}"/>
    <cellStyle name="Total 3 8" xfId="214" xr:uid="{073458E4-F624-4E1F-B315-117C1ED247AB}"/>
    <cellStyle name="Total 3 8 2" xfId="2557" xr:uid="{83A8608E-EE27-4216-8D9D-8BF8477E80A1}"/>
    <cellStyle name="Total 3 8 2 2" xfId="6798" xr:uid="{9DFCA9B5-F831-4401-A2AF-CA51BA7716C3}"/>
    <cellStyle name="Total 3 8 2 2 2" xfId="15787" xr:uid="{A8580FE4-111E-4E8E-9172-76347EB9A133}"/>
    <cellStyle name="Total 3 8 2 2 2 2" xfId="43393" xr:uid="{A42D4E9E-51D1-484E-BAC4-2A2AC2BE1F19}"/>
    <cellStyle name="Total 3 8 2 2 2 3" xfId="56535" xr:uid="{C710B26B-96EB-4C2F-91B3-C677EBA72E93}"/>
    <cellStyle name="Total 3 8 2 2 3" xfId="31378" xr:uid="{262311C3-DA1A-4161-81EF-83D5463FA8FF}"/>
    <cellStyle name="Total 3 8 2 2 4" xfId="49753" xr:uid="{087D6529-CF60-4DC5-B1F7-267B4FB7E565}"/>
    <cellStyle name="Total 3 8 2 3" xfId="9368" xr:uid="{0CABD758-3255-4E97-851A-7D1BC9E455F8}"/>
    <cellStyle name="Total 3 8 2 3 2" xfId="18357" xr:uid="{B310E14D-34D5-4C7B-A3C1-D1F68F54131B}"/>
    <cellStyle name="Total 3 8 2 3 2 2" xfId="25333" xr:uid="{AF19B2E5-A1BD-423A-9693-B92BD0A3780B}"/>
    <cellStyle name="Total 3 8 2 3 2 3" xfId="58107" xr:uid="{43B1A4E9-1E4D-4BBB-B3C2-F49ACD5DE8F5}"/>
    <cellStyle name="Total 3 8 2 3 3" xfId="38431" xr:uid="{91BF2D64-3226-429F-9931-255F02937AF6}"/>
    <cellStyle name="Total 3 8 2 3 4" xfId="51325" xr:uid="{9130E4E4-AA00-42EA-9CF8-031AA378888B}"/>
    <cellStyle name="Total 3 8 2 4" xfId="13411" xr:uid="{CFBE2C2B-978E-4D0E-B22F-1661126A0704}"/>
    <cellStyle name="Total 3 8 2 4 2" xfId="34319" xr:uid="{3D8A5073-0374-4048-84F1-59B16A657012}"/>
    <cellStyle name="Total 3 8 2 4 2 2" xfId="54671" xr:uid="{A72B7412-80DA-4EF5-92E9-1B2EC0D7D158}"/>
    <cellStyle name="Total 3 8 2 4 3" xfId="47870" xr:uid="{B035AFDE-1D6C-449D-A024-D3BE005540CB}"/>
    <cellStyle name="Total 3 8 2 5" xfId="43147" xr:uid="{F76BF440-720E-4498-9EFC-3AC9785A3B5B}"/>
    <cellStyle name="Total 3 8 2 6" xfId="46256" xr:uid="{B2969007-B162-42BD-985F-F8FF453221AB}"/>
    <cellStyle name="Total 3 8 3" xfId="2682" xr:uid="{4712CBF4-75C1-4B64-85C0-35C382BAE981}"/>
    <cellStyle name="Total 3 8 3 2" xfId="30002" xr:uid="{60E0C913-3C38-4366-8435-85B321D28797}"/>
    <cellStyle name="Total 3 8 3 2 2" xfId="56934" xr:uid="{661B579E-73E9-4ACB-9131-F6AEC917DE90}"/>
    <cellStyle name="Total 3 8 3 2 3" xfId="50152" xr:uid="{5CA99588-157F-46C6-9484-BF6C4A9A7D92}"/>
    <cellStyle name="Total 3 8 3 3" xfId="48914" xr:uid="{B477320B-9E1E-4881-AA35-F86CBBC6BE6D}"/>
    <cellStyle name="Total 3 8 3 3 2" xfId="55697" xr:uid="{62BEE9FA-908A-4966-AD08-CF53B24505A8}"/>
    <cellStyle name="Total 3 8 3 4" xfId="48269" xr:uid="{E1DD2961-F92B-43AC-9B9A-62250E3E1539}"/>
    <cellStyle name="Total 3 8 3 4 2" xfId="55061" xr:uid="{216B9361-2004-41ED-BEE0-48B012C7DC1A}"/>
    <cellStyle name="Total 3 8 3 5" xfId="53361" xr:uid="{03907C4E-6748-44CD-BB06-D4EB4761C89C}"/>
    <cellStyle name="Total 3 8 3 6" xfId="46655" xr:uid="{7FF53B01-5E00-439D-B83B-373103ECDCE2}"/>
    <cellStyle name="Total 3 8 4" xfId="34196" xr:uid="{961D9982-4449-4F59-A10B-16F004D67F5B}"/>
    <cellStyle name="Total 3 8 4 2" xfId="56063" xr:uid="{67C459E7-87BB-4FE8-A0AC-ED5B14ADD188}"/>
    <cellStyle name="Total 3 8 4 3" xfId="49281" xr:uid="{01503E35-F3B3-432E-BFEF-352F05EE7116}"/>
    <cellStyle name="Total 3 8 5" xfId="44485" xr:uid="{671B4AE9-39B0-457D-A491-9B7CE44F3448}"/>
    <cellStyle name="Total 3 8 5 2" xfId="58482" xr:uid="{DDFB90F2-26BB-497B-9F27-6CE6B4A6E41A}"/>
    <cellStyle name="Total 3 8 5 3" xfId="51701" xr:uid="{EC06A9BB-7B96-4406-A783-3752290CCB32}"/>
    <cellStyle name="Total 3 8 6" xfId="45748" xr:uid="{8BA83D89-FCE6-4521-8361-863D1A1B546B}"/>
    <cellStyle name="Total 3 8 6 2" xfId="54223" xr:uid="{54C7ED37-7AA2-4726-A7A3-5692E59FF559}"/>
    <cellStyle name="Total 3 9" xfId="563" xr:uid="{190AD524-2C62-48B6-8481-DBA57A73BEE9}"/>
    <cellStyle name="Total 3 9 2" xfId="4954" xr:uid="{4CB7A8E2-7CFC-461C-8E1A-0676F4FDD9A0}"/>
    <cellStyle name="Total 3 9 2 2" xfId="7540" xr:uid="{FE5F867F-868A-4A35-92AB-1DDB3414F846}"/>
    <cellStyle name="Total 3 9 2 2 2" xfId="16529" xr:uid="{BC9C213E-7067-44E0-A9F1-792008B622D9}"/>
    <cellStyle name="Total 3 9 2 2 2 2" xfId="38061" xr:uid="{EC26BB3B-A076-465F-8656-D4E961CA0B68}"/>
    <cellStyle name="Total 3 9 2 2 2 3" xfId="56576" xr:uid="{CDD805D3-095D-4E3B-9E04-5CB42E426B29}"/>
    <cellStyle name="Total 3 9 2 2 3" xfId="39178" xr:uid="{EE5A83DB-50E1-4F08-AE31-D4691609A021}"/>
    <cellStyle name="Total 3 9 2 2 4" xfId="49794" xr:uid="{70368B5E-8666-428B-8127-04C776A1D513}"/>
    <cellStyle name="Total 3 9 2 3" xfId="10177" xr:uid="{1AD8DEFF-244F-430D-8A22-DEFC26C3A52A}"/>
    <cellStyle name="Total 3 9 2 3 2" xfId="19166" xr:uid="{08AD1A49-5D15-44C6-93BF-526C450485BF}"/>
    <cellStyle name="Total 3 9 2 3 2 2" xfId="35314" xr:uid="{35D45FD7-18FB-49B9-896E-92DD8674F255}"/>
    <cellStyle name="Total 3 9 2 3 2 3" xfId="57747" xr:uid="{ADF1B50D-4E02-4504-9881-4BCF9784A48B}"/>
    <cellStyle name="Total 3 9 2 3 3" xfId="35690" xr:uid="{E94C6117-CF22-484C-9F22-D07C983DF3D0}"/>
    <cellStyle name="Total 3 9 2 3 4" xfId="50965" xr:uid="{FB513AC4-2028-4209-9656-256A3E51F3EA}"/>
    <cellStyle name="Total 3 9 2 4" xfId="13943" xr:uid="{C5F747AE-9546-47C5-B5CD-A20D0AAA1001}"/>
    <cellStyle name="Total 3 9 2 4 2" xfId="23664" xr:uid="{41F41054-CFE2-435F-AFE7-791B3CE1310B}"/>
    <cellStyle name="Total 3 9 2 4 2 2" xfId="54709" xr:uid="{064BCA60-8C76-457B-80C9-8BAFC64FDCB9}"/>
    <cellStyle name="Total 3 9 2 4 3" xfId="47911" xr:uid="{5259DFDC-3E28-4A90-9228-4D1EE51B75DD}"/>
    <cellStyle name="Total 3 9 2 5" xfId="28269" xr:uid="{DEFA73A2-7B85-4AFC-9E8E-67937EA3E1B9}"/>
    <cellStyle name="Total 3 9 2 6" xfId="46297" xr:uid="{30C6CC9E-D248-4E5E-B4F0-640F6C47FDEF}"/>
    <cellStyle name="Total 3 9 3" xfId="3000" xr:uid="{CB9976D1-84B2-4678-99E0-75AAA4A25F6B}"/>
    <cellStyle name="Total 3 9 3 2" xfId="23876" xr:uid="{926FCF58-406A-4006-89F0-1EB7E494AB7D}"/>
    <cellStyle name="Total 3 9 3 2 2" xfId="56972" xr:uid="{788CF363-39A3-444A-9A53-8F803A322B17}"/>
    <cellStyle name="Total 3 9 3 2 3" xfId="50190" xr:uid="{78646401-AA71-42C0-AB9A-9EF8BEEC3513}"/>
    <cellStyle name="Total 3 9 3 3" xfId="52214" xr:uid="{29F2E7D9-FD51-4229-B5A2-5416D8B3DD91}"/>
    <cellStyle name="Total 3 9 3 3 2" xfId="58995" xr:uid="{AEF9D4DF-596C-4ACF-965E-D2719D6352CE}"/>
    <cellStyle name="Total 3 9 3 4" xfId="48307" xr:uid="{D9F65945-E5DC-4E07-8F66-2E8CD8700170}"/>
    <cellStyle name="Total 3 9 3 4 2" xfId="55099" xr:uid="{1312BCB7-8C57-4FAC-AEBC-97A64615D91B}"/>
    <cellStyle name="Total 3 9 3 5" xfId="53399" xr:uid="{D582869A-4658-48BF-BFCB-121B3BB394E2}"/>
    <cellStyle name="Total 3 9 3 6" xfId="46693" xr:uid="{837362CD-72C9-4EC6-A533-463A62C691D1}"/>
    <cellStyle name="Total 3 9 4" xfId="39835" xr:uid="{3AEEA448-A4BB-43B3-BA83-F44B3CF7CAED}"/>
    <cellStyle name="Total 3 9 4 2" xfId="56104" xr:uid="{88AB3EE1-C367-4A08-A167-5C70B269DFDF}"/>
    <cellStyle name="Total 3 9 4 3" xfId="49322" xr:uid="{7E4CABA5-28E2-4656-A217-582ED4F4E024}"/>
    <cellStyle name="Total 3 9 5" xfId="44523" xr:uid="{F7AC30D7-B240-4B08-AD8C-EF73BCBE7E71}"/>
    <cellStyle name="Total 3 9 5 2" xfId="58127" xr:uid="{C4511BF1-D8C9-4DBF-8581-6669ECCCA2BD}"/>
    <cellStyle name="Total 3 9 5 3" xfId="51345" xr:uid="{E1E7B07C-4099-4D5B-ACCF-5763CBF352DE}"/>
    <cellStyle name="Total 3 9 6" xfId="45789" xr:uid="{E866DFAE-457D-4C3B-A55D-A8CB48176EF2}"/>
    <cellStyle name="Total 3 9 6 2" xfId="54261" xr:uid="{069D97B8-0237-4F46-903B-83C60F871FE7}"/>
    <cellStyle name="Total 4" xfId="128" xr:uid="{55143CDB-6E6D-401F-8FC3-7DCECDEAD572}"/>
    <cellStyle name="Total 4 10" xfId="910" xr:uid="{2685A97A-2730-443A-836A-A11AD4F4B816}"/>
    <cellStyle name="Total 4 10 2" xfId="5277" xr:uid="{0C1C11D7-F8F3-4404-934F-91D3295724BE}"/>
    <cellStyle name="Total 4 10 2 2" xfId="7863" xr:uid="{7CAD00CB-4AD8-43AE-B8EB-0BEA77B957F6}"/>
    <cellStyle name="Total 4 10 2 2 2" xfId="16852" xr:uid="{50877C9A-359A-4579-975E-41C55D6D6607}"/>
    <cellStyle name="Total 4 10 2 2 2 2" xfId="27341" xr:uid="{5471348B-C701-45C2-A669-9D7BF33BD998}"/>
    <cellStyle name="Total 4 10 2 2 2 3" xfId="56613" xr:uid="{0707AF80-2691-4329-9332-8D3346223F0A}"/>
    <cellStyle name="Total 4 10 2 2 3" xfId="38309" xr:uid="{8DCEE14C-84FA-4A78-8E03-4CF9152ED25D}"/>
    <cellStyle name="Total 4 10 2 2 4" xfId="49831" xr:uid="{298B1FBE-667A-40FD-B402-2573AA9A8661}"/>
    <cellStyle name="Total 4 10 2 3" xfId="10500" xr:uid="{AC3DB7CB-7098-449A-8DE0-F0F2BDDFF705}"/>
    <cellStyle name="Total 4 10 2 3 2" xfId="19489" xr:uid="{AE660409-0E73-46A4-921A-17FB2E8C9876}"/>
    <cellStyle name="Total 4 10 2 3 2 2" xfId="42706" xr:uid="{5949E9D3-A45E-41E7-9621-0BC018BE31FB}"/>
    <cellStyle name="Total 4 10 2 3 2 3" xfId="57886" xr:uid="{328AFBA0-69D1-4D72-BAD6-55097309A784}"/>
    <cellStyle name="Total 4 10 2 3 3" xfId="26774" xr:uid="{6EB1D419-BB5A-43C2-A4DD-CA99AF0D3866}"/>
    <cellStyle name="Total 4 10 2 3 4" xfId="51104" xr:uid="{890D3741-E0AF-4718-899A-1E3EE3C8CD4C}"/>
    <cellStyle name="Total 4 10 2 4" xfId="14266" xr:uid="{90E7E773-2099-4D5D-946B-5770F497DD4E}"/>
    <cellStyle name="Total 4 10 2 4 2" xfId="29723" xr:uid="{364AFA68-4628-4D3F-8CD5-654EF57B6536}"/>
    <cellStyle name="Total 4 10 2 4 2 2" xfId="54746" xr:uid="{911BCE36-7EA8-4E7E-BB85-6B39B161F7EF}"/>
    <cellStyle name="Total 4 10 2 4 3" xfId="47948" xr:uid="{C597DC6E-38BB-4A33-8BF9-F86737C257B8}"/>
    <cellStyle name="Total 4 10 2 5" xfId="24994" xr:uid="{57533DA3-5EFD-4BF7-A4FA-1E43720E9CC2}"/>
    <cellStyle name="Total 4 10 2 6" xfId="46334" xr:uid="{1923A904-31B2-43C6-ACD6-6AE9BA886898}"/>
    <cellStyle name="Total 4 10 3" xfId="3347" xr:uid="{E1AA81C6-2247-44DB-80BF-1644178901DF}"/>
    <cellStyle name="Total 4 10 3 2" xfId="41552" xr:uid="{42928018-932C-4C2C-9BE3-F28F6DD6D21D}"/>
    <cellStyle name="Total 4 10 3 2 2" xfId="57009" xr:uid="{44130567-7D5B-43DB-BD10-FAC420D47E67}"/>
    <cellStyle name="Total 4 10 3 2 3" xfId="50227" xr:uid="{75EF2879-F342-4895-A925-DE8235664903}"/>
    <cellStyle name="Total 4 10 3 3" xfId="51263" xr:uid="{7C2ADEE5-DBA3-44B5-9497-2407372822C6}"/>
    <cellStyle name="Total 4 10 3 3 2" xfId="58045" xr:uid="{FC16E7E7-FD8F-4F07-BA03-0D620DDD6BD9}"/>
    <cellStyle name="Total 4 10 3 4" xfId="48344" xr:uid="{602CBBE8-486D-44BA-874B-A328532701A0}"/>
    <cellStyle name="Total 4 10 3 4 2" xfId="55136" xr:uid="{B3FD1EC6-5184-4FD6-AF86-687C8C8C1921}"/>
    <cellStyle name="Total 4 10 3 5" xfId="53434" xr:uid="{48AD236C-F869-4E38-BC23-547ADC2C9AD4}"/>
    <cellStyle name="Total 4 10 3 6" xfId="46730" xr:uid="{C222ECEF-65DF-4B26-89B6-12E5276231A2}"/>
    <cellStyle name="Total 4 10 4" xfId="43345" xr:uid="{CC965AC7-7070-4C20-B223-FC812B45F7FF}"/>
    <cellStyle name="Total 4 10 4 2" xfId="56141" xr:uid="{070777D6-8EFA-402A-9968-9C46060D56F9}"/>
    <cellStyle name="Total 4 10 4 3" xfId="49359" xr:uid="{095D7AA4-3CC5-4A6E-85F5-43B37EB0F2F3}"/>
    <cellStyle name="Total 4 10 5" xfId="44550" xr:uid="{2E095214-16F0-4866-B499-D679622D8F71}"/>
    <cellStyle name="Total 4 10 5 2" xfId="58068" xr:uid="{27C4DF8D-0AE4-4A07-BC52-863E8F3E897F}"/>
    <cellStyle name="Total 4 10 5 3" xfId="51286" xr:uid="{C2602BDE-FEC7-4284-B50D-AB6ED46A3D7C}"/>
    <cellStyle name="Total 4 10 6" xfId="47479" xr:uid="{19F65486-3CFA-4F18-97E6-5F40012B3D4B}"/>
    <cellStyle name="Total 4 10 6 2" xfId="54298" xr:uid="{7C6E1065-4D85-4533-A390-12FCF1733A50}"/>
    <cellStyle name="Total 4 10 7" xfId="45871" xr:uid="{DDE987A0-9CA0-4626-9956-2ED73A38485F}"/>
    <cellStyle name="Total 4 11" xfId="1254" xr:uid="{DA8355C6-3A7A-4EAC-841B-6C3E14B302C4}"/>
    <cellStyle name="Total 4 11 2" xfId="5599" xr:uid="{F61D4A26-8DD0-4276-918D-7C484F5D7DD9}"/>
    <cellStyle name="Total 4 11 2 2" xfId="8185" xr:uid="{48368FD5-E722-46CB-8B20-E9DA4EB39F88}"/>
    <cellStyle name="Total 4 11 2 2 2" xfId="17174" xr:uid="{877EDE0D-B99A-474D-B3BE-7091B27949F6}"/>
    <cellStyle name="Total 4 11 2 2 2 2" xfId="38773" xr:uid="{FB7917B8-2165-4966-987F-7C43D86B2EBD}"/>
    <cellStyle name="Total 4 11 2 2 2 3" xfId="56652" xr:uid="{5BF935EF-9E03-4A02-ADC4-94CD9E3BCBA6}"/>
    <cellStyle name="Total 4 11 2 2 3" xfId="28236" xr:uid="{CD403DDD-E50F-4D01-A01C-45267B84B313}"/>
    <cellStyle name="Total 4 11 2 2 4" xfId="49870" xr:uid="{0290E377-C8F2-4671-9C8D-94F65189DE53}"/>
    <cellStyle name="Total 4 11 2 3" xfId="10822" xr:uid="{4CDD73E6-8B0B-4CE0-9FA3-ACF6AE5CFD71}"/>
    <cellStyle name="Total 4 11 2 3 2" xfId="19811" xr:uid="{C63B8DFD-CE54-4CDB-92AD-C94EC11E4D5E}"/>
    <cellStyle name="Total 4 11 2 3 2 2" xfId="40129" xr:uid="{01603AC7-B803-4ECD-90D3-FDB4813F7DFD}"/>
    <cellStyle name="Total 4 11 2 3 2 3" xfId="58333" xr:uid="{F90AE53E-D680-4482-A38E-E9A6C42F2245}"/>
    <cellStyle name="Total 4 11 2 3 3" xfId="34409" xr:uid="{F3FC7584-B236-482A-921E-EC50A3E7C233}"/>
    <cellStyle name="Total 4 11 2 3 4" xfId="51551" xr:uid="{57056F8B-C6A9-4A64-96BA-8B375CA2BC1E}"/>
    <cellStyle name="Total 4 11 2 4" xfId="14588" xr:uid="{04906926-A916-47C0-81F4-411E5E7416B0}"/>
    <cellStyle name="Total 4 11 2 4 2" xfId="38186" xr:uid="{FC308FAC-9579-4D82-8657-85753B13D844}"/>
    <cellStyle name="Total 4 11 2 4 2 2" xfId="54782" xr:uid="{4B35C19A-E628-47B5-925F-FFAEED8B5D89}"/>
    <cellStyle name="Total 4 11 2 4 3" xfId="47987" xr:uid="{53C45026-FFBC-4CEE-877B-D3534CE6D91D}"/>
    <cellStyle name="Total 4 11 2 5" xfId="37649" xr:uid="{58A5D7D4-5C31-4BEC-8A8B-FF24C4B94ACB}"/>
    <cellStyle name="Total 4 11 2 6" xfId="46373" xr:uid="{C428778F-8385-4795-ACCA-D327D0F6A4D6}"/>
    <cellStyle name="Total 4 11 3" xfId="3691" xr:uid="{F5773522-9285-4DF7-ACEB-E4FF74281FFF}"/>
    <cellStyle name="Total 4 11 3 2" xfId="41874" xr:uid="{B10074FE-BC37-490A-B7A8-0D84ADD1A315}"/>
    <cellStyle name="Total 4 11 3 2 2" xfId="57045" xr:uid="{58694048-F1D5-49F1-94A2-F3D217A7B0FA}"/>
    <cellStyle name="Total 4 11 3 2 3" xfId="50263" xr:uid="{8BD3BDD0-F429-48FE-9757-E919A6CCFE9B}"/>
    <cellStyle name="Total 4 11 3 3" xfId="51653" xr:uid="{78B53F66-97D6-443F-8788-AD5F5D117FF0}"/>
    <cellStyle name="Total 4 11 3 3 2" xfId="58434" xr:uid="{CA604C7A-CABE-4630-A934-35FD2E754E24}"/>
    <cellStyle name="Total 4 11 3 4" xfId="48380" xr:uid="{34DBF05A-05C2-4BE1-9AB6-770BDFA6A8B2}"/>
    <cellStyle name="Total 4 11 3 4 2" xfId="55172" xr:uid="{5EA92452-54E8-4A10-8D37-9E8EFFB6099B}"/>
    <cellStyle name="Total 4 11 3 5" xfId="46766" xr:uid="{14C3873A-B7FF-46C6-AD6F-C66D43988861}"/>
    <cellStyle name="Total 4 11 4" xfId="33360" xr:uid="{BDEEE2DB-8605-4FF2-B9B2-C014AC725730}"/>
    <cellStyle name="Total 4 11 4 2" xfId="56180" xr:uid="{9AA7D3CC-2EF8-4024-881D-6AC6C573ADA4}"/>
    <cellStyle name="Total 4 11 4 3" xfId="49398" xr:uid="{14E15388-AFCF-4C5A-8ACC-9F9A8C3699DF}"/>
    <cellStyle name="Total 4 11 5" xfId="44609" xr:uid="{E64F8DAF-8C8B-4D1A-B999-BE850D5B1036}"/>
    <cellStyle name="Total 4 11 5 2" xfId="57919" xr:uid="{67290BA6-9913-4E50-9E68-C5FA32B9A939}"/>
    <cellStyle name="Total 4 11 5 3" xfId="51137" xr:uid="{9DB8A580-E1F9-4803-BBE3-318D084BEEF3}"/>
    <cellStyle name="Total 4 11 6" xfId="47518" xr:uid="{A8573C79-8CC1-4E42-9958-51DC42566917}"/>
    <cellStyle name="Total 4 11 6 2" xfId="54334" xr:uid="{A8169F95-4AAA-4625-AB43-F67BAE6908A6}"/>
    <cellStyle name="Total 4 11 7" xfId="45907" xr:uid="{372FD720-2BF8-4A28-ACD3-985B62A92A77}"/>
    <cellStyle name="Total 4 12" xfId="1798" xr:uid="{1307E21A-74EE-49EE-B516-05622E0620F0}"/>
    <cellStyle name="Total 4 12 2" xfId="6115" xr:uid="{0FE841FA-FA0F-4D7F-8B88-73E199BE26CB}"/>
    <cellStyle name="Total 4 12 2 2" xfId="8701" xr:uid="{41A65A4E-90BA-4F54-AC66-26E4BC3CC4A7}"/>
    <cellStyle name="Total 4 12 2 2 2" xfId="17690" xr:uid="{D009CB05-07E9-45D1-B70A-C14063820A36}"/>
    <cellStyle name="Total 4 12 2 2 2 2" xfId="42991" xr:uid="{C124A2FE-9F24-4C41-9BFC-E64E3540281D}"/>
    <cellStyle name="Total 4 12 2 2 3" xfId="41418" xr:uid="{5BE17ACC-217C-4519-B40C-36C17B85D2F3}"/>
    <cellStyle name="Total 4 12 2 2 4" xfId="56245" xr:uid="{18B7ACCE-13AB-43B9-9B5F-B9B2FD292CAF}"/>
    <cellStyle name="Total 4 12 2 3" xfId="11338" xr:uid="{6C3DA766-FBB5-4BDB-9DC1-EB984980101C}"/>
    <cellStyle name="Total 4 12 2 3 2" xfId="20327" xr:uid="{A15FDF8F-8AA6-4061-AF44-B7A469C5F5DE}"/>
    <cellStyle name="Total 4 12 2 3 2 2" xfId="24649" xr:uid="{2A9155B5-3A14-407E-8FAA-8D1DED6E3366}"/>
    <cellStyle name="Total 4 12 2 3 3" xfId="23120" xr:uid="{C068A25B-D6CD-49F0-BDF0-AADBD9580E6B}"/>
    <cellStyle name="Total 4 12 2 4" xfId="15104" xr:uid="{66CA2BB9-3B9F-4445-831F-52C3E5B47337}"/>
    <cellStyle name="Total 4 12 2 4 2" xfId="28860" xr:uid="{BBC466A5-3F9F-409E-84CF-6C5DCABA9418}"/>
    <cellStyle name="Total 4 12 2 5" xfId="35831" xr:uid="{6AD6ACF3-C195-4EE8-B051-FF37B5CE3BE7}"/>
    <cellStyle name="Total 4 12 2 6" xfId="49463" xr:uid="{33C92AF9-CC6A-4554-A26A-7FC39CCFE73B}"/>
    <cellStyle name="Total 4 12 3" xfId="4235" xr:uid="{4359EF65-F2B1-4BC6-AEC0-A14D1922AC2B}"/>
    <cellStyle name="Total 4 12 3 2" xfId="36226" xr:uid="{058E716B-D755-4895-84D6-1D8CD6BCBF00}"/>
    <cellStyle name="Total 4 12 3 2 2" xfId="58136" xr:uid="{BB7002A4-707C-44A9-8D15-EC2285C5CBA3}"/>
    <cellStyle name="Total 4 12 3 3" xfId="51354" xr:uid="{A018B05B-49D1-48C6-950C-7B7F0BDFD84D}"/>
    <cellStyle name="Total 4 12 4" xfId="28324" xr:uid="{791B3EC8-3B2A-43D8-8621-8B3D217D5E26}"/>
    <cellStyle name="Total 4 12 4 2" xfId="54393" xr:uid="{D406A80F-6EB7-42C8-B478-9348EBB4C9B0}"/>
    <cellStyle name="Total 4 12 4 3" xfId="47581" xr:uid="{6F140B8F-787C-4ECA-A2A6-6B94284A5B69}"/>
    <cellStyle name="Total 4 12 5" xfId="44635" xr:uid="{5672D724-2607-403C-9770-0F5084EB0D7F}"/>
    <cellStyle name="Total 4 12 6" xfId="45972" xr:uid="{0D451309-4343-4275-B6E4-812110355287}"/>
    <cellStyle name="Total 4 13" xfId="1807" xr:uid="{AD02C82B-2DEB-48D0-8FB7-968FBDB7FE74}"/>
    <cellStyle name="Total 4 13 2" xfId="6124" xr:uid="{857BDE40-8A8A-4276-860A-6B6931EF721C}"/>
    <cellStyle name="Total 4 13 2 2" xfId="8710" xr:uid="{5D269C7A-E023-4E4D-9249-883179DC865C}"/>
    <cellStyle name="Total 4 13 2 2 2" xfId="17699" xr:uid="{9DB01583-A030-4DFA-89C6-8455F1E359A7}"/>
    <cellStyle name="Total 4 13 2 2 2 2" xfId="34998" xr:uid="{97CCC812-2206-4114-A874-3C71CCAE5003}"/>
    <cellStyle name="Total 4 13 2 2 3" xfId="28941" xr:uid="{E970E4A5-7EFC-4F57-8E2D-3AE8F817C091}"/>
    <cellStyle name="Total 4 13 2 2 4" xfId="56285" xr:uid="{C0526770-3C0F-4401-ABEF-DBEEE279D0F4}"/>
    <cellStyle name="Total 4 13 2 3" xfId="11347" xr:uid="{14C24C35-EE64-4AFD-80FB-22648347973F}"/>
    <cellStyle name="Total 4 13 2 3 2" xfId="20336" xr:uid="{4D5D7CBB-541F-4310-972F-923153E057F2}"/>
    <cellStyle name="Total 4 13 2 3 2 2" xfId="39310" xr:uid="{2702C1A4-D981-4A30-805F-427A88138142}"/>
    <cellStyle name="Total 4 13 2 3 3" xfId="26472" xr:uid="{ECCEE0EB-C407-4F87-9BFE-299922DF0142}"/>
    <cellStyle name="Total 4 13 2 4" xfId="15113" xr:uid="{CB00D8A0-2CBB-46C7-9DAF-CE6BEBFF0688}"/>
    <cellStyle name="Total 4 13 2 4 2" xfId="27863" xr:uid="{9928C522-EF69-4D3F-86A1-670B86EB7BF4}"/>
    <cellStyle name="Total 4 13 2 5" xfId="29430" xr:uid="{B7C75B6C-CE67-44CA-9ACA-28EB96091793}"/>
    <cellStyle name="Total 4 13 2 6" xfId="49503" xr:uid="{DE7D09B2-AFA7-4735-AB21-607732A54B1B}"/>
    <cellStyle name="Total 4 13 3" xfId="4244" xr:uid="{78F7EE07-AADA-4257-AABF-2456906E2B98}"/>
    <cellStyle name="Total 4 13 3 2" xfId="25863" xr:uid="{AA77A65A-4565-43E9-BEC4-8EC61032CBF4}"/>
    <cellStyle name="Total 4 13 3 2 2" xfId="58234" xr:uid="{6C3904F4-D1BB-4204-89D9-C8CE6199115B}"/>
    <cellStyle name="Total 4 13 3 3" xfId="51452" xr:uid="{56856C67-2D0E-42DE-9C57-8AFC42127E7E}"/>
    <cellStyle name="Total 4 13 4" xfId="42384" xr:uid="{446F6C31-2895-4D2F-9ECA-CCC058926C00}"/>
    <cellStyle name="Total 4 13 4 2" xfId="54430" xr:uid="{A59707C6-0AFF-4E32-9102-91DF585A3510}"/>
    <cellStyle name="Total 4 13 4 3" xfId="47620" xr:uid="{2F4AD886-21B4-42C5-BA35-AEF5F11AF042}"/>
    <cellStyle name="Total 4 13 5" xfId="44638" xr:uid="{76916301-3BA2-4791-8AE2-6E9DE080CEC9}"/>
    <cellStyle name="Total 4 13 6" xfId="46012" xr:uid="{634F6DF2-B161-4EBF-B178-AC331267650D}"/>
    <cellStyle name="Total 4 14" xfId="2603" xr:uid="{2B8E31C1-4DCB-4284-85F8-F771D593B86D}"/>
    <cellStyle name="Total 4 14 2" xfId="6844" xr:uid="{A32A67EB-F827-4743-98A5-F02770C27CD8}"/>
    <cellStyle name="Total 4 14 2 2" xfId="15833" xr:uid="{6B6E7782-35BE-447B-879C-95335C16D4F0}"/>
    <cellStyle name="Total 4 14 2 2 2" xfId="33232" xr:uid="{CD8E4652-787A-4445-B8D8-0FBF6A733E33}"/>
    <cellStyle name="Total 4 14 2 2 3" xfId="57099" xr:uid="{1223BC4B-6BBC-4C38-A8FC-01E8F790700C}"/>
    <cellStyle name="Total 4 14 2 3" xfId="23814" xr:uid="{66968761-8908-4A6D-A0A5-7B70ECC9EB84}"/>
    <cellStyle name="Total 4 14 2 4" xfId="50317" xr:uid="{8E624EC2-D75B-4DC2-9653-13337E88E842}"/>
    <cellStyle name="Total 4 14 3" xfId="9414" xr:uid="{6D1E47EE-3528-49E2-B548-758449D5F774}"/>
    <cellStyle name="Total 4 14 3 2" xfId="18403" xr:uid="{3CD5936E-5DC8-4874-ACEA-C67A123D5148}"/>
    <cellStyle name="Total 4 14 3 2 2" xfId="36249" xr:uid="{26630639-3586-41BB-BB1E-0396CD312C78}"/>
    <cellStyle name="Total 4 14 3 2 3" xfId="57586" xr:uid="{F807942A-881F-4B5D-AC7C-2C073FB28108}"/>
    <cellStyle name="Total 4 14 3 3" xfId="28667" xr:uid="{FC4A6E65-FACC-4A7F-89F9-EE227746DFBF}"/>
    <cellStyle name="Total 4 14 3 4" xfId="50804" xr:uid="{462F7914-9CEE-43C4-AEB7-4E5351E25FFD}"/>
    <cellStyle name="Total 4 14 4" xfId="13457" xr:uid="{72B625F4-CE87-4042-8E34-88E102F6ECA3}"/>
    <cellStyle name="Total 4 14 4 2" xfId="24438" xr:uid="{7FB118FE-1E90-4404-94E7-83147E1143F6}"/>
    <cellStyle name="Total 4 14 4 2 2" xfId="55226" xr:uid="{7B4D3C6D-6097-4941-8183-AAE5DCFA5889}"/>
    <cellStyle name="Total 4 14 4 3" xfId="48434" xr:uid="{86FCFB65-F0E8-4C96-855F-5BC2CD358A86}"/>
    <cellStyle name="Total 4 14 5" xfId="36516" xr:uid="{A06892FF-BDF6-4D03-965E-9EC2EBE2E97B}"/>
    <cellStyle name="Total 4 14 5 2" xfId="53512" xr:uid="{AB6538A8-9BC2-44A1-9ECF-EE0E5683166E}"/>
    <cellStyle name="Total 4 14 6" xfId="44719" xr:uid="{A3A02001-7259-4DE2-901D-DB42EECE7F78}"/>
    <cellStyle name="Total 4 14 7" xfId="46820" xr:uid="{E112788C-1E77-4BD4-840B-BF5E8A472822}"/>
    <cellStyle name="Total 4 15" xfId="6518" xr:uid="{68F8AE17-CBE4-424E-A6DB-0E178EA3960F}"/>
    <cellStyle name="Total 4 15 2" xfId="11739" xr:uid="{E4F76AAF-1865-44B6-86B0-F938C963D276}"/>
    <cellStyle name="Total 4 15 2 2" xfId="20728" xr:uid="{420375DA-6084-426B-B6C3-51C66FDD3245}"/>
    <cellStyle name="Total 4 15 2 2 2" xfId="24034" xr:uid="{920DE866-6AD5-4E4F-A381-DF2D66E48932}"/>
    <cellStyle name="Total 4 15 2 2 3" xfId="57147" xr:uid="{072505FC-6E4C-42F4-9293-41F3B260F6EB}"/>
    <cellStyle name="Total 4 15 2 3" xfId="40271" xr:uid="{EF4DCA7C-A8E0-43A5-83F1-7E0166A07900}"/>
    <cellStyle name="Total 4 15 2 4" xfId="50365" xr:uid="{0847AD79-2AA2-4728-85A2-ECA6A57D3E18}"/>
    <cellStyle name="Total 4 15 3" xfId="15507" xr:uid="{40660CF6-309D-499C-931E-9EE1CC6B0AD6}"/>
    <cellStyle name="Total 4 15 3 2" xfId="27596" xr:uid="{3044796D-B73F-4ABF-9A01-FC64941E8A8F}"/>
    <cellStyle name="Total 4 15 3 2 2" xfId="58748" xr:uid="{6B0B8602-CA19-4EE2-9AEE-0E3CCD7A0AAD}"/>
    <cellStyle name="Total 4 15 3 3" xfId="51967" xr:uid="{488C168D-9B6A-4088-90B6-2D8B5B24B91B}"/>
    <cellStyle name="Total 4 15 4" xfId="42199" xr:uid="{28304D11-BF2D-4374-A097-CF4F29DAD29A}"/>
    <cellStyle name="Total 4 15 4 2" xfId="59131" xr:uid="{DCDA2AB8-1EAA-4805-8F10-EB628CDCE84C}"/>
    <cellStyle name="Total 4 15 4 3" xfId="52350" xr:uid="{9D0255BE-1744-47FB-A07E-1688962A5D33}"/>
    <cellStyle name="Total 4 15 5" xfId="44725" xr:uid="{68D94998-CBC9-4D9A-9D14-5E7A82BECA3D}"/>
    <cellStyle name="Total 4 15 5 2" xfId="55274" xr:uid="{440517AC-7852-48A1-B1DE-B716F1B201E6}"/>
    <cellStyle name="Total 4 15 5 3" xfId="48482" xr:uid="{E41F2F71-90B3-496A-856B-29A7477F5FCC}"/>
    <cellStyle name="Total 4 15 6" xfId="53560" xr:uid="{009B1B4B-C8B3-48A5-BFD9-5FA17E543D44}"/>
    <cellStyle name="Total 4 15 7" xfId="46868" xr:uid="{C91730D3-73C7-4E17-B170-E387AA62125F}"/>
    <cellStyle name="Total 4 16" xfId="9102" xr:uid="{F084E624-118C-4E00-9226-1A2E9CD392D9}"/>
    <cellStyle name="Total 4 16 2" xfId="18091" xr:uid="{AA488722-304A-4258-ABAB-9F9D0C44D1CE}"/>
    <cellStyle name="Total 4 16 2 2" xfId="27929" xr:uid="{C31C1608-F42C-4C83-9C28-93451C80C2A2}"/>
    <cellStyle name="Total 4 16 2 2 2" xfId="57189" xr:uid="{604F7BBA-7E11-44A1-928B-90ED396C4296}"/>
    <cellStyle name="Total 4 16 2 3" xfId="50407" xr:uid="{7D3A5D74-5C00-45F6-BFB1-132C86FCC14A}"/>
    <cellStyle name="Total 4 16 3" xfId="39684" xr:uid="{42FEA8B0-0105-4710-9903-B9E74C2D7686}"/>
    <cellStyle name="Total 4 16 3 2" xfId="58790" xr:uid="{708D9418-BCC3-4FFE-B3BC-3F51750F3F52}"/>
    <cellStyle name="Total 4 16 3 3" xfId="52009" xr:uid="{2887B00E-EDB0-4D91-A584-161D67DC629C}"/>
    <cellStyle name="Total 4 16 4" xfId="44786" xr:uid="{182EC86A-60F2-41D2-83CB-AE0E1F60B115}"/>
    <cellStyle name="Total 4 16 4 2" xfId="59037" xr:uid="{1D49AF27-5790-4DA8-A42C-FF870746C2BD}"/>
    <cellStyle name="Total 4 16 4 3" xfId="52256" xr:uid="{64E7C5FE-C811-4479-AFFE-E6D0A3717C00}"/>
    <cellStyle name="Total 4 16 5" xfId="48524" xr:uid="{B27969EB-56B6-452D-A929-A4013B4F6D69}"/>
    <cellStyle name="Total 4 16 5 2" xfId="55313" xr:uid="{F441B27F-B9E3-4F77-B0EE-D33E26BC6F42}"/>
    <cellStyle name="Total 4 16 6" xfId="53599" xr:uid="{9B5FB41D-DA19-4869-A5F5-4B752E95F769}"/>
    <cellStyle name="Total 4 16 7" xfId="46910" xr:uid="{7834C342-65E1-4B00-BDF1-FDAA994037CA}"/>
    <cellStyle name="Total 4 17" xfId="9770" xr:uid="{7B512908-358B-4129-9D3C-61CE63CFB580}"/>
    <cellStyle name="Total 4 17 2" xfId="18759" xr:uid="{5B75F522-D34E-4852-A3E4-676936ED1E5E}"/>
    <cellStyle name="Total 4 17 2 2" xfId="31952" xr:uid="{4BAC2858-F741-48E5-83EF-2C06FF71BD8C}"/>
    <cellStyle name="Total 4 17 2 2 2" xfId="57156" xr:uid="{36E52D3B-CD2A-4D5F-9350-EF1FC9EC30A1}"/>
    <cellStyle name="Total 4 17 2 3" xfId="50374" xr:uid="{1D028DF0-A6E4-40CB-9AAD-AB07614DE689}"/>
    <cellStyle name="Total 4 17 3" xfId="43809" xr:uid="{3B5979E5-7C4E-4AE8-8201-7C1CBB25904F}"/>
    <cellStyle name="Total 4 17 3 2" xfId="58757" xr:uid="{DA088847-116F-49F7-9EB2-0A4ED7755A3F}"/>
    <cellStyle name="Total 4 17 3 3" xfId="51976" xr:uid="{82254137-609A-4BB1-ABBC-D397B7666DF2}"/>
    <cellStyle name="Total 4 17 4" xfId="44843" xr:uid="{3AF4E31B-393F-47A1-809C-123BB3174B37}"/>
    <cellStyle name="Total 4 17 4 2" xfId="58336" xr:uid="{D754C37B-DA94-4176-B27A-41DDCE03D02E}"/>
    <cellStyle name="Total 4 17 4 3" xfId="51554" xr:uid="{8F967E71-E696-4BAB-94D5-5E464DDC74AD}"/>
    <cellStyle name="Total 4 17 5" xfId="48491" xr:uid="{E4326DA3-F556-4B71-988E-8D14CFC0244D}"/>
    <cellStyle name="Total 4 17 5 2" xfId="55283" xr:uid="{CA26FA13-D606-430B-A4BE-71F807A653E4}"/>
    <cellStyle name="Total 4 17 6" xfId="53569" xr:uid="{944F649E-93CC-41C9-A4C2-BC7242BBFAFD}"/>
    <cellStyle name="Total 4 17 7" xfId="46877" xr:uid="{E4458CE5-DCD3-48B8-8C50-35ADF302EA95}"/>
    <cellStyle name="Total 4 18" xfId="2222" xr:uid="{D467A8C0-E7CF-44DA-B7B1-A59FADB860A8}"/>
    <cellStyle name="Total 4 18 2" xfId="34831" xr:uid="{E580FFEF-BB67-46D1-B79E-5203AC47BC29}"/>
    <cellStyle name="Total 4 18 2 2" xfId="57187" xr:uid="{779E8916-8E4E-4F0D-BF9C-08ADAC2BDFEF}"/>
    <cellStyle name="Total 4 18 2 3" xfId="50405" xr:uid="{B4E5C481-506C-4F68-AE15-92D321F0DBA6}"/>
    <cellStyle name="Total 4 18 3" xfId="44875" xr:uid="{5C9E4623-329C-469F-9DCD-7FAF0C02440B}"/>
    <cellStyle name="Total 4 18 3 2" xfId="58788" xr:uid="{C3C4AB70-FCB6-466A-BD25-62036552FF97}"/>
    <cellStyle name="Total 4 18 3 3" xfId="52007" xr:uid="{00AD4BB3-5EEE-4D59-9256-D73B9796DBA5}"/>
    <cellStyle name="Total 4 18 4" xfId="52346" xr:uid="{B7449A12-7FD0-4E5D-8F9D-593BAAAF7DFD}"/>
    <cellStyle name="Total 4 18 4 2" xfId="59127" xr:uid="{A6D22C7B-145D-4517-9470-601DC23FF4B1}"/>
    <cellStyle name="Total 4 18 5" xfId="48522" xr:uid="{C0E6C903-D0D7-463C-B09A-720A763C2193}"/>
    <cellStyle name="Total 4 18 5 2" xfId="55311" xr:uid="{88BA0CBC-EE54-43E3-BE8D-F40FA42C4F57}"/>
    <cellStyle name="Total 4 18 6" xfId="53597" xr:uid="{B2E2F2BD-7970-4870-8537-C4AE9DB1AEF2}"/>
    <cellStyle name="Total 4 18 7" xfId="46908" xr:uid="{B3464EC1-BA0C-4FD5-AC27-2C4351CF3D35}"/>
    <cellStyle name="Total 4 19" xfId="13131" xr:uid="{B071567A-89DE-4735-9810-66CA7FA0C15B}"/>
    <cellStyle name="Total 4 19 2" xfId="34229" xr:uid="{9F208971-98D9-4A1B-8126-424AA7AABEBC}"/>
    <cellStyle name="Total 4 19 2 2" xfId="57257" xr:uid="{5224B2EB-FF42-4060-9550-E2F2DE31F01F}"/>
    <cellStyle name="Total 4 19 2 3" xfId="50475" xr:uid="{FE55477E-11EA-4B00-8819-148B0708A84D}"/>
    <cellStyle name="Total 4 19 3" xfId="44953" xr:uid="{2B23D90B-A85E-4FE0-A0FE-0167AE3C425F}"/>
    <cellStyle name="Total 4 19 3 2" xfId="58858" xr:uid="{7B7F43AD-C207-40DB-8144-8DD8D1001BB1}"/>
    <cellStyle name="Total 4 19 3 3" xfId="52077" xr:uid="{D8A55F80-24DF-44A8-9F0B-47D31A5078C0}"/>
    <cellStyle name="Total 4 19 4" xfId="51838" xr:uid="{F5DB6F29-B6BC-488C-B0A4-56737ACF6A07}"/>
    <cellStyle name="Total 4 19 4 2" xfId="58619" xr:uid="{987F94E6-C6B4-4FF3-9681-2438354C944C}"/>
    <cellStyle name="Total 4 19 5" xfId="48592" xr:uid="{CD90CFDA-071F-4C34-A3EC-C6424AFABE1F}"/>
    <cellStyle name="Total 4 19 5 2" xfId="55381" xr:uid="{B1827093-DC94-40D7-88C8-3179E06FA8BC}"/>
    <cellStyle name="Total 4 19 6" xfId="53667" xr:uid="{651D7A59-46FF-420F-B8D4-A9189E3738C8}"/>
    <cellStyle name="Total 4 19 7" xfId="46978" xr:uid="{9F1D64DC-6B3C-4BA0-9489-FE005ECAB6BD}"/>
    <cellStyle name="Total 4 2" xfId="160" xr:uid="{D74F658F-85C3-45A5-89C8-ED21B0FD726B}"/>
    <cellStyle name="Total 4 2 10" xfId="1971" xr:uid="{E3237EBA-CCE6-4758-A3CE-B3F505F731BA}"/>
    <cellStyle name="Total 4 2 10 2" xfId="6279" xr:uid="{0585B243-A850-4A80-AE68-CD10D40B5A9B}"/>
    <cellStyle name="Total 4 2 10 2 2" xfId="8865" xr:uid="{9F79B897-C04F-44E2-B6B2-0844B4079E16}"/>
    <cellStyle name="Total 4 2 10 2 2 2" xfId="17854" xr:uid="{BC30636C-2952-4D96-9184-A46F943113F4}"/>
    <cellStyle name="Total 4 2 10 2 2 2 2" xfId="39322" xr:uid="{AF292731-0972-4688-AF0A-C33ADAF813C8}"/>
    <cellStyle name="Total 4 2 10 2 2 3" xfId="43084" xr:uid="{23CF0276-9CFA-4974-8AD1-DB4D63562673}"/>
    <cellStyle name="Total 4 2 10 2 3" xfId="11502" xr:uid="{2B19E41A-1686-40FF-BE8C-E36FCFD306F2}"/>
    <cellStyle name="Total 4 2 10 2 3 2" xfId="20491" xr:uid="{8CB11BD4-4E5F-4CA2-A44E-9AA0686FFAE6}"/>
    <cellStyle name="Total 4 2 10 2 3 2 2" xfId="29144" xr:uid="{5C88F16E-10CD-4777-B8D0-B978AB0EF7B4}"/>
    <cellStyle name="Total 4 2 10 2 3 3" xfId="26681" xr:uid="{BEB1DC40-272F-4FCB-883B-B965E56E53CD}"/>
    <cellStyle name="Total 4 2 10 2 4" xfId="15268" xr:uid="{982839ED-0A67-4042-8FB5-A4876C0A8642}"/>
    <cellStyle name="Total 4 2 10 2 4 2" xfId="26816" xr:uid="{B7ABBFAE-723B-4FFB-92A9-CB6F98C02BF0}"/>
    <cellStyle name="Total 4 2 10 2 5" xfId="35555" xr:uid="{159AB5C7-562B-45C4-B188-3489443E1026}"/>
    <cellStyle name="Total 4 2 10 3" xfId="4408" xr:uid="{F227866D-B53D-48C9-988B-A11681C6A98C}"/>
    <cellStyle name="Total 4 2 10 3 2" xfId="30342" xr:uid="{33274719-4005-4811-81C0-4CD554543BAC}"/>
    <cellStyle name="Total 4 2 10 4" xfId="25513" xr:uid="{CD1D2AD0-7845-40DA-B51F-00ADDEB21876}"/>
    <cellStyle name="Total 4 2 11" xfId="2624" xr:uid="{B8605246-3AB0-465C-A91B-5D9C2CF68080}"/>
    <cellStyle name="Total 4 2 11 2" xfId="6865" xr:uid="{4437D6D9-EA92-4604-8262-D246A254DFB1}"/>
    <cellStyle name="Total 4 2 11 2 2" xfId="15854" xr:uid="{6BEA8AFC-E989-48A5-B26E-CAE0B9A70BDE}"/>
    <cellStyle name="Total 4 2 11 2 2 2" xfId="26229" xr:uid="{025B685B-7C54-4CAB-B1CE-EE6F85305E78}"/>
    <cellStyle name="Total 4 2 11 2 3" xfId="33016" xr:uid="{F53CA040-C1A1-4AD0-AD1A-DF524E2AF9DB}"/>
    <cellStyle name="Total 4 2 11 3" xfId="9435" xr:uid="{F2A08A03-CD8B-41A5-993C-2D6962411160}"/>
    <cellStyle name="Total 4 2 11 3 2" xfId="18424" xr:uid="{C7274F48-5E3B-4B09-97C4-06FDCB41AAF7}"/>
    <cellStyle name="Total 4 2 11 3 2 2" xfId="22303" xr:uid="{2E5C0F87-2F98-4F71-96BE-507850D2648A}"/>
    <cellStyle name="Total 4 2 11 3 3" xfId="27780" xr:uid="{98182E25-5585-4FC4-9176-87DAD79AB055}"/>
    <cellStyle name="Total 4 2 11 4" xfId="13478" xr:uid="{CA1B410B-D4AD-4F5D-99AE-E351C2D66DC9}"/>
    <cellStyle name="Total 4 2 11 4 2" xfId="41963" xr:uid="{13317031-4250-4D44-AD08-8682EA3CA8E4}"/>
    <cellStyle name="Total 4 2 11 5" xfId="22410" xr:uid="{B8C0C7FD-758A-41E2-B998-F7E984C29A45}"/>
    <cellStyle name="Total 4 2 12" xfId="6616" xr:uid="{DBE73047-7A26-4F09-8AFD-59B5B780A8AE}"/>
    <cellStyle name="Total 4 2 12 2" xfId="11822" xr:uid="{E59CA3A6-7F47-42FC-944C-AEA23410EACE}"/>
    <cellStyle name="Total 4 2 12 2 2" xfId="20811" xr:uid="{AE6E9825-88ED-4AF1-A808-03CA93EE09C7}"/>
    <cellStyle name="Total 4 2 12 2 2 2" xfId="37350" xr:uid="{8B7DF517-0ED6-4319-A176-62BC5CFE2F33}"/>
    <cellStyle name="Total 4 2 12 2 3" xfId="22908" xr:uid="{ADFE6508-C19B-461F-ACEB-14F89905B98B}"/>
    <cellStyle name="Total 4 2 12 3" xfId="15605" xr:uid="{4E253AE6-323E-498A-BFAD-D32C2FDEC6C6}"/>
    <cellStyle name="Total 4 2 12 3 2" xfId="42085" xr:uid="{7B47B600-2E7A-4F2F-8D0A-B66A4EB28C07}"/>
    <cellStyle name="Total 4 2 12 4" xfId="33547" xr:uid="{E2942115-B2D2-4C9F-A411-4EDBB5A2B236}"/>
    <cellStyle name="Total 4 2 13" xfId="9185" xr:uid="{FFDCB311-DA2E-40F0-94F4-6D5298D5623C}"/>
    <cellStyle name="Total 4 2 13 2" xfId="18174" xr:uid="{CE60E0D1-07F3-425A-9C07-393CD117D766}"/>
    <cellStyle name="Total 4 2 13 2 2" xfId="26364" xr:uid="{CDD10BA7-7F7F-463D-B4F2-306FF2FADA5C}"/>
    <cellStyle name="Total 4 2 13 3" xfId="43104" xr:uid="{C6C86C6C-3721-4463-A32B-C4E69B7FB963}"/>
    <cellStyle name="Total 4 2 14" xfId="9707" xr:uid="{46E8EFCD-98B0-4C6C-9814-FA550EC652C8}"/>
    <cellStyle name="Total 4 2 14 2" xfId="18696" xr:uid="{BF6B4B54-7B32-417D-9873-047787D61AC2}"/>
    <cellStyle name="Total 4 2 14 2 2" xfId="27329" xr:uid="{BAC057D1-B5A0-4901-A683-3A27C5867925}"/>
    <cellStyle name="Total 4 2 14 3" xfId="24251" xr:uid="{5626431F-AD08-4547-80C6-2048453AA250}"/>
    <cellStyle name="Total 4 2 15" xfId="2320" xr:uid="{43A504F8-89C0-418A-9DDA-090FF3FDCD3E}"/>
    <cellStyle name="Total 4 2 15 2" xfId="29437" xr:uid="{73A0A9D0-4737-4041-9FB0-B22979B49DFD}"/>
    <cellStyle name="Total 4 2 16" xfId="13229" xr:uid="{7C9CC882-62DA-4D4C-9C7C-B73810FBDF82}"/>
    <cellStyle name="Total 4 2 16 2" xfId="28366" xr:uid="{725DCBB2-3E8C-47DD-BAB3-6F93916B6D29}"/>
    <cellStyle name="Total 4 2 17" xfId="41326" xr:uid="{98CC01BA-F557-4B4B-808A-BC70AD361F82}"/>
    <cellStyle name="Total 4 2 18" xfId="44293" xr:uid="{08419A1C-CD1C-406B-A253-16C8CB0EE19A}"/>
    <cellStyle name="Total 4 2 19" xfId="45528" xr:uid="{883E61DD-759B-4B57-A818-2E5BBC5E38ED}"/>
    <cellStyle name="Total 4 2 2" xfId="320" xr:uid="{9A7DF1FB-978B-47EC-A8EC-9B7332F2C3C4}"/>
    <cellStyle name="Total 4 2 2 10" xfId="6622" xr:uid="{31D97B07-7E35-4A86-9734-2F08DC3BB7E1}"/>
    <cellStyle name="Total 4 2 2 10 2" xfId="11828" xr:uid="{3CE49CD9-2515-49F0-A12F-EC35095CAA12}"/>
    <cellStyle name="Total 4 2 2 10 2 2" xfId="20817" xr:uid="{BFD26AAC-5424-4576-9064-834C59D33EAE}"/>
    <cellStyle name="Total 4 2 2 10 2 2 2" xfId="25049" xr:uid="{9CFC6761-FA27-47B7-8095-A3A0669D7809}"/>
    <cellStyle name="Total 4 2 2 10 2 3" xfId="32250" xr:uid="{AF4B9B81-3CA9-4AE0-9ACB-6D17B62924D8}"/>
    <cellStyle name="Total 4 2 2 10 3" xfId="15611" xr:uid="{E5C2FECD-22FA-4D42-9F7E-3CF3F38C9192}"/>
    <cellStyle name="Total 4 2 2 10 3 2" xfId="30145" xr:uid="{2A74D7CD-B7AA-4A91-BCBF-258930682EFD}"/>
    <cellStyle name="Total 4 2 2 10 4" xfId="27860" xr:uid="{25158F39-A41C-4E81-A690-6113CDE78948}"/>
    <cellStyle name="Total 4 2 2 11" xfId="9191" xr:uid="{91347D59-843F-4751-8F87-DDE8C95BF73D}"/>
    <cellStyle name="Total 4 2 2 11 2" xfId="18180" xr:uid="{96AEE4D6-2DEF-4E81-A4FE-1082303CD8E0}"/>
    <cellStyle name="Total 4 2 2 11 2 2" xfId="34610" xr:uid="{5EA8F242-7CDD-4461-91BF-D66EE2260A1A}"/>
    <cellStyle name="Total 4 2 2 11 3" xfId="37013" xr:uid="{4664849E-A5ED-4C4F-95EB-42911219ABE7}"/>
    <cellStyle name="Total 4 2 2 12" xfId="12620" xr:uid="{A4B44C70-DC00-45C5-AE40-17FE04A2B1EC}"/>
    <cellStyle name="Total 4 2 2 12 2" xfId="21609" xr:uid="{444A26D0-7653-42D3-9D45-9FAF700A9B8F}"/>
    <cellStyle name="Total 4 2 2 12 2 2" xfId="27738" xr:uid="{FB7474B4-9726-4469-A155-F7B0805E78A2}"/>
    <cellStyle name="Total 4 2 2 12 3" xfId="36105" xr:uid="{8AE2B72B-34F8-4CF8-94D2-03F781F87447}"/>
    <cellStyle name="Total 4 2 2 13" xfId="2326" xr:uid="{113A7C04-AB6E-4D6B-BBD1-60548228AD00}"/>
    <cellStyle name="Total 4 2 2 13 2" xfId="39690" xr:uid="{CD1F692F-550D-4A34-AE9F-1C73E04157A2}"/>
    <cellStyle name="Total 4 2 2 14" xfId="13235" xr:uid="{C61A70EA-4645-4DDD-8521-6DEB7D768295}"/>
    <cellStyle name="Total 4 2 2 14 2" xfId="24112" xr:uid="{7E4D82D2-3BEA-455A-9934-BAE62BFBD1AF}"/>
    <cellStyle name="Total 4 2 2 15" xfId="32736" xr:uid="{A9A46423-025C-459F-99EA-E922E730AAB9}"/>
    <cellStyle name="Total 4 2 2 16" xfId="46042" xr:uid="{72AAAFC8-931F-4483-840C-BC80BF463385}"/>
    <cellStyle name="Total 4 2 2 2" xfId="452" xr:uid="{B0E24FC5-4B61-4A0F-9218-2B8B78F38976}"/>
    <cellStyle name="Total 4 2 2 2 10" xfId="9316" xr:uid="{AA59165D-DF20-4C6B-B0C5-908CC3AF13E6}"/>
    <cellStyle name="Total 4 2 2 2 10 2" xfId="18305" xr:uid="{E592145C-264B-49F9-A1D8-81BDFC4BEA3F}"/>
    <cellStyle name="Total 4 2 2 2 10 2 2" xfId="30431" xr:uid="{6585F492-D3A0-4F4A-8C41-2AAB384E0739}"/>
    <cellStyle name="Total 4 2 2 2 10 3" xfId="39159" xr:uid="{CC92E95D-796F-4F70-8C0A-01AC8375C1C9}"/>
    <cellStyle name="Total 4 2 2 2 11" xfId="12708" xr:uid="{97CE1048-BCF1-41B1-80A4-6CBBAB1A5EE2}"/>
    <cellStyle name="Total 4 2 2 2 11 2" xfId="21697" xr:uid="{A158D8EE-7204-4D0D-84AC-DB9874FB88AA}"/>
    <cellStyle name="Total 4 2 2 2 11 2 2" xfId="34410" xr:uid="{E3CB3786-981E-4547-8020-37F25A9852B1}"/>
    <cellStyle name="Total 4 2 2 2 11 3" xfId="30850" xr:uid="{92CFA5E3-F2E2-4066-8EE1-5C2795298157}"/>
    <cellStyle name="Total 4 2 2 2 12" xfId="2458" xr:uid="{D9FAE276-CAF5-47B3-8C38-78CE067BC3CC}"/>
    <cellStyle name="Total 4 2 2 2 12 2" xfId="23847" xr:uid="{8D65F087-A194-45FB-937E-1807C05F2BC9}"/>
    <cellStyle name="Total 4 2 2 2 13" xfId="13367" xr:uid="{DC14225D-2E79-4FC4-8B86-7DBDF69C4C8B}"/>
    <cellStyle name="Total 4 2 2 2 13 2" xfId="27367" xr:uid="{277E0F29-E007-4667-BC12-E2F7830CA0FE}"/>
    <cellStyle name="Total 4 2 2 2 14" xfId="31419" xr:uid="{6C762252-2CDF-43D8-BE4B-E2A36C73BCA5}"/>
    <cellStyle name="Total 4 2 2 2 15" xfId="49533" xr:uid="{F0180433-1591-41AF-925D-DC8A44DB5B08}"/>
    <cellStyle name="Total 4 2 2 2 2" xfId="801" xr:uid="{675F3622-4E73-4187-B8F8-440F719513ED}"/>
    <cellStyle name="Total 4 2 2 2 2 2" xfId="5170" xr:uid="{D7F2664D-097A-49DA-9223-D66949276FD4}"/>
    <cellStyle name="Total 4 2 2 2 2 2 2" xfId="7756" xr:uid="{67A7DD60-3609-4107-9527-2FC1850DD1F5}"/>
    <cellStyle name="Total 4 2 2 2 2 2 2 2" xfId="16745" xr:uid="{3FB6DA97-5688-44E3-8800-AA510D4678EC}"/>
    <cellStyle name="Total 4 2 2 2 2 2 2 2 2" xfId="33043" xr:uid="{F871B10E-F7E9-4D69-A085-08582DCD88C6}"/>
    <cellStyle name="Total 4 2 2 2 2 2 2 3" xfId="43483" xr:uid="{25815278-AD82-4DD0-9ACC-5637F1C40535}"/>
    <cellStyle name="Total 4 2 2 2 2 2 3" xfId="10393" xr:uid="{A0C2BFAE-E2C2-4D91-A4FB-E98E9B584126}"/>
    <cellStyle name="Total 4 2 2 2 2 2 3 2" xfId="19382" xr:uid="{7554A875-1C54-41B6-B4CF-8D93A8BC4EF1}"/>
    <cellStyle name="Total 4 2 2 2 2 2 3 2 2" xfId="26949" xr:uid="{0402A588-C3C5-45BB-925B-3F7E398C3819}"/>
    <cellStyle name="Total 4 2 2 2 2 2 3 3" xfId="35687" xr:uid="{A992FE99-C9AF-4BBC-96AA-A80CA74D69D5}"/>
    <cellStyle name="Total 4 2 2 2 2 2 4" xfId="14159" xr:uid="{70F0244A-FB9B-4C8E-85AA-110A7D95B384}"/>
    <cellStyle name="Total 4 2 2 2 2 2 4 2" xfId="42454" xr:uid="{31C58D93-F522-4FD7-B348-FB96998628A2}"/>
    <cellStyle name="Total 4 2 2 2 2 2 5" xfId="42470" xr:uid="{A77B6C53-55FD-4CD6-A660-BD723E4B5213}"/>
    <cellStyle name="Total 4 2 2 2 2 3" xfId="3238" xr:uid="{47C36055-A0E6-44D3-8BA5-93330CC4DA07}"/>
    <cellStyle name="Total 4 2 2 2 2 3 2" xfId="34851" xr:uid="{01015BF0-8554-4000-B615-964FC16F0D32}"/>
    <cellStyle name="Total 4 2 2 2 2 4" xfId="41320" xr:uid="{3B2C1042-76ED-4B70-A5A4-5EB1A32870E0}"/>
    <cellStyle name="Total 4 2 2 2 2 5" xfId="56315" xr:uid="{21C45133-AF52-4D3E-95E8-1F1DFAA8EB42}"/>
    <cellStyle name="Total 4 2 2 2 3" xfId="1146" xr:uid="{A21CD505-C089-4C87-B904-68DC31E283E4}"/>
    <cellStyle name="Total 4 2 2 2 3 2" xfId="5491" xr:uid="{0A64EA50-3234-4847-9692-C2A9B0280883}"/>
    <cellStyle name="Total 4 2 2 2 3 2 2" xfId="8077" xr:uid="{90804CBB-A707-4A87-9B51-44062A255E60}"/>
    <cellStyle name="Total 4 2 2 2 3 2 2 2" xfId="17066" xr:uid="{1C48FF1F-4644-4623-8C69-7D0A2AF812FD}"/>
    <cellStyle name="Total 4 2 2 2 3 2 2 2 2" xfId="25555" xr:uid="{C9BBDB6C-D263-4379-AFFE-BA71E40937F6}"/>
    <cellStyle name="Total 4 2 2 2 3 2 2 3" xfId="24315" xr:uid="{2BF9444A-D0F8-4C64-A5E4-FB85A302B134}"/>
    <cellStyle name="Total 4 2 2 2 3 2 3" xfId="10714" xr:uid="{B5ED840D-7D2C-4E68-A9D1-13356D320F49}"/>
    <cellStyle name="Total 4 2 2 2 3 2 3 2" xfId="19703" xr:uid="{5B62997A-ED79-4095-B0D8-8D4EC0C24925}"/>
    <cellStyle name="Total 4 2 2 2 3 2 3 2 2" xfId="28575" xr:uid="{D5EEC85A-9938-4B68-ACBD-5908A678A677}"/>
    <cellStyle name="Total 4 2 2 2 3 2 3 3" xfId="25324" xr:uid="{127CB144-AFBC-43F1-BF62-D99519BF81E1}"/>
    <cellStyle name="Total 4 2 2 2 3 2 4" xfId="14480" xr:uid="{1FA48A3F-5A34-4991-B527-F5973821549B}"/>
    <cellStyle name="Total 4 2 2 2 3 2 4 2" xfId="33933" xr:uid="{FA71D134-5C14-4D69-B552-835F3518AA75}"/>
    <cellStyle name="Total 4 2 2 2 3 2 5" xfId="24430" xr:uid="{5141D8DF-10A4-4CCF-A47F-C4FF2989C4FE}"/>
    <cellStyle name="Total 4 2 2 2 3 3" xfId="3583" xr:uid="{28C27567-AAC1-4EE1-BCCC-EB2704148CD9}"/>
    <cellStyle name="Total 4 2 2 2 3 3 2" xfId="27303" xr:uid="{E596E99D-5DD5-47BC-A117-60D57EC88B7D}"/>
    <cellStyle name="Total 4 2 2 2 3 4" xfId="32690" xr:uid="{07A5D38B-D6A1-4322-8AA7-998BEC60C800}"/>
    <cellStyle name="Total 4 2 2 2 4" xfId="1490" xr:uid="{E6D333FF-2968-4C24-9A35-145D2524B47A}"/>
    <cellStyle name="Total 4 2 2 2 4 2" xfId="5835" xr:uid="{BEA835CB-2F1B-421F-AE41-2CEEABF1FFB4}"/>
    <cellStyle name="Total 4 2 2 2 4 2 2" xfId="8421" xr:uid="{7C393ED6-AA3D-4630-A666-B21CF91DECE4}"/>
    <cellStyle name="Total 4 2 2 2 4 2 2 2" xfId="17410" xr:uid="{AF1E2907-5139-4091-B366-877691770C51}"/>
    <cellStyle name="Total 4 2 2 2 4 2 2 2 2" xfId="27212" xr:uid="{B7AE017A-F494-4703-9AAD-FE4F7A98A424}"/>
    <cellStyle name="Total 4 2 2 2 4 2 2 3" xfId="25548" xr:uid="{8DDF7E57-B16B-45E4-A512-A46C502D3892}"/>
    <cellStyle name="Total 4 2 2 2 4 2 3" xfId="11058" xr:uid="{6BA28695-F7E6-448E-8D07-622285E29153}"/>
    <cellStyle name="Total 4 2 2 2 4 2 3 2" xfId="20047" xr:uid="{6C9B82F4-FFE1-440D-AE8D-E0903A89D619}"/>
    <cellStyle name="Total 4 2 2 2 4 2 3 2 2" xfId="41074" xr:uid="{96BC40DE-8BDC-4583-A011-0EFC499E75BB}"/>
    <cellStyle name="Total 4 2 2 2 4 2 3 3" xfId="40443" xr:uid="{EACC6042-EABB-4A18-9E78-7E87D0467595}"/>
    <cellStyle name="Total 4 2 2 2 4 2 4" xfId="14824" xr:uid="{D790B6CF-53C2-4D55-8485-4E2ED1990CAC}"/>
    <cellStyle name="Total 4 2 2 2 4 2 4 2" xfId="28736" xr:uid="{CD631BA5-681E-46E3-868A-1C99884FD9A3}"/>
    <cellStyle name="Total 4 2 2 2 4 2 5" xfId="25912" xr:uid="{74D737AB-91B2-423E-9C17-5BFFA781F63F}"/>
    <cellStyle name="Total 4 2 2 2 4 3" xfId="3927" xr:uid="{4C5E4137-A0FA-4A5F-BAFA-6876167ACA12}"/>
    <cellStyle name="Total 4 2 2 2 4 3 2" xfId="32395" xr:uid="{343495BE-3386-49E9-AFEE-E373030E5F5B}"/>
    <cellStyle name="Total 4 2 2 2 4 4" xfId="31723" xr:uid="{E7E4C47E-441E-4638-AF31-D87B0B3A3792}"/>
    <cellStyle name="Total 4 2 2 2 5" xfId="166" xr:uid="{F97396D6-81C9-431D-9BFF-6DA506865CC0}"/>
    <cellStyle name="Total 4 2 2 2 5 2" xfId="2604" xr:uid="{93DDD18F-7768-42E6-A0CC-622C00CF316D}"/>
    <cellStyle name="Total 4 2 2 2 5 2 2" xfId="6845" xr:uid="{F0DDCABB-09F0-46E0-8892-6C67200FDEB3}"/>
    <cellStyle name="Total 4 2 2 2 5 2 2 2" xfId="15834" xr:uid="{73C12CC4-CA1A-414B-8802-CC2E3E1296C8}"/>
    <cellStyle name="Total 4 2 2 2 5 2 2 2 2" xfId="42642" xr:uid="{07FC5FD5-5B4F-4AF5-910F-1E2644BCDB11}"/>
    <cellStyle name="Total 4 2 2 2 5 2 2 3" xfId="24945" xr:uid="{9F3CC6DE-98C9-4FDB-B62F-16165705F149}"/>
    <cellStyle name="Total 4 2 2 2 5 2 3" xfId="9415" xr:uid="{2174DC0D-F53D-419D-A214-F4145296873A}"/>
    <cellStyle name="Total 4 2 2 2 5 2 3 2" xfId="18404" xr:uid="{6D100EE2-A3F7-43CD-8141-F11120922E89}"/>
    <cellStyle name="Total 4 2 2 2 5 2 3 2 2" xfId="35177" xr:uid="{937A7A94-4003-42E6-B9A6-D2AFAB6264BB}"/>
    <cellStyle name="Total 4 2 2 2 5 2 3 3" xfId="37715" xr:uid="{8340CC0C-11A3-4F3F-8221-58BE4479F129}"/>
    <cellStyle name="Total 4 2 2 2 5 2 4" xfId="13458" xr:uid="{3D6FBE02-4550-40C5-A602-88AC0CA4818D}"/>
    <cellStyle name="Total 4 2 2 2 5 2 4 2" xfId="32424" xr:uid="{C262A050-533F-47F2-9C6B-5488BE161B8E}"/>
    <cellStyle name="Total 4 2 2 2 5 2 5" xfId="35444" xr:uid="{E803E665-9D02-4721-AE72-A4CEA4C5E94D}"/>
    <cellStyle name="Total 4 2 2 2 5 3" xfId="2634" xr:uid="{5FC1578C-FA29-4E38-B2C6-8E84BB534EB1}"/>
    <cellStyle name="Total 4 2 2 2 5 3 2" xfId="30847" xr:uid="{6C6F5ADB-34A6-4A8E-8FEC-6F9DC9453817}"/>
    <cellStyle name="Total 4 2 2 2 5 4" xfId="29470" xr:uid="{EE6AF728-1C9E-4142-AD2A-D78BBE9B0095}"/>
    <cellStyle name="Total 4 2 2 2 6" xfId="2109" xr:uid="{57EED67F-5592-47A4-B23D-CAA96AF65D65}"/>
    <cellStyle name="Total 4 2 2 2 6 2" xfId="6410" xr:uid="{8D161394-8D16-4318-AC1B-B0B5CA3ECE75}"/>
    <cellStyle name="Total 4 2 2 2 6 2 2" xfId="8996" xr:uid="{09615165-1E56-4DF4-BCE8-7A7715EFB164}"/>
    <cellStyle name="Total 4 2 2 2 6 2 2 2" xfId="17985" xr:uid="{62F3FD4F-5553-4B59-BB92-282E67F025E5}"/>
    <cellStyle name="Total 4 2 2 2 6 2 2 2 2" xfId="43353" xr:uid="{93533933-B6A1-4410-BB19-30F1AFC201F1}"/>
    <cellStyle name="Total 4 2 2 2 6 2 2 3" xfId="30929" xr:uid="{AD11FD85-9CDC-4C70-BE2D-56E4EAA9719C}"/>
    <cellStyle name="Total 4 2 2 2 6 2 3" xfId="11633" xr:uid="{F5C18432-7587-449D-BF15-127009F9F227}"/>
    <cellStyle name="Total 4 2 2 2 6 2 3 2" xfId="20622" xr:uid="{A5E660A3-9067-4938-8C2E-24EFE85985FA}"/>
    <cellStyle name="Total 4 2 2 2 6 2 3 2 2" xfId="25746" xr:uid="{9E22F93C-47CE-409B-816B-8C73773B6DB6}"/>
    <cellStyle name="Total 4 2 2 2 6 2 3 3" xfId="26452" xr:uid="{21BA9B7D-866F-44A2-BDAD-14B71E5EB8B2}"/>
    <cellStyle name="Total 4 2 2 2 6 2 4" xfId="15399" xr:uid="{4AA5E7C6-6041-424B-9054-5DA5A63DBF2B}"/>
    <cellStyle name="Total 4 2 2 2 6 2 4 2" xfId="29816" xr:uid="{1F79CD47-1961-4624-BBD7-0553BF4CF90D}"/>
    <cellStyle name="Total 4 2 2 2 6 2 5" xfId="23875" xr:uid="{A10533EC-63F7-4381-A97D-97D5F1C77336}"/>
    <cellStyle name="Total 4 2 2 2 6 3" xfId="4546" xr:uid="{312B7532-AB46-40B5-8460-70E739A38815}"/>
    <cellStyle name="Total 4 2 2 2 6 3 2" xfId="22901" xr:uid="{92CCCDA0-365C-4B28-9AA0-43C3579C1FC3}"/>
    <cellStyle name="Total 4 2 2 2 6 4" xfId="31024" xr:uid="{50B30B52-87F3-4FCE-9E35-C791B984CC9E}"/>
    <cellStyle name="Total 4 2 2 2 7" xfId="2919" xr:uid="{3A6D6663-97F0-4E43-9651-5CD526F5E48D}"/>
    <cellStyle name="Total 4 2 2 2 7 2" xfId="7069" xr:uid="{E597D9F4-4FBB-4775-A91F-B4C8E2D4CD9E}"/>
    <cellStyle name="Total 4 2 2 2 7 2 2" xfId="12195" xr:uid="{B01C4659-BF23-4BF5-A3A0-4BB9253095FA}"/>
    <cellStyle name="Total 4 2 2 2 7 2 2 2" xfId="21184" xr:uid="{29D32490-7DB6-4E91-9EBB-741F145EEA91}"/>
    <cellStyle name="Total 4 2 2 2 7 2 2 2 2" xfId="43674" xr:uid="{9D11FB1E-5A58-4569-B50D-60201ED1E4CA}"/>
    <cellStyle name="Total 4 2 2 2 7 2 2 3" xfId="28474" xr:uid="{1B4EB0AC-FA6A-4AAC-AB81-1B61AAA40C30}"/>
    <cellStyle name="Total 4 2 2 2 7 2 3" xfId="12992" xr:uid="{CA18B771-C866-4956-9DA5-978E47ED1395}"/>
    <cellStyle name="Total 4 2 2 2 7 2 3 2" xfId="21981" xr:uid="{79BE8479-5357-4EDC-9A32-C6D7E648F746}"/>
    <cellStyle name="Total 4 2 2 2 7 2 3 2 2" xfId="25770" xr:uid="{EE8F5485-1178-4913-9457-A35B42F68C3B}"/>
    <cellStyle name="Total 4 2 2 2 7 2 3 3" xfId="26818" xr:uid="{6785D44C-E467-4ED2-96C6-7C62634348C7}"/>
    <cellStyle name="Total 4 2 2 2 7 2 4" xfId="16058" xr:uid="{306FDE2E-5497-4E18-AC8A-64B531F0412C}"/>
    <cellStyle name="Total 4 2 2 2 7 2 4 2" xfId="41602" xr:uid="{C5732C7C-A076-4673-9D69-096B14D3F15F}"/>
    <cellStyle name="Total 4 2 2 2 7 2 5" xfId="30726" xr:uid="{B0DF76C8-69DD-47B6-933A-9EF436B61E83}"/>
    <cellStyle name="Total 4 2 2 2 7 3" xfId="9632" xr:uid="{AF1ABE70-96D8-41BD-889D-02FB620191C2}"/>
    <cellStyle name="Total 4 2 2 2 7 3 2" xfId="18621" xr:uid="{5C4ECBAF-CC59-4A2C-AD3E-81695FAF9D91}"/>
    <cellStyle name="Total 4 2 2 2 7 3 2 2" xfId="35797" xr:uid="{101DEECC-7312-453C-81FA-CD3F28F42C0F}"/>
    <cellStyle name="Total 4 2 2 2 7 3 3" xfId="28122" xr:uid="{DF7F2974-8F9A-4C28-ABAB-9338FB0F47B3}"/>
    <cellStyle name="Total 4 2 2 2 7 4" xfId="35751" xr:uid="{163FA065-18D4-4DFF-B39E-EA1BA414AD02}"/>
    <cellStyle name="Total 4 2 2 2 8" xfId="4846" xr:uid="{55E0FB4B-E9AA-4960-BAC3-68562B5F3EBA}"/>
    <cellStyle name="Total 4 2 2 2 8 2" xfId="7432" xr:uid="{BE31B9D6-61B7-4C3E-905A-4E516ECEDBF8}"/>
    <cellStyle name="Total 4 2 2 2 8 2 2" xfId="16421" xr:uid="{9619F4AA-AFF6-4556-885B-02BB1AF5C7BA}"/>
    <cellStyle name="Total 4 2 2 2 8 2 2 2" xfId="33831" xr:uid="{39B69D68-3654-4D40-BEB6-03FA71FDB57D}"/>
    <cellStyle name="Total 4 2 2 2 8 2 3" xfId="42235" xr:uid="{05F18968-6012-40BE-BF78-E5F3E37D8F61}"/>
    <cellStyle name="Total 4 2 2 2 8 3" xfId="10069" xr:uid="{9E6F98A8-DF03-4FFB-A5E7-B35DE6163C2E}"/>
    <cellStyle name="Total 4 2 2 2 8 3 2" xfId="19058" xr:uid="{833E26F5-B953-49CC-AE91-767ED6A01C77}"/>
    <cellStyle name="Total 4 2 2 2 8 3 2 2" xfId="24130" xr:uid="{A037FE2B-6623-4F6D-B7C5-03C2B149F8A5}"/>
    <cellStyle name="Total 4 2 2 2 8 3 3" xfId="35691" xr:uid="{468CB3B3-C236-4037-ACF4-597254F5B24A}"/>
    <cellStyle name="Total 4 2 2 2 8 4" xfId="13835" xr:uid="{9F1FA8AA-D2C0-457B-A535-CA30DA3B4C70}"/>
    <cellStyle name="Total 4 2 2 2 8 4 2" xfId="36499" xr:uid="{694599F0-07E6-4E00-8320-D4D26337871F}"/>
    <cellStyle name="Total 4 2 2 2 8 5" xfId="30539" xr:uid="{BCEF449F-4284-4AA3-8B28-B5B09D043DA8}"/>
    <cellStyle name="Total 4 2 2 2 9" xfId="6754" xr:uid="{E1BC1BE1-A347-4596-91CF-D2E79F74F3F5}"/>
    <cellStyle name="Total 4 2 2 2 9 2" xfId="11953" xr:uid="{F6630FB1-4FCC-48C9-9DB2-701372AC6BA4}"/>
    <cellStyle name="Total 4 2 2 2 9 2 2" xfId="20942" xr:uid="{DE06D3AD-0D48-4809-9F9D-536864854D3D}"/>
    <cellStyle name="Total 4 2 2 2 9 2 2 2" xfId="28299" xr:uid="{6CB1E4D6-E0A4-4BA8-8C51-82EE1E5EABAB}"/>
    <cellStyle name="Total 4 2 2 2 9 2 3" xfId="43923" xr:uid="{B262C641-630B-4F8F-9805-7EFA5DAC9319}"/>
    <cellStyle name="Total 4 2 2 2 9 3" xfId="15743" xr:uid="{6DCD15C5-517A-4F89-9500-FD06F443409C}"/>
    <cellStyle name="Total 4 2 2 2 9 3 2" xfId="32594" xr:uid="{BFEC3EE0-B606-4C85-A703-9C5BF2A58293}"/>
    <cellStyle name="Total 4 2 2 2 9 4" xfId="37547" xr:uid="{326C4108-675F-41AB-8599-7C0ED40A4824}"/>
    <cellStyle name="Total 4 2 2 3" xfId="669" xr:uid="{47D7C1C4-DBC7-4FB6-A8F0-826307D546AA}"/>
    <cellStyle name="Total 4 2 2 3 2" xfId="5045" xr:uid="{91E716D3-CF21-4C36-96B4-1B6BBB679E72}"/>
    <cellStyle name="Total 4 2 2 3 2 2" xfId="7631" xr:uid="{D0A37BD2-3999-4B57-AA29-D7B428E3BD03}"/>
    <cellStyle name="Total 4 2 2 3 2 2 2" xfId="16620" xr:uid="{89F8A924-2A71-4597-B088-9E2788CE8AED}"/>
    <cellStyle name="Total 4 2 2 3 2 2 2 2" xfId="26358" xr:uid="{9443DA6F-D62F-4846-9AAA-DBEC7255EC0E}"/>
    <cellStyle name="Total 4 2 2 3 2 2 3" xfId="26623" xr:uid="{5F840E2D-A918-4909-81CE-A72392A3614D}"/>
    <cellStyle name="Total 4 2 2 3 2 3" xfId="10268" xr:uid="{21C0FE9A-B7F2-4280-A771-8BABFFEC1A27}"/>
    <cellStyle name="Total 4 2 2 3 2 3 2" xfId="19257" xr:uid="{ABF9379E-D67A-4596-AD7E-E1E871999330}"/>
    <cellStyle name="Total 4 2 2 3 2 3 2 2" xfId="41934" xr:uid="{41307BE5-8601-47EC-866F-2F0D91F70239}"/>
    <cellStyle name="Total 4 2 2 3 2 3 3" xfId="36612" xr:uid="{C1DDE9CA-E486-4A7F-9DDF-21E1529E2F18}"/>
    <cellStyle name="Total 4 2 2 3 2 4" xfId="14034" xr:uid="{17074F26-F62F-45CB-8BA2-A5E51A03EE32}"/>
    <cellStyle name="Total 4 2 2 3 2 4 2" xfId="35860" xr:uid="{1BA369C2-B396-4472-BEAE-739D58FFBE7B}"/>
    <cellStyle name="Total 4 2 2 3 2 5" xfId="23444" xr:uid="{AF625B30-DF82-4CF6-8471-0CAC21320ED0}"/>
    <cellStyle name="Total 4 2 2 3 2 6" xfId="58417" xr:uid="{28A8934F-15F8-432E-8FD9-54D364793581}"/>
    <cellStyle name="Total 4 2 2 3 3" xfId="3106" xr:uid="{C5B846D9-A40D-4C49-B147-1074754B8C7B}"/>
    <cellStyle name="Total 4 2 2 3 3 2" xfId="32698" xr:uid="{3AAA1F46-F827-4A7E-9E56-6DC89A8E4C1A}"/>
    <cellStyle name="Total 4 2 2 3 4" xfId="30695" xr:uid="{E2CE47CF-1531-4AF0-AFD2-C7FC15A8F6F3}"/>
    <cellStyle name="Total 4 2 2 3 5" xfId="51636" xr:uid="{23C2F91A-A5F0-4318-B77F-A52FFF2B0562}"/>
    <cellStyle name="Total 4 2 2 4" xfId="1014" xr:uid="{80EFFCFA-CCF1-4A0C-8475-5861812FD976}"/>
    <cellStyle name="Total 4 2 2 4 2" xfId="5366" xr:uid="{D932D2ED-84B2-4B84-A6CF-1E764D5CCD83}"/>
    <cellStyle name="Total 4 2 2 4 2 2" xfId="7952" xr:uid="{EEC5E031-F8A0-4123-86AA-016DB96085BB}"/>
    <cellStyle name="Total 4 2 2 4 2 2 2" xfId="16941" xr:uid="{FE05C6BA-0CB2-4AB4-BF39-BB6A2255BC6D}"/>
    <cellStyle name="Total 4 2 2 4 2 2 2 2" xfId="29031" xr:uid="{EF083340-9F30-4938-B8A8-6D4ABD86CE00}"/>
    <cellStyle name="Total 4 2 2 4 2 2 3" xfId="26245" xr:uid="{6928A94A-F62A-4A45-BDE0-0DEBCA798122}"/>
    <cellStyle name="Total 4 2 2 4 2 3" xfId="10589" xr:uid="{DB65D9EB-1A17-4171-B917-CE09E220E9AC}"/>
    <cellStyle name="Total 4 2 2 4 2 3 2" xfId="19578" xr:uid="{28E62A41-644E-420A-B073-5D97B6B717A4}"/>
    <cellStyle name="Total 4 2 2 4 2 3 2 2" xfId="36941" xr:uid="{BDECE576-29FE-4484-8CE1-F982B1A27BAA}"/>
    <cellStyle name="Total 4 2 2 4 2 3 3" xfId="41698" xr:uid="{CEB940CB-4635-47DE-8335-2F1199B39FCD}"/>
    <cellStyle name="Total 4 2 2 4 2 4" xfId="14355" xr:uid="{814D9CEC-86DE-462C-818C-8B8579954B4E}"/>
    <cellStyle name="Total 4 2 2 4 2 4 2" xfId="38576" xr:uid="{5A7F1CE1-89D6-46E4-919E-FCFEF589758D}"/>
    <cellStyle name="Total 4 2 2 4 2 5" xfId="38116" xr:uid="{E273EE37-BCCD-44F9-B0CE-5D51059875E9}"/>
    <cellStyle name="Total 4 2 2 4 2 6" xfId="54460" xr:uid="{C4715364-C233-4B32-AF53-3660050757D8}"/>
    <cellStyle name="Total 4 2 2 4 3" xfId="3451" xr:uid="{1362BCAF-B6A8-476D-A68C-1C78DBA692A5}"/>
    <cellStyle name="Total 4 2 2 4 3 2" xfId="41178" xr:uid="{F36E531D-11E0-4213-ADF2-960DDE7C56A9}"/>
    <cellStyle name="Total 4 2 2 4 4" xfId="41023" xr:uid="{2E743F8D-931A-4604-8579-23B877105FA8}"/>
    <cellStyle name="Total 4 2 2 4 5" xfId="47650" xr:uid="{B49F5B6B-289D-49F2-8208-09F750A800A0}"/>
    <cellStyle name="Total 4 2 2 5" xfId="1358" xr:uid="{425F355B-CEBB-4F38-BFBC-035A4A3ADFB6}"/>
    <cellStyle name="Total 4 2 2 5 2" xfId="5703" xr:uid="{F275EDD4-7E7E-462E-B142-36430CB71D45}"/>
    <cellStyle name="Total 4 2 2 5 2 2" xfId="8289" xr:uid="{BA871AAE-D41C-4BD9-A010-89E552AA95B3}"/>
    <cellStyle name="Total 4 2 2 5 2 2 2" xfId="17278" xr:uid="{A3F943DB-7ECB-4ED2-932D-8ED5636C25BD}"/>
    <cellStyle name="Total 4 2 2 5 2 2 2 2" xfId="25905" xr:uid="{11A2FCE7-AC7D-4938-93D9-07B19ADECF1D}"/>
    <cellStyle name="Total 4 2 2 5 2 2 3" xfId="36073" xr:uid="{4423CF52-C128-476F-9FA6-6C93A9CE80EA}"/>
    <cellStyle name="Total 4 2 2 5 2 3" xfId="10926" xr:uid="{58E375C3-4E9D-4DAA-8CD4-08B644304506}"/>
    <cellStyle name="Total 4 2 2 5 2 3 2" xfId="19915" xr:uid="{04A780AE-FFC6-4A5F-A2D7-B940AF22FF86}"/>
    <cellStyle name="Total 4 2 2 5 2 3 2 2" xfId="29281" xr:uid="{AAC1016C-E55C-4DD5-A765-14074EB4ACF6}"/>
    <cellStyle name="Total 4 2 2 5 2 3 3" xfId="37788" xr:uid="{15D0F6DF-1626-425A-B0BD-A58A99387909}"/>
    <cellStyle name="Total 4 2 2 5 2 4" xfId="14692" xr:uid="{9EB25B83-C8DA-4E44-823C-0518AD90B323}"/>
    <cellStyle name="Total 4 2 2 5 2 4 2" xfId="40642" xr:uid="{11C4C89E-C122-46CE-AF0F-79CAB0E3AE0B}"/>
    <cellStyle name="Total 4 2 2 5 2 5" xfId="35293" xr:uid="{F3ED9108-ABF2-4228-9C99-A83AC2FD8D36}"/>
    <cellStyle name="Total 4 2 2 5 3" xfId="3795" xr:uid="{3E9BE415-B55D-4B53-926D-2FB0AE1615D7}"/>
    <cellStyle name="Total 4 2 2 5 3 2" xfId="41541" xr:uid="{857047B9-151D-4918-9627-897618B3E8D4}"/>
    <cellStyle name="Total 4 2 2 5 4" xfId="33015" xr:uid="{9B9765DF-8424-411D-85E6-F3DE37E233C1}"/>
    <cellStyle name="Total 4 2 2 6" xfId="1340" xr:uid="{90DC50D0-B5FD-4E29-B7F0-D10F1ED864DF}"/>
    <cellStyle name="Total 4 2 2 6 2" xfId="5685" xr:uid="{39079D95-6E02-4307-A541-7241C1A54D56}"/>
    <cellStyle name="Total 4 2 2 6 2 2" xfId="8271" xr:uid="{4F7F87E8-418A-4AFB-A0F1-DF0298E57F58}"/>
    <cellStyle name="Total 4 2 2 6 2 2 2" xfId="17260" xr:uid="{6ECAAB34-43F1-4CA8-8C30-CD7056707775}"/>
    <cellStyle name="Total 4 2 2 6 2 2 2 2" xfId="33755" xr:uid="{56159407-7387-4471-A3F5-5B439D03C202}"/>
    <cellStyle name="Total 4 2 2 6 2 2 3" xfId="34847" xr:uid="{0B3465E9-ABE5-4034-B331-A3477C06F1ED}"/>
    <cellStyle name="Total 4 2 2 6 2 3" xfId="10908" xr:uid="{99E51B81-1AFD-4F43-A5E1-C0CDB0275B4E}"/>
    <cellStyle name="Total 4 2 2 6 2 3 2" xfId="19897" xr:uid="{7B650E2B-721C-4621-BD79-5144083AF76A}"/>
    <cellStyle name="Total 4 2 2 6 2 3 2 2" xfId="38320" xr:uid="{52266477-86FE-41E1-9591-3D73F858CD30}"/>
    <cellStyle name="Total 4 2 2 6 2 3 3" xfId="37764" xr:uid="{380BCF72-BB63-4A64-89EE-5A09CE9BAEAA}"/>
    <cellStyle name="Total 4 2 2 6 2 4" xfId="14674" xr:uid="{551F64A9-A48B-43B5-87AE-269FD9B8F9E0}"/>
    <cellStyle name="Total 4 2 2 6 2 4 2" xfId="25278" xr:uid="{843D53BD-957F-4015-9918-3C02E7F7D9D5}"/>
    <cellStyle name="Total 4 2 2 6 2 5" xfId="22816" xr:uid="{6BBBC3F6-8DAD-4052-9B39-C5411B0A6C9D}"/>
    <cellStyle name="Total 4 2 2 6 3" xfId="3777" xr:uid="{697164A2-5021-473E-AD6C-97B7C2EA1A68}"/>
    <cellStyle name="Total 4 2 2 6 3 2" xfId="28398" xr:uid="{5A672D85-6AF3-47F8-A6D0-D6FC1E7F1234}"/>
    <cellStyle name="Total 4 2 2 6 4" xfId="42340" xr:uid="{E76D4F16-EA0F-4CC3-BB3D-8112715CA562}"/>
    <cellStyle name="Total 4 2 2 7" xfId="1977" xr:uid="{5F7550FC-2462-44A0-BF7F-931E7BD6DCB9}"/>
    <cellStyle name="Total 4 2 2 7 2" xfId="6285" xr:uid="{47C1F324-5D3A-43D1-9605-67D4FDBD46C1}"/>
    <cellStyle name="Total 4 2 2 7 2 2" xfId="8871" xr:uid="{6C88A2A7-B44B-42DB-AF00-BEDC43BEE37D}"/>
    <cellStyle name="Total 4 2 2 7 2 2 2" xfId="17860" xr:uid="{B8D877D9-9786-45E2-AA75-C8B3D9856CAE}"/>
    <cellStyle name="Total 4 2 2 7 2 2 2 2" xfId="36279" xr:uid="{E566FD78-656F-4591-A9CC-AF3866A7986E}"/>
    <cellStyle name="Total 4 2 2 7 2 2 3" xfId="36993" xr:uid="{63D54E21-2CF0-4D6D-985E-1EC000CFCB59}"/>
    <cellStyle name="Total 4 2 2 7 2 3" xfId="11508" xr:uid="{945018B5-F190-4207-8732-540DA524F8AD}"/>
    <cellStyle name="Total 4 2 2 7 2 3 2" xfId="20497" xr:uid="{1680B426-695A-4746-AABF-A6E12844170E}"/>
    <cellStyle name="Total 4 2 2 7 2 3 2 2" xfId="39397" xr:uid="{FBE065B4-8759-4648-8552-83C16545AF18}"/>
    <cellStyle name="Total 4 2 2 7 2 3 3" xfId="37807" xr:uid="{CDF869B1-F405-434C-9100-74EA0CF758F7}"/>
    <cellStyle name="Total 4 2 2 7 2 4" xfId="15274" xr:uid="{FB55670E-21A2-4558-8A4D-0A2418BADF25}"/>
    <cellStyle name="Total 4 2 2 7 2 4 2" xfId="23357" xr:uid="{2758E685-D2FA-438E-928F-FA79EF288AEB}"/>
    <cellStyle name="Total 4 2 2 7 2 5" xfId="30648" xr:uid="{ED7FE1C1-5653-41EB-9C43-980C43969592}"/>
    <cellStyle name="Total 4 2 2 7 3" xfId="4414" xr:uid="{51018463-306E-480C-922C-96CCD7909929}"/>
    <cellStyle name="Total 4 2 2 7 3 2" xfId="27523" xr:uid="{26875D30-D65E-4A3B-A7E1-05D408F75E05}"/>
    <cellStyle name="Total 4 2 2 7 4" xfId="40665" xr:uid="{6DF6FD07-D6B0-4E38-890B-A33CE46517AF}"/>
    <cellStyle name="Total 4 2 2 8" xfId="2788" xr:uid="{92223A10-5F75-466E-B71A-29ED5D8F45C4}"/>
    <cellStyle name="Total 4 2 2 8 2" xfId="6938" xr:uid="{A6D9BB8D-1032-417B-9950-EECC738CBA31}"/>
    <cellStyle name="Total 4 2 2 8 2 2" xfId="12067" xr:uid="{E5C2D89C-2358-4257-832A-14F166D277A8}"/>
    <cellStyle name="Total 4 2 2 8 2 2 2" xfId="21056" xr:uid="{FDAB54C9-21B4-486A-812A-B348D2B5A6AA}"/>
    <cellStyle name="Total 4 2 2 8 2 2 2 2" xfId="25638" xr:uid="{ED028E25-6D95-414C-81D6-D5FD0BADB0EE}"/>
    <cellStyle name="Total 4 2 2 8 2 2 3" xfId="38887" xr:uid="{D5BD7D60-D7D3-46F4-A268-6CEA963AF479}"/>
    <cellStyle name="Total 4 2 2 8 2 3" xfId="12892" xr:uid="{6EDEA969-4896-4E69-A3EC-23B5B6A69697}"/>
    <cellStyle name="Total 4 2 2 8 2 3 2" xfId="21881" xr:uid="{9065EC9E-24B8-487E-A084-9D0CABAE5A25}"/>
    <cellStyle name="Total 4 2 2 8 2 3 2 2" xfId="43609" xr:uid="{8B8D3D07-54E4-4B5E-A246-FC5F1865E0BD}"/>
    <cellStyle name="Total 4 2 2 8 2 3 3" xfId="27872" xr:uid="{E0C6927E-D992-4379-9D05-65D86F20C675}"/>
    <cellStyle name="Total 4 2 2 8 2 4" xfId="15927" xr:uid="{4FDC0EA4-74D3-4D14-9FB9-6B216931D6C5}"/>
    <cellStyle name="Total 4 2 2 8 2 4 2" xfId="38478" xr:uid="{9D9ECB73-6C2D-4AA4-BDF9-A048B7BA9C65}"/>
    <cellStyle name="Total 4 2 2 8 2 5" xfId="29929" xr:uid="{ED7638CE-5C9C-4519-ABCC-36C587D049A0}"/>
    <cellStyle name="Total 4 2 2 8 3" xfId="9501" xr:uid="{EED80B1B-8E9B-4291-B6D7-41063C17883B}"/>
    <cellStyle name="Total 4 2 2 8 3 2" xfId="18490" xr:uid="{852E40F7-5AF8-4966-A1C8-BC3EB7008CC4}"/>
    <cellStyle name="Total 4 2 2 8 3 2 2" xfId="25486" xr:uid="{1F928B7A-7346-43D0-B061-C758413FD4FC}"/>
    <cellStyle name="Total 4 2 2 8 3 3" xfId="37221" xr:uid="{EBC5F7C4-FF5A-4461-A382-ECAD50921058}"/>
    <cellStyle name="Total 4 2 2 8 4" xfId="32315" xr:uid="{C5489181-387B-4279-B892-D7FAB8B97F6B}"/>
    <cellStyle name="Total 4 2 2 9" xfId="4721" xr:uid="{E872A1F8-4DD7-4EC6-B2C4-2CE604440117}"/>
    <cellStyle name="Total 4 2 2 9 2" xfId="7307" xr:uid="{7AC04BA9-429E-4920-B5CB-F5595EC11F35}"/>
    <cellStyle name="Total 4 2 2 9 2 2" xfId="16296" xr:uid="{1458E9E2-F00A-4A65-867B-BCF6BA771184}"/>
    <cellStyle name="Total 4 2 2 9 2 2 2" xfId="37621" xr:uid="{18CD6A24-203B-45A9-B57D-BFF0FFA89AD0}"/>
    <cellStyle name="Total 4 2 2 9 2 3" xfId="31898" xr:uid="{585F29CA-2BFA-40CE-9A80-106C37479780}"/>
    <cellStyle name="Total 4 2 2 9 3" xfId="9944" xr:uid="{B2B4E645-D1E0-49A1-9E69-19E0CAD4FF30}"/>
    <cellStyle name="Total 4 2 2 9 3 2" xfId="18933" xr:uid="{200398A7-50FB-49B4-8B0F-A75CDED0DDD2}"/>
    <cellStyle name="Total 4 2 2 9 3 2 2" xfId="42680" xr:uid="{AFEBCAF1-3425-4D2F-810C-0B04F1396C05}"/>
    <cellStyle name="Total 4 2 2 9 3 3" xfId="37839" xr:uid="{BF4C19EE-9BA3-4484-83C4-59F667CAF57E}"/>
    <cellStyle name="Total 4 2 2 9 4" xfId="13710" xr:uid="{7B0E4787-C05E-4F3A-B60C-571A70A2E6DF}"/>
    <cellStyle name="Total 4 2 2 9 4 2" xfId="32089" xr:uid="{0FDEF557-5303-4836-822D-A1B954F2B37A}"/>
    <cellStyle name="Total 4 2 2 9 5" xfId="41319" xr:uid="{AE54C153-57D3-4DAA-B76F-01C00BD2ED08}"/>
    <cellStyle name="Total 4 2 3" xfId="446" xr:uid="{27F48997-4926-4253-B74E-10FFA3A78592}"/>
    <cellStyle name="Total 4 2 3 10" xfId="9310" xr:uid="{C5BA7DB0-D19E-48E7-9603-C980870032EC}"/>
    <cellStyle name="Total 4 2 3 10 2" xfId="18299" xr:uid="{DAED6C38-077E-47DE-8671-CDD593F2453B}"/>
    <cellStyle name="Total 4 2 3 10 2 2" xfId="42371" xr:uid="{EECEFDA5-E781-4432-9039-92392F2BECD6}"/>
    <cellStyle name="Total 4 2 3 10 3" xfId="28906" xr:uid="{5D33DDA1-9305-4B1C-88D5-ADDD59FC88CF}"/>
    <cellStyle name="Total 4 2 3 11" xfId="9694" xr:uid="{E1A3F6C5-1626-477B-9B63-F4F62E056E58}"/>
    <cellStyle name="Total 4 2 3 11 2" xfId="18683" xr:uid="{3374E0B4-0F37-413D-A334-658E75498C9A}"/>
    <cellStyle name="Total 4 2 3 11 2 2" xfId="32702" xr:uid="{0290E6A3-EDB0-4656-A4F5-FE8167A0DC5B}"/>
    <cellStyle name="Total 4 2 3 11 3" xfId="32213" xr:uid="{607EA8A3-41C4-4BE4-A2E7-8AF4D81296B5}"/>
    <cellStyle name="Total 4 2 3 12" xfId="2452" xr:uid="{E16C927A-62E9-46CD-868F-793212D2686C}"/>
    <cellStyle name="Total 4 2 3 12 2" xfId="28280" xr:uid="{BD985952-D239-42BF-85F5-2353EE259BA2}"/>
    <cellStyle name="Total 4 2 3 13" xfId="13361" xr:uid="{839EDB05-5441-4BBE-94FD-B79FF588F6AA}"/>
    <cellStyle name="Total 4 2 3 13 2" xfId="30210" xr:uid="{8EB909C8-79EA-4B84-8A47-AC51B56FC305}"/>
    <cellStyle name="Total 4 2 3 14" xfId="38113" xr:uid="{1B670F76-D4E4-4588-8E33-68C64DAD3E12}"/>
    <cellStyle name="Total 4 2 3 15" xfId="46444" xr:uid="{3E66C805-6913-4E2C-98DB-84DC9231597A}"/>
    <cellStyle name="Total 4 2 3 2" xfId="795" xr:uid="{FCFA3589-EF27-41C1-8D70-C62A54D57017}"/>
    <cellStyle name="Total 4 2 3 2 2" xfId="5164" xr:uid="{49B2DBB8-2889-4868-B7E4-82E892E711A7}"/>
    <cellStyle name="Total 4 2 3 2 2 2" xfId="7750" xr:uid="{E7C1F4DE-4ACE-4352-9DF7-447C5B68587A}"/>
    <cellStyle name="Total 4 2 3 2 2 2 2" xfId="16739" xr:uid="{230CA97E-6979-49DF-AB7B-BBE9B95DCD48}"/>
    <cellStyle name="Total 4 2 3 2 2 2 2 2" xfId="27581" xr:uid="{E4483188-E42E-4325-BB66-F5F473DD1DB4}"/>
    <cellStyle name="Total 4 2 3 2 2 2 3" xfId="32960" xr:uid="{8B01977B-8073-4060-ACEE-90253DF89BF5}"/>
    <cellStyle name="Total 4 2 3 2 2 3" xfId="10387" xr:uid="{7B3B0D65-0CDE-4127-AACF-D285D621E806}"/>
    <cellStyle name="Total 4 2 3 2 2 3 2" xfId="19376" xr:uid="{025C21FB-7D5B-4502-8E44-DD8A9BD5D426}"/>
    <cellStyle name="Total 4 2 3 2 2 3 2 2" xfId="29778" xr:uid="{0644805F-984E-43DF-9B6D-6A94A6A9A947}"/>
    <cellStyle name="Total 4 2 3 2 2 3 3" xfId="37513" xr:uid="{1DA60440-7268-460E-9D18-D84B8C5248FD}"/>
    <cellStyle name="Total 4 2 3 2 2 4" xfId="14153" xr:uid="{CF2F426A-AD82-4DF4-8030-A041456E2A59}"/>
    <cellStyle name="Total 4 2 3 2 2 4 2" xfId="31914" xr:uid="{20591A47-2549-417C-9505-9376F417EA4F}"/>
    <cellStyle name="Total 4 2 3 2 2 5" xfId="31934" xr:uid="{F78CCF36-02F8-4B00-B6CB-219D2AF6FCBF}"/>
    <cellStyle name="Total 4 2 3 2 2 6" xfId="56723" xr:uid="{7A4B2B77-4177-47B3-9AED-0984FCE70A25}"/>
    <cellStyle name="Total 4 2 3 2 3" xfId="3232" xr:uid="{FDA11AC1-B4C4-4F23-9F80-2A7FDD7B0794}"/>
    <cellStyle name="Total 4 2 3 2 3 2" xfId="30733" xr:uid="{D67D29B2-EDD5-4FDC-8AA7-27CAA4F5F6D6}"/>
    <cellStyle name="Total 4 2 3 2 4" xfId="26167" xr:uid="{7B340482-37AA-40AF-818B-AEB3D4CA59DE}"/>
    <cellStyle name="Total 4 2 3 2 5" xfId="49941" xr:uid="{0991A164-2904-4402-A86B-D47904A0767F}"/>
    <cellStyle name="Total 4 2 3 3" xfId="1140" xr:uid="{91414A91-5ADE-4A77-A20E-8DE100038BB5}"/>
    <cellStyle name="Total 4 2 3 3 2" xfId="5485" xr:uid="{513153AB-7682-48AB-AB7F-A17BB09E7DD9}"/>
    <cellStyle name="Total 4 2 3 3 2 2" xfId="8071" xr:uid="{45E1B300-0C47-485D-BAAF-2FBB5AB88418}"/>
    <cellStyle name="Total 4 2 3 3 2 2 2" xfId="17060" xr:uid="{05B9C584-CBFE-43D8-A309-F464951A8EE2}"/>
    <cellStyle name="Total 4 2 3 3 2 2 2 2" xfId="23311" xr:uid="{1EEA94FE-7249-4A82-BDBC-AC9E4FE4F8E0}"/>
    <cellStyle name="Total 4 2 3 3 2 2 3" xfId="36820" xr:uid="{C37A9A04-1A1C-4D46-A78E-95C4A6B5B9CE}"/>
    <cellStyle name="Total 4 2 3 3 2 3" xfId="10708" xr:uid="{C258CDD0-5F6B-4468-8E82-B7892AC37E5E}"/>
    <cellStyle name="Total 4 2 3 3 2 3 2" xfId="19697" xr:uid="{B20D00B3-88AC-44BA-95BC-71146176BF86}"/>
    <cellStyle name="Total 4 2 3 3 2 3 2 2" xfId="34262" xr:uid="{9EDE1BF5-26CC-4548-A9B7-16DF0CFA2412}"/>
    <cellStyle name="Total 4 2 3 3 2 3 3" xfId="34511" xr:uid="{72ABD716-59D6-4039-9B03-7041DF097F2F}"/>
    <cellStyle name="Total 4 2 3 3 2 4" xfId="14474" xr:uid="{0F0532D6-8903-4422-B5E2-2306735AAF73}"/>
    <cellStyle name="Total 4 2 3 3 2 4 2" xfId="24834" xr:uid="{0F1ACB14-C75A-4F69-9513-E4BE4269A060}"/>
    <cellStyle name="Total 4 2 3 3 2 5" xfId="35662" xr:uid="{8C0F3E4A-AEE9-49C2-9E64-27D2506ED448}"/>
    <cellStyle name="Total 4 2 3 3 2 6" xfId="57788" xr:uid="{7824D0EE-D0A8-491E-90CD-738D42E2595D}"/>
    <cellStyle name="Total 4 2 3 3 3" xfId="3577" xr:uid="{A8FA97A5-C388-4C78-A3ED-E47086360485}"/>
    <cellStyle name="Total 4 2 3 3 3 2" xfId="30146" xr:uid="{9F49C07A-6A60-44B0-82A4-2F2CB0E277A3}"/>
    <cellStyle name="Total 4 2 3 3 4" xfId="27165" xr:uid="{01E70642-4462-40E5-8054-569A380B5C2C}"/>
    <cellStyle name="Total 4 2 3 3 5" xfId="51006" xr:uid="{6AB9F184-4DCB-475B-A96A-12E6B2F7954A}"/>
    <cellStyle name="Total 4 2 3 4" xfId="1484" xr:uid="{9611C1DF-BA0E-40E2-A63D-48B3DC6D4210}"/>
    <cellStyle name="Total 4 2 3 4 2" xfId="5829" xr:uid="{D9F6A966-41F3-4CDE-A2FF-4EC57493D981}"/>
    <cellStyle name="Total 4 2 3 4 2 2" xfId="8415" xr:uid="{4D48A55A-875C-42AC-B0B3-8D8DF03A600C}"/>
    <cellStyle name="Total 4 2 3 4 2 2 2" xfId="17404" xr:uid="{11B29DDC-48BC-4A8E-926C-34276FA7DC13}"/>
    <cellStyle name="Total 4 2 3 4 2 2 2 2" xfId="30063" xr:uid="{0C8FB27E-2F99-421D-8CA3-3A87019D9869}"/>
    <cellStyle name="Total 4 2 3 4 2 2 3" xfId="23304" xr:uid="{D3F6D0D0-BB8C-402D-BB48-EA1E847CFCC9}"/>
    <cellStyle name="Total 4 2 3 4 2 3" xfId="11052" xr:uid="{0FDA31CD-07BF-4486-9EF9-B69B6BE5B67C}"/>
    <cellStyle name="Total 4 2 3 4 2 3 2" xfId="20041" xr:uid="{527332E2-86BC-4BF4-AAAE-9A7674D55496}"/>
    <cellStyle name="Total 4 2 3 4 2 3 2 2" xfId="25921" xr:uid="{40B7D660-89EB-427B-B4F3-A0DA17DA70FA}"/>
    <cellStyle name="Total 4 2 3 4 2 3 3" xfId="33397" xr:uid="{E4F5F5C2-E0D0-47D5-B823-6AA1C586282F}"/>
    <cellStyle name="Total 4 2 3 4 2 4" xfId="14818" xr:uid="{F6545C4C-1562-48B5-ADE9-3BCFD9CFE55E}"/>
    <cellStyle name="Total 4 2 3 4 2 4 2" xfId="34913" xr:uid="{A9B5D146-DCCD-49F9-8AC3-134E366EAFEA}"/>
    <cellStyle name="Total 4 2 3 4 2 5" xfId="23669" xr:uid="{8FCF6E50-1491-4017-B237-C91CAD2C170F}"/>
    <cellStyle name="Total 4 2 3 4 2 6" xfId="54850" xr:uid="{915AA8D7-2A06-4BDC-BC69-427F0495B865}"/>
    <cellStyle name="Total 4 2 3 4 3" xfId="3921" xr:uid="{052125FB-5468-4E69-BB21-C1B66A86D2B0}"/>
    <cellStyle name="Total 4 2 3 4 3 2" xfId="37464" xr:uid="{33D4F795-B627-4148-8EA7-06BD70005CB4}"/>
    <cellStyle name="Total 4 2 3 4 4" xfId="38416" xr:uid="{CFC21976-6FBD-4931-9AA0-C3E99CDFD5FC}"/>
    <cellStyle name="Total 4 2 3 4 5" xfId="48058" xr:uid="{E85E4FC8-BC6A-4C19-85BA-00CA74E7D0B1}"/>
    <cellStyle name="Total 4 2 3 5" xfId="1302" xr:uid="{E7186E07-6FF5-465C-B9B4-58B4FD213EDA}"/>
    <cellStyle name="Total 4 2 3 5 2" xfId="5647" xr:uid="{C82C3473-A971-49DE-9F88-B31EDE69BE76}"/>
    <cellStyle name="Total 4 2 3 5 2 2" xfId="8233" xr:uid="{3F3B0803-56BC-4A9A-B897-3AF83E0670E1}"/>
    <cellStyle name="Total 4 2 3 5 2 2 2" xfId="17222" xr:uid="{6B43DE0F-5D4F-4C30-9A93-25B51C437E70}"/>
    <cellStyle name="Total 4 2 3 5 2 2 2 2" xfId="38715" xr:uid="{48798363-E455-4F3A-AA73-75D97BF593F6}"/>
    <cellStyle name="Total 4 2 3 5 2 2 3" xfId="34172" xr:uid="{88AFE171-17AD-4976-B3D5-C4FE853DFA1A}"/>
    <cellStyle name="Total 4 2 3 5 2 3" xfId="10870" xr:uid="{34CC298D-2F7B-4723-A1C5-AA59899F6AA9}"/>
    <cellStyle name="Total 4 2 3 5 2 3 2" xfId="19859" xr:uid="{7124B80F-BF39-425F-B71E-7D50450CD105}"/>
    <cellStyle name="Total 4 2 3 5 2 3 2 2" xfId="38054" xr:uid="{F38578FB-9F75-427A-A129-0BE817D66A71}"/>
    <cellStyle name="Total 4 2 3 5 2 3 3" xfId="44110" xr:uid="{5941D822-7765-4ECB-93D1-F6CE81B762FD}"/>
    <cellStyle name="Total 4 2 3 5 2 4" xfId="14636" xr:uid="{94109D03-653B-4848-86F8-749F4BD10377}"/>
    <cellStyle name="Total 4 2 3 5 2 4 2" xfId="27495" xr:uid="{2B6215DB-8895-4F99-B90F-DA7F988B0834}"/>
    <cellStyle name="Total 4 2 3 5 2 5" xfId="22519" xr:uid="{0E9397CF-A31A-41FF-94F6-68C22019F491}"/>
    <cellStyle name="Total 4 2 3 5 3" xfId="3739" xr:uid="{AE36243E-2BAD-404C-B430-9CE1A3891D3B}"/>
    <cellStyle name="Total 4 2 3 5 3 2" xfId="28157" xr:uid="{329FC3CD-B5DB-48F6-8809-167BDF5266BD}"/>
    <cellStyle name="Total 4 2 3 5 4" xfId="42047" xr:uid="{DD3677F1-B0BA-4BAD-9F96-97FFA307A76A}"/>
    <cellStyle name="Total 4 2 3 5 5" xfId="53150" xr:uid="{206B95F3-9B6F-47D8-B370-006BC9FA4766}"/>
    <cellStyle name="Total 4 2 3 6" xfId="2103" xr:uid="{362CD7C4-178E-45B2-9601-70AAC41B4B9D}"/>
    <cellStyle name="Total 4 2 3 6 2" xfId="6404" xr:uid="{C2A1FB70-0780-4A66-933B-535986737374}"/>
    <cellStyle name="Total 4 2 3 6 2 2" xfId="8990" xr:uid="{D81CA490-32EE-4787-A89C-20FE35EDEDA6}"/>
    <cellStyle name="Total 4 2 3 6 2 2 2" xfId="17979" xr:uid="{E8B166AD-2B18-4F5D-A0F9-7DA37CBE7934}"/>
    <cellStyle name="Total 4 2 3 6 2 2 2 2" xfId="32830" xr:uid="{B8272884-2EC8-4F86-9B5C-696929791ABD}"/>
    <cellStyle name="Total 4 2 3 6 2 2 3" xfId="34427" xr:uid="{B4B68A0B-3506-4B07-93C8-B3771177EEB3}"/>
    <cellStyle name="Total 4 2 3 6 2 3" xfId="11627" xr:uid="{6E5E16B7-70E7-4B2B-BC84-6DFBA7CB837A}"/>
    <cellStyle name="Total 4 2 3 6 2 3 2" xfId="20616" xr:uid="{82396014-9B98-4BC0-831A-19C704136E75}"/>
    <cellStyle name="Total 4 2 3 6 2 3 2 2" xfId="23502" xr:uid="{C549AC81-7477-49C2-AA8A-EE26A5B96AF5}"/>
    <cellStyle name="Total 4 2 3 6 2 3 3" xfId="34680" xr:uid="{AEED1AB8-631E-423D-AF7A-1760F63C5A6C}"/>
    <cellStyle name="Total 4 2 3 6 2 4" xfId="15393" xr:uid="{FC118ADF-6B38-4BF9-8AE1-6E6ED56E85F0}"/>
    <cellStyle name="Total 4 2 3 6 2 4 2" xfId="41755" xr:uid="{A80D2FBF-455D-48FF-BBE2-B16D2A39BD9D}"/>
    <cellStyle name="Total 4 2 3 6 2 5" xfId="28326" xr:uid="{06FBD02E-8111-4C54-B58D-B1F2DEE31A09}"/>
    <cellStyle name="Total 4 2 3 6 3" xfId="4540" xr:uid="{4FF114B1-5785-4878-9FCB-1C1048B2B6EA}"/>
    <cellStyle name="Total 4 2 3 6 3 2" xfId="41040" xr:uid="{CC34561E-E076-4977-8467-A157C05DB324}"/>
    <cellStyle name="Total 4 2 3 6 4" xfId="37633" xr:uid="{56B849EB-CA44-4613-8817-F68ABA01E37A}"/>
    <cellStyle name="Total 4 2 3 7" xfId="2913" xr:uid="{4B0FF75D-74AB-417D-8EBA-9DE965B62D2B}"/>
    <cellStyle name="Total 4 2 3 7 2" xfId="7063" xr:uid="{916AD57B-F094-4246-A0C3-20C395AB52BF}"/>
    <cellStyle name="Total 4 2 3 7 2 2" xfId="12189" xr:uid="{370F3834-1985-4041-9F2D-EBED99CF680D}"/>
    <cellStyle name="Total 4 2 3 7 2 2 2" xfId="21178" xr:uid="{0FFCD605-C046-45FF-BAB3-213319242227}"/>
    <cellStyle name="Total 4 2 3 7 2 2 2 2" xfId="40661" xr:uid="{5E47AFF1-7B2A-43C4-ABFC-FC70F195D8C6}"/>
    <cellStyle name="Total 4 2 3 7 2 2 3" xfId="34161" xr:uid="{37FB94DC-DC0F-4395-986A-7F80037E72D6}"/>
    <cellStyle name="Total 4 2 3 7 2 3" xfId="12989" xr:uid="{A287D7A3-B7EF-474D-8FEE-B5D2636DBBDC}"/>
    <cellStyle name="Total 4 2 3 7 2 3 2" xfId="21978" xr:uid="{D9DA6D81-CB25-4B6F-ABAD-34BE3D464B75}"/>
    <cellStyle name="Total 4 2 3 7 2 3 2 2" xfId="42053" xr:uid="{CFF332A2-F08E-4894-B94C-F0AE72589B04}"/>
    <cellStyle name="Total 4 2 3 7 2 3 3" xfId="43872" xr:uid="{E326CF1D-509A-4246-A921-EF96CC39AB29}"/>
    <cellStyle name="Total 4 2 3 7 2 4" xfId="16052" xr:uid="{E0C25878-D85B-4ACA-A95F-13EC8CABF7A4}"/>
    <cellStyle name="Total 4 2 3 7 2 4 2" xfId="36306" xr:uid="{04CCAD4F-C830-482E-9614-9D40C0DFED9A}"/>
    <cellStyle name="Total 4 2 3 7 2 5" xfId="42532" xr:uid="{40B9C011-AD6C-4FDA-9C8C-0F9B593248B9}"/>
    <cellStyle name="Total 4 2 3 7 3" xfId="9626" xr:uid="{B87C5C98-81D3-44AF-87E7-BF2C25921F01}"/>
    <cellStyle name="Total 4 2 3 7 3 2" xfId="18615" xr:uid="{0DAD951C-4FF2-4CE9-B718-7E391B202250}"/>
    <cellStyle name="Total 4 2 3 7 3 2 2" xfId="39073" xr:uid="{165FB2D5-D495-4FD9-AF2E-A93A1C7F825F}"/>
    <cellStyle name="Total 4 2 3 7 3 3" xfId="33809" xr:uid="{069F2413-988C-49CB-8226-9D7972389BC4}"/>
    <cellStyle name="Total 4 2 3 7 4" xfId="26482" xr:uid="{C7B62335-C522-4FD9-B388-55E4C85F01D0}"/>
    <cellStyle name="Total 4 2 3 8" xfId="4840" xr:uid="{569BF45C-90DD-4D68-B5DA-C8B874AF9F1E}"/>
    <cellStyle name="Total 4 2 3 8 2" xfId="7426" xr:uid="{ED6DE6A4-5E10-416C-AD04-1A77CE9E7257}"/>
    <cellStyle name="Total 4 2 3 8 2 2" xfId="16415" xr:uid="{C58B0399-D668-4425-8D6D-368C0AAF6AE7}"/>
    <cellStyle name="Total 4 2 3 8 2 2 2" xfId="24732" xr:uid="{054D3A10-AD5C-47E7-ACB5-FC608D132378}"/>
    <cellStyle name="Total 4 2 3 8 2 3" xfId="35471" xr:uid="{DE241993-662B-44EF-8D26-2D97A174D1F3}"/>
    <cellStyle name="Total 4 2 3 8 3" xfId="10063" xr:uid="{A8DD05B9-C3A5-42BE-B6C1-7DB55836EFB9}"/>
    <cellStyle name="Total 4 2 3 8 3 2" xfId="19052" xr:uid="{D5D822FC-0D82-4EA3-ACDF-A51D21F0D30C}"/>
    <cellStyle name="Total 4 2 3 8 3 2 2" xfId="28382" xr:uid="{21FACD6E-5E33-44C8-A80C-515BF7D6FD26}"/>
    <cellStyle name="Total 4 2 3 8 3 3" xfId="37517" xr:uid="{6A795833-8566-4276-B9B8-10CCAE7AAC97}"/>
    <cellStyle name="Total 4 2 3 8 4" xfId="13829" xr:uid="{2F076C79-2DA1-459A-A630-748A86A1B397}"/>
    <cellStyle name="Total 4 2 3 8 4 2" xfId="39523" xr:uid="{DB44027B-1A70-40E9-A0B6-85A2D38C4017}"/>
    <cellStyle name="Total 4 2 3 8 5" xfId="34721" xr:uid="{480B7688-04C5-47B0-A6FC-DE299F1431DE}"/>
    <cellStyle name="Total 4 2 3 9" xfId="6748" xr:uid="{9D745507-8789-483C-AC96-7C17B48A7FED}"/>
    <cellStyle name="Total 4 2 3 9 2" xfId="11947" xr:uid="{05041D7A-F584-45F4-8759-50CFD68A4DCE}"/>
    <cellStyle name="Total 4 2 3 9 2 2" xfId="20936" xr:uid="{7452C61D-BD3D-440C-8672-BDA7D87BAA3B}"/>
    <cellStyle name="Total 4 2 3 9 2 2 2" xfId="33986" xr:uid="{263C9EDA-0308-45B1-B829-0BEF4992AE88}"/>
    <cellStyle name="Total 4 2 3 9 2 3" xfId="31153" xr:uid="{B6486A4C-A624-4A8D-A5B4-12226958190B}"/>
    <cellStyle name="Total 4 2 3 9 3" xfId="15737" xr:uid="{6D293A30-339B-4EE4-BAA2-C42CACB17385}"/>
    <cellStyle name="Total 4 2 3 9 3 2" xfId="27058" xr:uid="{51FA8071-5C52-4800-8F63-4D7D88E9B9F3}"/>
    <cellStyle name="Total 4 2 3 9 4" xfId="43620" xr:uid="{46F4FB59-292C-402C-870D-B03BEDA7C0DB}"/>
    <cellStyle name="Total 4 2 4" xfId="543" xr:uid="{153CE781-94A1-4C8C-A98A-50E70C08C5CF}"/>
    <cellStyle name="Total 4 2 4 10" xfId="49061" xr:uid="{A5B61DAD-22F3-4510-B458-E53721E55994}"/>
    <cellStyle name="Total 4 2 4 2" xfId="892" xr:uid="{D4C3DA2C-5DFB-4B07-B9A0-B6B49ABA2DFB}"/>
    <cellStyle name="Total 4 2 4 2 2" xfId="5261" xr:uid="{E38E6A69-3888-4FB6-8152-F5E49ED111D6}"/>
    <cellStyle name="Total 4 2 4 2 2 2" xfId="7847" xr:uid="{61507E1D-32CF-4754-AFC0-113DE7BEDB6F}"/>
    <cellStyle name="Total 4 2 4 2 2 2 2" xfId="16836" xr:uid="{A633EDD4-D7C2-4974-8786-AB7E1030FB37}"/>
    <cellStyle name="Total 4 2 4 2 2 2 2 2" xfId="22798" xr:uid="{B62CBD92-E5B0-4F47-B94D-441A43B89CA3}"/>
    <cellStyle name="Total 4 2 4 2 2 2 3" xfId="43133" xr:uid="{126B119C-795B-4D4C-8CD7-A5E9C658FE49}"/>
    <cellStyle name="Total 4 2 4 2 2 3" xfId="10484" xr:uid="{8D9CAAF9-7937-46AF-A6F1-D334005E9E86}"/>
    <cellStyle name="Total 4 2 4 2 2 3 2" xfId="19473" xr:uid="{853A9A80-F7FA-45D9-9179-89AD93CC9C4D}"/>
    <cellStyle name="Total 4 2 4 2 2 3 2 2" xfId="39623" xr:uid="{BA703C48-936E-4B76-8A41-C9601EAB7F3D}"/>
    <cellStyle name="Total 4 2 4 2 2 3 3" xfId="36611" xr:uid="{26948FC2-ED13-48A6-A547-29B040C5E00F}"/>
    <cellStyle name="Total 4 2 4 2 2 4" xfId="14250" xr:uid="{272CCFB7-A95D-40D5-9AB7-8D604B3F5A97}"/>
    <cellStyle name="Total 4 2 4 2 2 4 2" xfId="30716" xr:uid="{9C996309-1191-4FFE-87FF-3D2322FCC40F}"/>
    <cellStyle name="Total 4 2 4 2 2 5" xfId="29127" xr:uid="{931E26BE-82E6-41AB-A710-8E38B5926334}"/>
    <cellStyle name="Total 4 2 4 2 3" xfId="3329" xr:uid="{7CFDA4F5-4BB4-4CBB-8C9B-D67F9FEB1112}"/>
    <cellStyle name="Total 4 2 4 2 3 2" xfId="28409" xr:uid="{E1E28596-106E-45C8-8106-1E2D81DD0D35}"/>
    <cellStyle name="Total 4 2 4 2 4" xfId="30181" xr:uid="{64A9B3B4-54DF-4FAC-9DDE-863DA390EDFE}"/>
    <cellStyle name="Total 4 2 4 2 5" xfId="55843" xr:uid="{B52DCE98-97DE-4B0F-9CA7-55DC2B6E4646}"/>
    <cellStyle name="Total 4 2 4 3" xfId="1237" xr:uid="{355D48F7-3D5E-40A1-9DF3-527A4EB6CB7F}"/>
    <cellStyle name="Total 4 2 4 3 2" xfId="5582" xr:uid="{4E80CFCA-4C12-4BD5-9321-6955FD481C6D}"/>
    <cellStyle name="Total 4 2 4 3 2 2" xfId="8168" xr:uid="{488AA3F6-48A2-4BBF-ACF5-FA2CBAC873FE}"/>
    <cellStyle name="Total 4 2 4 3 2 2 2" xfId="17157" xr:uid="{97DDE548-1EA3-430C-B69B-95388D60B570}"/>
    <cellStyle name="Total 4 2 4 3 2 2 2 2" xfId="34290" xr:uid="{EFE9C8E2-864A-4857-AF77-1A8224E3EBA4}"/>
    <cellStyle name="Total 4 2 4 3 2 2 3" xfId="36445" xr:uid="{0E323EA2-707C-470A-ABC5-1FAC544D0682}"/>
    <cellStyle name="Total 4 2 4 3 2 3" xfId="10805" xr:uid="{D3781103-5F8F-41D4-B8F7-A152045A71BE}"/>
    <cellStyle name="Total 4 2 4 3 2 3 2" xfId="19794" xr:uid="{5A4D07F9-4D24-4A16-90C7-E6FB909682A3}"/>
    <cellStyle name="Total 4 2 4 3 2 3 2 2" xfId="41246" xr:uid="{6F7C0A48-1CA9-41B0-9ABF-CD9448E9A7BF}"/>
    <cellStyle name="Total 4 2 4 3 2 3 3" xfId="33371" xr:uid="{F6A799FA-979C-4BEF-BFB2-006DE77F7594}"/>
    <cellStyle name="Total 4 2 4 3 2 4" xfId="14571" xr:uid="{85CB786C-C5DB-4B74-9504-2EDEFE944D96}"/>
    <cellStyle name="Total 4 2 4 3 2 4 2" xfId="33605" xr:uid="{2F689DA9-2274-48FD-8F47-A405630C1263}"/>
    <cellStyle name="Total 4 2 4 3 2 5" xfId="36550" xr:uid="{9D3E147D-7309-4802-BB88-A6865E0AD465}"/>
    <cellStyle name="Total 4 2 4 3 3" xfId="3674" xr:uid="{019A98EE-1D69-4427-BBA6-645CC07134B1}"/>
    <cellStyle name="Total 4 2 4 3 3 2" xfId="42514" xr:uid="{83B611A5-B3CA-47D4-876B-66A223099780}"/>
    <cellStyle name="Total 4 2 4 3 4" xfId="22172" xr:uid="{A1205AED-CDB4-45FD-82D6-1923F03E79FE}"/>
    <cellStyle name="Total 4 2 4 4" xfId="1581" xr:uid="{C5E58841-6238-4141-A83C-BC2EE78974C7}"/>
    <cellStyle name="Total 4 2 4 4 2" xfId="5926" xr:uid="{582B6E89-A1DA-41F1-96D3-9447136107BB}"/>
    <cellStyle name="Total 4 2 4 4 2 2" xfId="8512" xr:uid="{79406BE5-9BA0-4040-ACB4-75F06625D6D1}"/>
    <cellStyle name="Total 4 2 4 4 2 2 2" xfId="17501" xr:uid="{6A8F9A4D-F854-48BE-A560-5715C322FAE6}"/>
    <cellStyle name="Total 4 2 4 4 2 2 2 2" xfId="29804" xr:uid="{19FEA66D-0F4A-4CB2-BC64-969ED2BA6271}"/>
    <cellStyle name="Total 4 2 4 4 2 2 3" xfId="34282" xr:uid="{F25C254F-7F54-4073-87D0-CA825D027ABB}"/>
    <cellStyle name="Total 4 2 4 4 2 3" xfId="11149" xr:uid="{BEB36146-D74E-4A93-987F-C358E445657C}"/>
    <cellStyle name="Total 4 2 4 4 2 3 2" xfId="20138" xr:uid="{A918DD1A-58F4-4165-9EF6-8B40A6546D5B}"/>
    <cellStyle name="Total 4 2 4 4 2 3 2 2" xfId="29911" xr:uid="{8BAC6CEA-E3B5-42D5-AD6D-2767A3A42E8A}"/>
    <cellStyle name="Total 4 2 4 4 2 3 3" xfId="25405" xr:uid="{AC4EE9E5-6CB4-47A8-9990-AD9EA2232A47}"/>
    <cellStyle name="Total 4 2 4 4 2 4" xfId="14915" xr:uid="{DDC22282-503C-4921-A459-6E1B0A11B65A}"/>
    <cellStyle name="Total 4 2 4 4 2 4 2" xfId="22146" xr:uid="{C4FB0D80-5A98-40F6-8705-E092412A8C49}"/>
    <cellStyle name="Total 4 2 4 4 2 5" xfId="41819" xr:uid="{C4B974AF-DA46-4F32-A95D-837812AEF775}"/>
    <cellStyle name="Total 4 2 4 4 3" xfId="4018" xr:uid="{1371F58E-CA49-4BBC-A728-13B4B7363743}"/>
    <cellStyle name="Total 4 2 4 4 3 2" xfId="36301" xr:uid="{8083436D-C02E-4737-9F26-AE9E1A004ED4}"/>
    <cellStyle name="Total 4 2 4 4 4" xfId="31286" xr:uid="{C7FDD1FB-06B8-4DD5-A50D-EE7A605C625D}"/>
    <cellStyle name="Total 4 2 4 5" xfId="1893" xr:uid="{C7DBDD1B-E8F5-4F24-AF0E-64AA0C094B84}"/>
    <cellStyle name="Total 4 2 4 5 2" xfId="6209" xr:uid="{7E1AC34F-F7D1-42EC-B47B-AA897904675E}"/>
    <cellStyle name="Total 4 2 4 5 2 2" xfId="8795" xr:uid="{5EAA58E0-6393-4F25-BAD9-41F55473AB3F}"/>
    <cellStyle name="Total 4 2 4 5 2 2 2" xfId="17784" xr:uid="{3583A4BA-F9C6-402B-8F8A-79BBFCB9260F}"/>
    <cellStyle name="Total 4 2 4 5 2 2 2 2" xfId="34575" xr:uid="{76F676A2-D061-4366-8214-927FE4AD438A}"/>
    <cellStyle name="Total 4 2 4 5 2 2 3" xfId="28452" xr:uid="{F3148C11-C5ED-4C7C-AD7A-0F24ACDFC7B9}"/>
    <cellStyle name="Total 4 2 4 5 2 3" xfId="11432" xr:uid="{91331BF5-2C45-4C83-9CCF-FB4018B020BB}"/>
    <cellStyle name="Total 4 2 4 5 2 3 2" xfId="20421" xr:uid="{77F75C39-72A6-4668-AA74-77DCF7EFCD1B}"/>
    <cellStyle name="Total 4 2 4 5 2 3 2 2" xfId="38839" xr:uid="{E25DD57D-2156-4C2E-B262-BED3764F0A70}"/>
    <cellStyle name="Total 4 2 4 5 2 3 3" xfId="32254" xr:uid="{149BF682-1736-4568-A8C4-EBABF706BE8C}"/>
    <cellStyle name="Total 4 2 4 5 2 4" xfId="15198" xr:uid="{9E7BFE52-BC66-416F-BCDC-48B8AAF718DF}"/>
    <cellStyle name="Total 4 2 4 5 2 4 2" xfId="43703" xr:uid="{3341FBC4-5CB9-4406-B83B-93E3983BE6F4}"/>
    <cellStyle name="Total 4 2 4 5 2 5" xfId="29002" xr:uid="{6D6E53F4-9730-455E-8FE6-15EE4AB43BA8}"/>
    <cellStyle name="Total 4 2 4 5 3" xfId="4330" xr:uid="{AC7CCA0B-0E75-4273-ADF6-F73E3A258215}"/>
    <cellStyle name="Total 4 2 4 5 3 2" xfId="36773" xr:uid="{6645971C-48FB-4A3E-B956-9D338D10DF09}"/>
    <cellStyle name="Total 4 2 4 5 4" xfId="42055" xr:uid="{FBB54471-2ACE-493F-BD15-FEDC45FD3AA9}"/>
    <cellStyle name="Total 4 2 4 6" xfId="2200" xr:uid="{A57B7170-E70C-43BD-9C9F-C8C7732407ED}"/>
    <cellStyle name="Total 4 2 4 6 2" xfId="6501" xr:uid="{D4A4E0E0-CFF5-498D-B60E-9947E3C23D5C}"/>
    <cellStyle name="Total 4 2 4 6 2 2" xfId="9087" xr:uid="{A093AA58-FE7A-499B-87E0-95DFD4C2BF77}"/>
    <cellStyle name="Total 4 2 4 6 2 2 2" xfId="18076" xr:uid="{0E088912-44E5-481D-B1B4-CCD3E2FBF17E}"/>
    <cellStyle name="Total 4 2 4 6 2 2 2 2" xfId="34886" xr:uid="{72F1F38E-12ED-4B16-911E-DCDB060D6F85}"/>
    <cellStyle name="Total 4 2 4 6 2 2 3" xfId="35828" xr:uid="{993F8E5D-3514-452C-8DAE-1B8D262E2EA5}"/>
    <cellStyle name="Total 4 2 4 6 2 3" xfId="11724" xr:uid="{BBC92BEC-1F8D-45D7-9933-2A22176D6C43}"/>
    <cellStyle name="Total 4 2 4 6 2 3 2" xfId="20713" xr:uid="{E2A59EC1-17F0-439B-AB2B-C85C03B4C2C4}"/>
    <cellStyle name="Total 4 2 4 6 2 3 2 2" xfId="23243" xr:uid="{E627DB56-7B06-4D9A-829B-12F2B2B0CDB2}"/>
    <cellStyle name="Total 4 2 4 6 2 3 3" xfId="37830" xr:uid="{E2E2F149-E1DD-497E-A956-CBD11F1A4C33}"/>
    <cellStyle name="Total 4 2 4 6 2 4" xfId="15490" xr:uid="{5C115D51-4F8F-45AC-A3E4-1AB27E65C2AD}"/>
    <cellStyle name="Total 4 2 4 6 2 4 2" xfId="35364" xr:uid="{FB5751DE-29BC-47BF-838C-815301DAB315}"/>
    <cellStyle name="Total 4 2 4 6 2 5" xfId="38216" xr:uid="{8B3B8DB4-70F1-47A3-9639-432838E23382}"/>
    <cellStyle name="Total 4 2 4 6 3" xfId="4637" xr:uid="{DC79E8D5-6E61-489A-A9ED-D5858624DD44}"/>
    <cellStyle name="Total 4 2 4 6 3 2" xfId="28955" xr:uid="{866FD6E7-A051-4AA5-A4C1-8817EE7A68DF}"/>
    <cellStyle name="Total 4 2 4 6 4" xfId="34208" xr:uid="{064EC73D-53B3-4CB7-8790-B75FBC6E8E48}"/>
    <cellStyle name="Total 4 2 4 7" xfId="4937" xr:uid="{42B1BD1A-F6DB-40AF-B01E-72F8C3CF185F}"/>
    <cellStyle name="Total 4 2 4 7 2" xfId="7523" xr:uid="{F6EE88C0-4490-4EFB-B929-CAD2DFC057F2}"/>
    <cellStyle name="Total 4 2 4 7 2 2" xfId="16512" xr:uid="{E359A429-FB95-42FF-A79A-4CB17020A055}"/>
    <cellStyle name="Total 4 2 4 7 2 2 2" xfId="38700" xr:uid="{7F4B7306-59ED-4ACF-A8E4-51A5AE501735}"/>
    <cellStyle name="Total 4 2 4 7 2 3" xfId="40041" xr:uid="{D0E6A56E-404C-400D-8C32-6280F3888687}"/>
    <cellStyle name="Total 4 2 4 7 3" xfId="10160" xr:uid="{448685DE-8279-4805-888B-4B6FFF1CF2ED}"/>
    <cellStyle name="Total 4 2 4 7 3 2" xfId="19149" xr:uid="{4B07C9C8-7F1B-4770-99A6-F91278ADB45E}"/>
    <cellStyle name="Total 4 2 4 7 3 2 2" xfId="23636" xr:uid="{CB869606-2C1C-4107-B93B-AA6DFBCAF6A6}"/>
    <cellStyle name="Total 4 2 4 7 3 3" xfId="36564" xr:uid="{C3DE3598-C3E7-4973-9806-BD0F5C8E6885}"/>
    <cellStyle name="Total 4 2 4 7 4" xfId="13926" xr:uid="{4D2233D9-7A27-413D-8C50-ABEC92A4E3C6}"/>
    <cellStyle name="Total 4 2 4 7 4 2" xfId="32645" xr:uid="{00D8049A-7FA1-4191-99DA-E4DDB2F92777}"/>
    <cellStyle name="Total 4 2 4 7 5" xfId="27375" xr:uid="{D0D39ADD-0766-41C6-8C39-C42187E36D88}"/>
    <cellStyle name="Total 4 2 4 8" xfId="2549" xr:uid="{8E79641A-A95F-4928-872F-F0E920A1614C}"/>
    <cellStyle name="Total 4 2 4 8 2" xfId="23506" xr:uid="{608A218F-76B2-4EA1-A60F-7D9DB4F9A1A5}"/>
    <cellStyle name="Total 4 2 4 9" xfId="37854" xr:uid="{C239C6CE-30C5-4FF2-A968-741E22C5928A}"/>
    <cellStyle name="Total 4 2 5" xfId="314" xr:uid="{AC1697B8-48DE-4D2E-AA3D-2AABCEB2B24A}"/>
    <cellStyle name="Total 4 2 5 2" xfId="4715" xr:uid="{7C20B242-472F-47F1-B84F-3BF0453BD208}"/>
    <cellStyle name="Total 4 2 5 2 2" xfId="7301" xr:uid="{9CF2B897-E56D-4518-B98F-15854DC33854}"/>
    <cellStyle name="Total 4 2 5 2 2 2" xfId="16290" xr:uid="{CF6266EE-89B6-43B5-AA11-D5C87B32DAB9}"/>
    <cellStyle name="Total 4 2 5 2 2 2 2" xfId="22305" xr:uid="{E4D8C9A4-56F9-4BA0-AC0F-745E1162AC87}"/>
    <cellStyle name="Total 4 2 5 2 2 3" xfId="38591" xr:uid="{32135D24-39EF-43B8-8494-9B8D76A84E53}"/>
    <cellStyle name="Total 4 2 5 2 3" xfId="9938" xr:uid="{A2F4BA06-F688-48EC-A044-4F8B2A2EC204}"/>
    <cellStyle name="Total 4 2 5 2 3 2" xfId="18927" xr:uid="{C35CEE50-E896-4F96-B178-AA1468974E56}"/>
    <cellStyle name="Total 4 2 5 2 3 2 2" xfId="32169" xr:uid="{3383B82C-F512-408C-BC24-BB444956AB4E}"/>
    <cellStyle name="Total 4 2 5 2 3 3" xfId="26713" xr:uid="{CF0536B8-0858-4BF8-92D2-A27118312E85}"/>
    <cellStyle name="Total 4 2 5 2 4" xfId="13704" xr:uid="{DA85C0F3-B30A-4350-9F26-B6E3E4426982}"/>
    <cellStyle name="Total 4 2 5 2 4 2" xfId="39841" xr:uid="{3831A00E-DD2C-430B-AD5A-A2C36B020C75}"/>
    <cellStyle name="Total 4 2 5 2 5" xfId="26166" xr:uid="{22234D84-34C8-4644-94FC-66D073BD3B34}"/>
    <cellStyle name="Total 4 2 5 2 6" xfId="57834" xr:uid="{8248DF0D-1105-4D3D-BCA2-A156A3A59323}"/>
    <cellStyle name="Total 4 2 5 3" xfId="2782" xr:uid="{2F51F3F5-BBB5-412A-8440-3824AFE03812}"/>
    <cellStyle name="Total 4 2 5 3 2" xfId="26880" xr:uid="{1E62D917-8911-4E9F-9496-A5AE58A70EBF}"/>
    <cellStyle name="Total 4 2 5 4" xfId="27219" xr:uid="{2EDDA4FE-50E7-4663-8062-C51FD12A65F6}"/>
    <cellStyle name="Total 4 2 5 5" xfId="51052" xr:uid="{00D79BB0-3930-4F9A-9F49-96E6360DF530}"/>
    <cellStyle name="Total 4 2 6" xfId="663" xr:uid="{71E7A3B8-A0D7-4C46-BA22-D52D48744768}"/>
    <cellStyle name="Total 4 2 6 2" xfId="5039" xr:uid="{FE0D1D86-3147-4016-B04D-E9C1F4689757}"/>
    <cellStyle name="Total 4 2 6 2 2" xfId="7625" xr:uid="{C70C0316-B4D7-46BA-951B-BFC980E8E41A}"/>
    <cellStyle name="Total 4 2 6 2 2 2" xfId="16614" xr:uid="{E32DE361-B0BA-476A-A222-D32BD5EC5310}"/>
    <cellStyle name="Total 4 2 6 2 2 2 2" xfId="37438" xr:uid="{A6414A4A-A621-4027-8209-6D3ECA855AD9}"/>
    <cellStyle name="Total 4 2 6 2 2 3" xfId="24187" xr:uid="{CE2C5E46-2E28-4819-9417-73648DD5E0B4}"/>
    <cellStyle name="Total 4 2 6 2 3" xfId="10262" xr:uid="{04C5B840-E2E3-47FA-9CBB-A3C7E466D43E}"/>
    <cellStyle name="Total 4 2 6 2 3 2" xfId="19251" xr:uid="{0D2364BD-DFAC-4D20-AE94-7CE6C49F50F9}"/>
    <cellStyle name="Total 4 2 6 2 3 2 2" xfId="37579" xr:uid="{5762D99D-137F-4AB8-BF96-65E3545EBABA}"/>
    <cellStyle name="Total 4 2 6 2 3 3" xfId="37842" xr:uid="{753C07E3-057E-4321-A86B-3E8894709379}"/>
    <cellStyle name="Total 4 2 6 2 4" xfId="14028" xr:uid="{A730999A-7A8C-47FC-870C-7D74E7D2128D}"/>
    <cellStyle name="Total 4 2 6 2 4 2" xfId="38727" xr:uid="{AF747079-2602-4DB8-983A-4A2097098BCF}"/>
    <cellStyle name="Total 4 2 6 2 5" xfId="27857" xr:uid="{5ED3CCEF-58A7-4EA7-95C3-9A6A2F6F0721}"/>
    <cellStyle name="Total 4 2 6 2 6" xfId="54012" xr:uid="{44F9A2CF-52D1-4243-B4D0-40A55195AE68}"/>
    <cellStyle name="Total 4 2 6 3" xfId="3100" xr:uid="{63A1A705-4F5E-407C-9F73-B9664717B928}"/>
    <cellStyle name="Total 4 2 6 3 2" xfId="27174" xr:uid="{02672B17-2B40-4AC5-BF2B-F1FD8B198D51}"/>
    <cellStyle name="Total 4 2 6 4" xfId="35607" xr:uid="{E14F4620-14F2-4137-BA21-004FD828313A}"/>
    <cellStyle name="Total 4 2 6 5" xfId="47344" xr:uid="{D3C6BC7F-7697-45AF-84A9-D98ED046F045}"/>
    <cellStyle name="Total 4 2 7" xfId="1008" xr:uid="{6AA54702-B8BE-4E06-8F53-279D3542493D}"/>
    <cellStyle name="Total 4 2 7 2" xfId="5360" xr:uid="{E0981FCD-85FC-4A25-9404-60D566155221}"/>
    <cellStyle name="Total 4 2 7 2 2" xfId="7946" xr:uid="{1B2B8DCB-4B2E-4411-BD9C-479F353AF2AA}"/>
    <cellStyle name="Total 4 2 7 2 2 2" xfId="16935" xr:uid="{2FB6F715-C7CE-4AB7-B494-723674E060B3}"/>
    <cellStyle name="Total 4 2 7 2 2 2 2" xfId="35010" xr:uid="{79491778-C3B0-450B-A12C-45CE6C8517B1}"/>
    <cellStyle name="Total 4 2 7 2 2 3" xfId="39026" xr:uid="{198AC65B-99D9-496B-83FA-94F1D7A98751}"/>
    <cellStyle name="Total 4 2 7 2 3" xfId="10583" xr:uid="{009B2BD7-C6DB-41CE-9EA4-422EA942A54C}"/>
    <cellStyle name="Total 4 2 7 2 3 2" xfId="19572" xr:uid="{E4A15FC4-22A9-44D3-9132-4A1E10340DE0}"/>
    <cellStyle name="Total 4 2 7 2 3 2 2" xfId="43032" xr:uid="{B7681440-74F9-4F24-A0A6-B4CF58F7D422}"/>
    <cellStyle name="Total 4 2 7 2 3 3" xfId="24303" xr:uid="{0600ADAD-60BE-4B82-87D4-6D932BA6FF06}"/>
    <cellStyle name="Total 4 2 7 2 4" xfId="14349" xr:uid="{75337268-BDCD-4F9B-9BA2-8B9CC130A366}"/>
    <cellStyle name="Total 4 2 7 2 4 2" xfId="23141" xr:uid="{3E24F237-463F-45C3-B0AE-3418066F2F2E}"/>
    <cellStyle name="Total 4 2 7 2 5" xfId="22617" xr:uid="{E4EAC331-37A3-45AB-9E05-9806BEA000FC}"/>
    <cellStyle name="Total 4 2 7 3" xfId="3445" xr:uid="{9D02F94D-5182-4971-BCCF-A3A475F4078C}"/>
    <cellStyle name="Total 4 2 7 3 2" xfId="26025" xr:uid="{F628119B-FDA7-44E2-BDD5-D4322AB44935}"/>
    <cellStyle name="Total 4 2 7 4" xfId="25870" xr:uid="{20B0CD37-89DB-4FC8-AEB6-6019260F3077}"/>
    <cellStyle name="Total 4 2 8" xfId="1352" xr:uid="{2CA24E7F-8D16-4E25-B103-D072AB163A7E}"/>
    <cellStyle name="Total 4 2 8 2" xfId="5697" xr:uid="{ECBB5B39-26FA-4893-9968-9B5D1A956607}"/>
    <cellStyle name="Total 4 2 8 2 2" xfId="8283" xr:uid="{D22932D8-7E13-452D-B57C-2B33F56A3495}"/>
    <cellStyle name="Total 4 2 8 2 2 2" xfId="17272" xr:uid="{A3C86BB4-BB18-4FAB-ACCE-9548DAB9CEE8}"/>
    <cellStyle name="Total 4 2 8 2 2 2 2" xfId="23662" xr:uid="{7DF1D498-C884-4CA1-9AEF-1782787D3EC5}"/>
    <cellStyle name="Total 4 2 8 2 2 3" xfId="39147" xr:uid="{B2768572-B3F0-4053-9D6D-C85FE532E2F3}"/>
    <cellStyle name="Total 4 2 8 2 3" xfId="10920" xr:uid="{EE298BF6-C510-47D7-A451-EE8C1394FB63}"/>
    <cellStyle name="Total 4 2 8 2 3 2" xfId="19909" xr:uid="{2280EEBB-A206-4AC3-A2A3-15263551E0E0}"/>
    <cellStyle name="Total 4 2 8 2 3 2 2" xfId="35318" xr:uid="{FBBF16EE-3FB4-4D29-9C07-922B27115F55}"/>
    <cellStyle name="Total 4 2 8 2 3 3" xfId="26662" xr:uid="{1EAFF174-F8B6-447F-AD08-B9F5B41D3527}"/>
    <cellStyle name="Total 4 2 8 2 4" xfId="14686" xr:uid="{3422808C-9DD6-4891-AAFF-F5F360890E1C}"/>
    <cellStyle name="Total 4 2 8 2 4 2" xfId="25490" xr:uid="{FF0A4C80-BEFD-43D3-8856-5EEC16CBA78C}"/>
    <cellStyle name="Total 4 2 8 2 5" xfId="31602" xr:uid="{053F30B3-3B06-4BD5-A210-5E3FC6FD8F58}"/>
    <cellStyle name="Total 4 2 8 3" xfId="3789" xr:uid="{751EE11F-A0A3-4184-80F8-58204E5AEC60}"/>
    <cellStyle name="Total 4 2 8 3 2" xfId="26585" xr:uid="{905ED8C0-C087-4211-AEA9-DB27C8EE06FD}"/>
    <cellStyle name="Total 4 2 8 4" xfId="27586" xr:uid="{4D7C4000-243D-4C9E-B6A6-1EDC36E808BD}"/>
    <cellStyle name="Total 4 2 9" xfId="1837" xr:uid="{916B0CFF-1E2E-459E-BC24-F903A7D71B5F}"/>
    <cellStyle name="Total 4 2 9 2" xfId="6153" xr:uid="{474AB5B6-915F-4E9B-8697-66B85CE8B30D}"/>
    <cellStyle name="Total 4 2 9 2 2" xfId="8739" xr:uid="{027C9924-81A7-4792-8ED9-27689B973481}"/>
    <cellStyle name="Total 4 2 9 2 2 2" xfId="17728" xr:uid="{825C8682-D217-47C7-AF46-7A8A10A138D1}"/>
    <cellStyle name="Total 4 2 9 2 2 2 2" xfId="43258" xr:uid="{91B4F8BD-70A7-4449-A72B-483547DC99E8}"/>
    <cellStyle name="Total 4 2 9 2 2 3" xfId="37081" xr:uid="{EE528D8A-825B-483D-9695-B75F5429914D}"/>
    <cellStyle name="Total 4 2 9 2 3" xfId="11376" xr:uid="{2BFA2E14-2CEE-4023-A53F-FDC97FEF30CA}"/>
    <cellStyle name="Total 4 2 9 2 3 2" xfId="20365" xr:uid="{8FD788BF-A05E-4D87-BFD5-0BCFE7AB67FA}"/>
    <cellStyle name="Total 4 2 9 2 3 2 2" xfId="24941" xr:uid="{E8782EE6-FDCB-470F-BCB7-65501ACE0222}"/>
    <cellStyle name="Total 4 2 9 2 3 3" xfId="43958" xr:uid="{B88718F5-B740-4DC9-B96B-84AABD761EDC}"/>
    <cellStyle name="Total 4 2 9 2 4" xfId="15142" xr:uid="{C041F4FD-8927-4553-A0DA-50BCE331DDAE}"/>
    <cellStyle name="Total 4 2 9 2 4 2" xfId="29124" xr:uid="{DBBA65FB-3474-4994-9973-79CAD9D37E1E}"/>
    <cellStyle name="Total 4 2 9 2 5" xfId="37733" xr:uid="{86A05456-6948-4792-AF80-74D3BF5C3F1B}"/>
    <cellStyle name="Total 4 2 9 3" xfId="4274" xr:uid="{827EBD8C-AC04-4530-9A4E-561487825870}"/>
    <cellStyle name="Total 4 2 9 3 2" xfId="35411" xr:uid="{B9331168-994D-4692-9AF9-50E93B1BE396}"/>
    <cellStyle name="Total 4 2 9 4" xfId="37697" xr:uid="{73AA9E46-1A35-4E9E-A335-40B63F7500BE}"/>
    <cellStyle name="Total 4 20" xfId="43464" xr:uid="{EC4E8E53-D7E4-40DD-855A-2A4B33F44874}"/>
    <cellStyle name="Total 4 20 2" xfId="44955" xr:uid="{EB0B1008-E5CF-4570-8B49-6B97D5871834}"/>
    <cellStyle name="Total 4 20 2 2" xfId="57333" xr:uid="{D00D5C87-7CFE-4EEE-AD09-D04E5822DE3B}"/>
    <cellStyle name="Total 4 20 2 3" xfId="50551" xr:uid="{1461F4CA-A5E0-4F0D-9B7C-A0D26872B0CA}"/>
    <cellStyle name="Total 4 20 3" xfId="52153" xr:uid="{A9CBF594-EA13-4819-876E-8A7CBB0E3BD1}"/>
    <cellStyle name="Total 4 20 3 2" xfId="58934" xr:uid="{827FF357-32ED-4C7F-B029-1C67E444C552}"/>
    <cellStyle name="Total 4 20 4" xfId="48952" xr:uid="{BBD31A60-FAC3-492B-AA7C-7E77FCAD1582}"/>
    <cellStyle name="Total 4 20 4 2" xfId="55735" xr:uid="{79B8C8D2-BC9F-4CA2-98C3-60A5F7AC4B19}"/>
    <cellStyle name="Total 4 20 5" xfId="48668" xr:uid="{0C7DEC72-E584-43AE-A693-54FBF60730DE}"/>
    <cellStyle name="Total 4 20 5 2" xfId="55457" xr:uid="{B68BD9B2-0182-46DE-9654-BB03216FE6B7}"/>
    <cellStyle name="Total 4 20 6" xfId="53743" xr:uid="{C23C1C3B-7D3A-4C93-98C7-4C1632D613E3}"/>
    <cellStyle name="Total 4 20 7" xfId="47054" xr:uid="{70043960-A268-47CF-96CF-7A6D74DB1832}"/>
    <cellStyle name="Total 4 21" xfId="44986" xr:uid="{1ECC0283-1946-416F-AFBA-07F9907ABE8A}"/>
    <cellStyle name="Total 4 21 2" xfId="50582" xr:uid="{1C6BCD24-86A7-4926-B2B9-8EC90C3EB1CC}"/>
    <cellStyle name="Total 4 21 2 2" xfId="57364" xr:uid="{5D7D7B1D-9AF8-4F6B-B17C-BAD0B3AEADF3}"/>
    <cellStyle name="Total 4 21 3" xfId="52396" xr:uid="{5C08B9BE-43BC-41F2-A684-89B3B845E011}"/>
    <cellStyle name="Total 4 21 3 2" xfId="59177" xr:uid="{C0B067BD-6F5A-4252-AA7C-A5CA66F24CDD}"/>
    <cellStyle name="Total 4 21 4" xfId="48699" xr:uid="{0CF82176-9E0A-4523-801A-ED0E4A29C1EF}"/>
    <cellStyle name="Total 4 21 4 2" xfId="55488" xr:uid="{BE47BFD9-B45F-4748-94B0-52BB85B17DA5}"/>
    <cellStyle name="Total 4 21 5" xfId="53774" xr:uid="{A40A5FB7-511E-464F-80A3-8A50BE429B15}"/>
    <cellStyle name="Total 4 21 6" xfId="47085" xr:uid="{435709A6-1B87-4B2C-A54C-0A5337123D19}"/>
    <cellStyle name="Total 4 22" xfId="45031" xr:uid="{A12C1FDE-A990-4DB3-AFE1-F37EE41975D2}"/>
    <cellStyle name="Total 4 22 2" xfId="50616" xr:uid="{652DB02C-10EA-4ED9-90CB-19942EA742DC}"/>
    <cellStyle name="Total 4 22 2 2" xfId="57398" xr:uid="{3B9B3A31-70E8-499C-B2F5-ABC0E9ED87F6}"/>
    <cellStyle name="Total 4 22 3" xfId="52430" xr:uid="{A3E78EB6-1A6A-449A-9C30-BEA1B12775B5}"/>
    <cellStyle name="Total 4 22 3 2" xfId="59211" xr:uid="{3AC09B27-D65F-4C19-BA5F-16F2D966F08A}"/>
    <cellStyle name="Total 4 22 4" xfId="48733" xr:uid="{CAB2870F-3643-4060-91F7-637DAEF71C0A}"/>
    <cellStyle name="Total 4 22 4 2" xfId="55522" xr:uid="{DABC808C-D825-4BB2-8ECD-A3F0ADE285F6}"/>
    <cellStyle name="Total 4 22 5" xfId="53808" xr:uid="{250AF8A8-1764-406F-81C5-48670F63A92E}"/>
    <cellStyle name="Total 4 22 6" xfId="47119" xr:uid="{EBF3B378-9A0D-4F8B-8DCF-48847C62D800}"/>
    <cellStyle name="Total 4 23" xfId="45067" xr:uid="{43F91AC4-1D10-4FBE-BF72-70514106D929}"/>
    <cellStyle name="Total 4 23 2" xfId="50601" xr:uid="{39DE2379-5843-43C6-BAD5-1076B0D35DD4}"/>
    <cellStyle name="Total 4 23 2 2" xfId="57383" xr:uid="{AF403BEA-EF0E-43C8-992D-1BEA8C5B64C6}"/>
    <cellStyle name="Total 4 23 3" xfId="52415" xr:uid="{DCF7947B-A904-4D68-9176-E7383E0B3481}"/>
    <cellStyle name="Total 4 23 3 2" xfId="59196" xr:uid="{5277CFBB-33FF-4B88-9D58-DC611445455C}"/>
    <cellStyle name="Total 4 23 4" xfId="48718" xr:uid="{D2ED7024-1644-46DF-9791-6A4F7B3B7137}"/>
    <cellStyle name="Total 4 23 4 2" xfId="55507" xr:uid="{D5A6B697-12FC-4D4F-97FD-F53F23E538FB}"/>
    <cellStyle name="Total 4 23 5" xfId="53793" xr:uid="{E53E26AE-20AD-4225-9C47-7A873524B37A}"/>
    <cellStyle name="Total 4 23 6" xfId="47104" xr:uid="{55AF0231-7CCD-4807-A0AC-68B1DB2B6127}"/>
    <cellStyle name="Total 4 24" xfId="45084" xr:uid="{A8D892F8-913F-4B7E-B194-D26482F40646}"/>
    <cellStyle name="Total 4 24 2" xfId="50706" xr:uid="{37893EB2-6467-489D-9525-C59DB9CF4216}"/>
    <cellStyle name="Total 4 24 2 2" xfId="57488" xr:uid="{154D670B-7712-4413-B7AC-77C461A7DCCA}"/>
    <cellStyle name="Total 4 24 3" xfId="52517" xr:uid="{1D3D5173-3D7F-41A1-9214-43388DCC25EF}"/>
    <cellStyle name="Total 4 24 3 2" xfId="59298" xr:uid="{DC8C1EBB-3723-4EAA-B1C6-7D1F3FABA076}"/>
    <cellStyle name="Total 4 24 4" xfId="48818" xr:uid="{76EA0810-6982-4337-8EB2-D80100C4FD40}"/>
    <cellStyle name="Total 4 24 4 2" xfId="55604" xr:uid="{EE26F4EB-7364-4C13-8D06-84CBD1361612}"/>
    <cellStyle name="Total 4 24 5" xfId="53895" xr:uid="{E7C1052B-21D9-4B34-ADE2-A9FB0BAD9A91}"/>
    <cellStyle name="Total 4 24 6" xfId="47209" xr:uid="{13B020CD-A017-4D40-9A9A-CE9F05775CF0}"/>
    <cellStyle name="Total 4 25" xfId="45138" xr:uid="{EF9D5E19-1256-411E-A297-4BEE1951B6CA}"/>
    <cellStyle name="Total 4 25 2" xfId="50713" xr:uid="{13F400F8-9CC6-4D47-8F87-0DD3D7A16944}"/>
    <cellStyle name="Total 4 25 2 2" xfId="57495" xr:uid="{4A071EE8-4BBF-408E-B95F-0BF86ECEDBC1}"/>
    <cellStyle name="Total 4 25 3" xfId="52524" xr:uid="{40F71E80-9BCD-433B-8DC7-E10DC49615FB}"/>
    <cellStyle name="Total 4 25 3 2" xfId="59305" xr:uid="{094DE975-259E-4CA3-A188-C3493991FEA4}"/>
    <cellStyle name="Total 4 25 4" xfId="48825" xr:uid="{7C913CD8-D7BD-4A5A-B7E1-6EF1FA75FBA3}"/>
    <cellStyle name="Total 4 25 4 2" xfId="55610" xr:uid="{5AFFC24D-B06D-424B-9056-F76165FC5871}"/>
    <cellStyle name="Total 4 25 5" xfId="53902" xr:uid="{94A397CE-3A63-4888-97FD-6DB84EF24FA1}"/>
    <cellStyle name="Total 4 25 6" xfId="47216" xr:uid="{122FE3D8-0059-4FBF-8524-012EA48BC368}"/>
    <cellStyle name="Total 4 26" xfId="45177" xr:uid="{565D8DB5-1280-4F65-B825-86F743A07272}"/>
    <cellStyle name="Total 4 26 2" xfId="50756" xr:uid="{A779C94A-70C3-4EDC-A23B-AD782393E703}"/>
    <cellStyle name="Total 4 26 2 2" xfId="57538" xr:uid="{5244978A-2E30-4738-A328-68AD991F9E12}"/>
    <cellStyle name="Total 4 26 3" xfId="52565" xr:uid="{56AEB2D2-555C-4C0F-A8A5-AA94C989AF87}"/>
    <cellStyle name="Total 4 26 3 2" xfId="59346" xr:uid="{7B1AB6B2-2A15-43A8-9985-26ABE4553C7B}"/>
    <cellStyle name="Total 4 26 4" xfId="53943" xr:uid="{3308ED3E-9EDD-44C0-8C47-4FDA7361D125}"/>
    <cellStyle name="Total 4 26 5" xfId="47260" xr:uid="{800C767D-F2E9-4A31-B6D6-831FA522D8AF}"/>
    <cellStyle name="Total 4 27" xfId="45202" xr:uid="{F6BC7CFE-BFEB-4C2F-98ED-F3E83A612972}"/>
    <cellStyle name="Total 4 27 2" xfId="55732" xr:uid="{6636DC22-4192-4ABA-9CAB-D143C25D7629}"/>
    <cellStyle name="Total 4 27 3" xfId="48949" xr:uid="{EBC877FF-40A3-49DF-8D6E-ED7CB003C0CD}"/>
    <cellStyle name="Total 4 28" xfId="45279" xr:uid="{53DBD19E-4017-4788-85B7-6B6A648CFF99}"/>
    <cellStyle name="Total 4 28 2" xfId="58009" xr:uid="{47D61D2F-D47F-4697-9F97-DDAA12D73A1F}"/>
    <cellStyle name="Total 4 28 3" xfId="51227" xr:uid="{61C45862-CC02-4FB3-9CC6-CA6A8BDA51E3}"/>
    <cellStyle name="Total 4 29" xfId="45231" xr:uid="{C3DC4908-D1B2-4F2F-956D-EF22EB7D868F}"/>
    <cellStyle name="Total 4 29 2" xfId="52610" xr:uid="{83CBF758-33CB-4180-82FD-9346B8312FFB}"/>
    <cellStyle name="Total 4 3" xfId="282" xr:uid="{7E6B79BE-3A69-420D-9644-EF3F57CC1365}"/>
    <cellStyle name="Total 4 3 10" xfId="6584" xr:uid="{EAE4F235-4644-472E-9822-3ACCEC1A98C0}"/>
    <cellStyle name="Total 4 3 10 2" xfId="11793" xr:uid="{11775D67-97B8-485E-8D29-1385146EFC5C}"/>
    <cellStyle name="Total 4 3 10 2 2" xfId="20782" xr:uid="{EAC57767-E3D6-48CE-B222-D67A162F6E53}"/>
    <cellStyle name="Total 4 3 10 2 2 2" xfId="29217" xr:uid="{C40FD203-1179-4B09-AF64-92D47C004ECB}"/>
    <cellStyle name="Total 4 3 10 2 3" xfId="41614" xr:uid="{BA128CF7-070E-4441-A18F-4E5AAF9CAC70}"/>
    <cellStyle name="Total 4 3 10 3" xfId="15573" xr:uid="{E7A300DB-5D8C-45A5-B8A9-123D36A1FD96}"/>
    <cellStyle name="Total 4 3 10 3 2" xfId="29884" xr:uid="{5E216E9C-8664-4E02-99E1-1DADD1E6C995}"/>
    <cellStyle name="Total 4 3 10 4" xfId="27819" xr:uid="{FA1BC6B9-A69E-42A0-9615-EC8E226566BF}"/>
    <cellStyle name="Total 4 3 11" xfId="9156" xr:uid="{331E96AF-E1BB-456B-9E1B-F6840C02A469}"/>
    <cellStyle name="Total 4 3 11 2" xfId="18145" xr:uid="{BD4034C3-55B0-408A-A345-F3151F6AF9DD}"/>
    <cellStyle name="Total 4 3 11 2 2" xfId="39602" xr:uid="{CE3A4F2D-24B3-4267-8F2A-0BCA35CD5AD2}"/>
    <cellStyle name="Total 4 3 11 3" xfId="37597" xr:uid="{89CE3CD7-B4A2-4638-93A7-0CE62F925E95}"/>
    <cellStyle name="Total 4 3 12" xfId="12805" xr:uid="{A8FBE5FD-74DD-429F-9397-B4EB148659C3}"/>
    <cellStyle name="Total 4 3 12 2" xfId="21794" xr:uid="{A83B0AA8-6226-48DC-8A82-020EF7455F4D}"/>
    <cellStyle name="Total 4 3 12 2 2" xfId="30625" xr:uid="{872E951E-A6A4-4174-938F-38D34A96C53D}"/>
    <cellStyle name="Total 4 3 12 3" xfId="24938" xr:uid="{0B7FFF37-CFFC-466E-92FC-2D6B7F30090C}"/>
    <cellStyle name="Total 4 3 13" xfId="2288" xr:uid="{3869ECD2-CDD6-4044-8162-4BA1A2D4EDDF}"/>
    <cellStyle name="Total 4 3 13 2" xfId="39449" xr:uid="{3ADAF3AB-1275-4716-959B-AFACA4161EB3}"/>
    <cellStyle name="Total 4 3 14" xfId="13197" xr:uid="{35BA3CE9-0FC9-4A8B-8EC6-265E8FD56ADD}"/>
    <cellStyle name="Total 4 3 14 2" xfId="23778" xr:uid="{5D4CD6F6-3FD2-40FE-B3AC-3695C92BA77A}"/>
    <cellStyle name="Total 4 3 15" xfId="32470" xr:uid="{835747B9-E6AE-400C-9235-022C4844343C}"/>
    <cellStyle name="Total 4 3 16" xfId="44311" xr:uid="{15AF82C1-EF66-42AE-B160-33AC1E422694}"/>
    <cellStyle name="Total 4 3 17" xfId="45549" xr:uid="{C9592C6E-C199-40D2-94E4-D9DAF152C1EA}"/>
    <cellStyle name="Total 4 3 2" xfId="415" xr:uid="{5C2D733F-4601-4FB7-A194-234D97A4B2E2}"/>
    <cellStyle name="Total 4 3 2 10" xfId="9281" xr:uid="{75C65127-6B6E-405F-BE35-FC62044AC924}"/>
    <cellStyle name="Total 4 3 2 10 2" xfId="18270" xr:uid="{C35E9D8E-7FD9-4F7F-8867-7231855C6B92}"/>
    <cellStyle name="Total 4 3 2 10 2 2" xfId="40999" xr:uid="{748622E9-B90E-436C-826C-6235C46F119B}"/>
    <cellStyle name="Total 4 3 2 10 3" xfId="33434" xr:uid="{A9CBC35E-AFD3-4D9F-A911-3A3527250EEF}"/>
    <cellStyle name="Total 4 3 2 11" xfId="9781" xr:uid="{24D1CF98-38AF-4659-9107-41CAE0CD2E55}"/>
    <cellStyle name="Total 4 3 2 11 2" xfId="18770" xr:uid="{BED2A816-378B-4B6C-B72F-043EB77B61A5}"/>
    <cellStyle name="Total 4 3 2 11 2 2" xfId="42743" xr:uid="{C979FB2F-2CC5-4EE4-B803-CD4C373C5B9B}"/>
    <cellStyle name="Total 4 3 2 11 3" xfId="40186" xr:uid="{5B4A1304-B59E-4214-9E82-2218024F334A}"/>
    <cellStyle name="Total 4 3 2 12" xfId="2421" xr:uid="{05B80814-5670-4464-8B1B-1178CCCEE2AD}"/>
    <cellStyle name="Total 4 3 2 12 2" xfId="24737" xr:uid="{2BC38051-8C67-4B34-8676-32E251806EFF}"/>
    <cellStyle name="Total 4 3 2 13" xfId="13330" xr:uid="{AB89DB7D-69D9-41C7-8562-7039250C9582}"/>
    <cellStyle name="Total 4 3 2 13 2" xfId="36075" xr:uid="{75E6B285-5EA4-435F-ABC3-76070D1D8B14}"/>
    <cellStyle name="Total 4 3 2 14" xfId="30579" xr:uid="{03B75E2C-30FA-4373-B6DB-B68E9C316E9B}"/>
    <cellStyle name="Total 4 3 2 15" xfId="46063" xr:uid="{D7E0BDFA-5846-426D-9B57-ACE9F43EA598}"/>
    <cellStyle name="Total 4 3 2 2" xfId="764" xr:uid="{6607A507-29E7-467F-8582-D1F3E671994B}"/>
    <cellStyle name="Total 4 3 2 2 2" xfId="5135" xr:uid="{37093717-CAEA-4D84-A23D-59001824966B}"/>
    <cellStyle name="Total 4 3 2 2 2 2" xfId="7721" xr:uid="{8871A296-6FA7-4A04-8EE7-8CEA5BD59DD7}"/>
    <cellStyle name="Total 4 3 2 2 2 2 2" xfId="16710" xr:uid="{7E7AFF36-7F9B-422A-99D5-70DC11042118}"/>
    <cellStyle name="Total 4 3 2 2 2 2 2 2" xfId="38365" xr:uid="{674EA240-DA68-444B-8CEA-4FDB114AA0A8}"/>
    <cellStyle name="Total 4 3 2 2 2 2 3" xfId="31589" xr:uid="{370B74F7-6C65-4A2B-8939-93760DCA8322}"/>
    <cellStyle name="Total 4 3 2 2 2 3" xfId="10358" xr:uid="{5031ECFB-0D81-4322-AFF3-7FB29D8F5480}"/>
    <cellStyle name="Total 4 3 2 2 2 3 2" xfId="19347" xr:uid="{F4318175-46C8-4A03-9376-E8254263059C}"/>
    <cellStyle name="Total 4 3 2 2 2 3 2 2" xfId="35637" xr:uid="{A9CD8D67-82CA-4E02-8B7E-D4C7C79B27F8}"/>
    <cellStyle name="Total 4 3 2 2 2 3 3" xfId="36456" xr:uid="{B4945F26-B51E-47D2-A8BE-5980A1A70FB1}"/>
    <cellStyle name="Total 4 3 2 2 2 4" xfId="14124" xr:uid="{B99AC02A-586E-4BF5-8DBA-C856A6D0C6EE}"/>
    <cellStyle name="Total 4 3 2 2 2 4 2" xfId="39618" xr:uid="{C78B679A-C16F-4548-8233-F690F6EB7AF6}"/>
    <cellStyle name="Total 4 3 2 2 2 5" xfId="37665" xr:uid="{D1235F8E-BD92-41AF-AA31-BA557CDF0AEA}"/>
    <cellStyle name="Total 4 3 2 2 2 6" xfId="56336" xr:uid="{5DDB34FB-1F36-412D-8976-B07BFFE8714A}"/>
    <cellStyle name="Total 4 3 2 2 3" xfId="3201" xr:uid="{20A0F17E-C632-45B6-9526-BF9178ADAD9F}"/>
    <cellStyle name="Total 4 3 2 2 3 2" xfId="43586" xr:uid="{F46A2554-96EA-465D-86E6-356F3024F272}"/>
    <cellStyle name="Total 4 3 2 2 4" xfId="28226" xr:uid="{6A0519BD-7877-4C4A-9410-32E1772CEBD0}"/>
    <cellStyle name="Total 4 3 2 2 5" xfId="49554" xr:uid="{253643EB-797B-4C93-ADFF-0E9743918603}"/>
    <cellStyle name="Total 4 3 2 3" xfId="1109" xr:uid="{2287F593-0A2A-44E4-BCE6-EBE0FA7976DA}"/>
    <cellStyle name="Total 4 3 2 3 2" xfId="5456" xr:uid="{235FF24D-15B6-40D7-A9A4-80CFD58839B7}"/>
    <cellStyle name="Total 4 3 2 3 2 2" xfId="8042" xr:uid="{411E09B8-25D0-497F-BD49-2448D3B2BAB2}"/>
    <cellStyle name="Total 4 3 2 3 2 2 2" xfId="17031" xr:uid="{0C6D811A-BACF-4363-B431-5AD2B2F006A5}"/>
    <cellStyle name="Total 4 3 2 3 2 2 2 2" xfId="29664" xr:uid="{453E6E4B-94CA-4F02-BCBB-9C236978B885}"/>
    <cellStyle name="Total 4 3 2 3 2 2 3" xfId="42435" xr:uid="{5E1042EB-3418-4DCB-8FFB-1C780C8CDF3F}"/>
    <cellStyle name="Total 4 3 2 3 2 3" xfId="10679" xr:uid="{08ADEB9B-C317-44E7-9D6C-5505D357F9C2}"/>
    <cellStyle name="Total 4 3 2 3 2 3 2" xfId="19668" xr:uid="{5D7449E6-9530-4F0D-BBE0-AC81AC76CED5}"/>
    <cellStyle name="Total 4 3 2 3 2 3 2 2" xfId="30863" xr:uid="{1DA00990-4C8A-40A3-A1C9-FB04BF5D917A}"/>
    <cellStyle name="Total 4 3 2 3 2 3 3" xfId="25326" xr:uid="{2B4379A4-BA3A-42A5-A753-0B3791EED684}"/>
    <cellStyle name="Total 4 3 2 3 2 4" xfId="14445" xr:uid="{850EC63C-DFE3-489B-A656-3BA65A72A620}"/>
    <cellStyle name="Total 4 3 2 3 2 4 2" xfId="39261" xr:uid="{B06BA588-5915-48D2-AFE4-602F2E05DE17}"/>
    <cellStyle name="Total 4 3 2 3 2 5" xfId="38767" xr:uid="{89E333FE-D8BC-413F-8941-81904A69CC91}"/>
    <cellStyle name="Total 4 3 2 3 2 6" xfId="57943" xr:uid="{C0471C29-63B7-446D-802F-1ECB4DBA0370}"/>
    <cellStyle name="Total 4 3 2 3 3" xfId="3546" xr:uid="{2F3B3977-84D1-480D-9160-7ACBD2C282C0}"/>
    <cellStyle name="Total 4 3 2 3 3 2" xfId="36001" xr:uid="{2AD91BED-D2B6-44DE-A54D-48B3EDAEC18D}"/>
    <cellStyle name="Total 4 3 2 3 4" xfId="41837" xr:uid="{2AFDE8A6-F365-4365-AC7C-7ED7D66F1748}"/>
    <cellStyle name="Total 4 3 2 3 5" xfId="51161" xr:uid="{1E888770-DD2E-414B-A7A7-3FC75981A2D8}"/>
    <cellStyle name="Total 4 3 2 4" xfId="1453" xr:uid="{BEC293A7-D477-45A9-8EB3-06E13217AA88}"/>
    <cellStyle name="Total 4 3 2 4 2" xfId="5798" xr:uid="{131B508E-D142-48EA-8473-D72A91DB5112}"/>
    <cellStyle name="Total 4 3 2 4 2 2" xfId="8384" xr:uid="{5BAE22FC-5A81-43D6-AAEE-3ED5D5F7CA96}"/>
    <cellStyle name="Total 4 3 2 4 2 2 2" xfId="17373" xr:uid="{03C10F01-0D53-46DA-8977-728178C06BBD}"/>
    <cellStyle name="Total 4 3 2 4 2 2 2 2" xfId="28578" xr:uid="{08CFB20A-1B61-4743-AA4B-F4FD72ECD9D8}"/>
    <cellStyle name="Total 4 3 2 4 2 2 3" xfId="33240" xr:uid="{258A9977-698B-4490-AF61-CAF506E0ED57}"/>
    <cellStyle name="Total 4 3 2 4 2 3" xfId="11021" xr:uid="{D409449F-3478-462C-8069-BD9D0C119048}"/>
    <cellStyle name="Total 4 3 2 4 2 3 2" xfId="20010" xr:uid="{53E8DF58-2B43-4001-81A3-893CFDB53607}"/>
    <cellStyle name="Total 4 3 2 4 2 3 2 2" xfId="27954" xr:uid="{9C59F41A-7E87-4E10-A832-90861FF296AD}"/>
    <cellStyle name="Total 4 3 2 4 2 3 3" xfId="31068" xr:uid="{57B15C48-B101-4D0F-A42C-C870D9BD1647}"/>
    <cellStyle name="Total 4 3 2 4 2 4" xfId="14787" xr:uid="{6DB37BA3-0A3B-4A71-95B3-3AE1BDAEDEED}"/>
    <cellStyle name="Total 4 3 2 4 2 4 2" xfId="29461" xr:uid="{F684945D-1FC2-46DD-92C0-DC049FC7CB75}"/>
    <cellStyle name="Total 4 3 2 4 2 5" xfId="33632" xr:uid="{B4442567-F88E-4970-8936-5373D6267EE2}"/>
    <cellStyle name="Total 4 3 2 4 2 6" xfId="54481" xr:uid="{7F5DD7DD-4F75-4CF9-ACBA-7872830FCF7E}"/>
    <cellStyle name="Total 4 3 2 4 3" xfId="3890" xr:uid="{0EAD024F-3199-4271-970C-8EA30EFE82B4}"/>
    <cellStyle name="Total 4 3 2 4 3 2" xfId="32913" xr:uid="{5E4A73A7-56DF-4A2F-88CB-95927E7E2CA2}"/>
    <cellStyle name="Total 4 3 2 4 4" xfId="40866" xr:uid="{F0F18C1F-A4CC-43EE-BF3F-9A5DBB9F4B03}"/>
    <cellStyle name="Total 4 3 2 4 5" xfId="47671" xr:uid="{5579737C-8BA6-4D54-9967-D5D60F8A863A}"/>
    <cellStyle name="Total 4 3 2 5" xfId="1657" xr:uid="{DA53D773-D03D-4676-BE2D-73EBE8CF1128}"/>
    <cellStyle name="Total 4 3 2 5 2" xfId="5987" xr:uid="{8BA994E8-1E63-4A5F-AFD7-13979A0C2FC2}"/>
    <cellStyle name="Total 4 3 2 5 2 2" xfId="8573" xr:uid="{E51474E4-2B0C-42BF-A7B9-C04261325272}"/>
    <cellStyle name="Total 4 3 2 5 2 2 2" xfId="17562" xr:uid="{5387F0EB-7638-443E-9D57-7A6830749F2C}"/>
    <cellStyle name="Total 4 3 2 5 2 2 2 2" xfId="23564" xr:uid="{0CC8D8F7-BDCA-471D-85D0-528609AF6B99}"/>
    <cellStyle name="Total 4 3 2 5 2 2 3" xfId="39156" xr:uid="{C455B156-E2C4-4F2E-A7D1-2B98859A698C}"/>
    <cellStyle name="Total 4 3 2 5 2 3" xfId="11210" xr:uid="{44160291-CBE6-4B4A-B833-A2C7D244453E}"/>
    <cellStyle name="Total 4 3 2 5 2 3 2" xfId="20199" xr:uid="{034D582E-D8AF-4D4D-9117-B181DAAD7491}"/>
    <cellStyle name="Total 4 3 2 5 2 3 2 2" xfId="28231" xr:uid="{D457BEA5-BB0C-4A6A-BEC5-D520614E6045}"/>
    <cellStyle name="Total 4 3 2 5 2 3 3" xfId="22638" xr:uid="{2497E2D7-FB26-4C0C-82EF-E2C64C76DB5B}"/>
    <cellStyle name="Total 4 3 2 5 2 4" xfId="14976" xr:uid="{A51060BE-A225-465A-9A16-56C7029D6207}"/>
    <cellStyle name="Total 4 3 2 5 2 4 2" xfId="22700" xr:uid="{EDAF9781-8654-4411-BFC4-CBBF0E45129C}"/>
    <cellStyle name="Total 4 3 2 5 2 5" xfId="33072" xr:uid="{78B132CA-876B-4D9C-BF97-D450AE8D7F1B}"/>
    <cellStyle name="Total 4 3 2 5 3" xfId="4094" xr:uid="{569A3DD6-BB18-4E22-B85B-E7BB289774EF}"/>
    <cellStyle name="Total 4 3 2 5 3 2" xfId="35653" xr:uid="{68100DD4-B480-4138-8967-8A815B9C1D20}"/>
    <cellStyle name="Total 4 3 2 5 4" xfId="31699" xr:uid="{F63489DF-299E-43F9-A4C5-8C12473642A5}"/>
    <cellStyle name="Total 4 3 2 6" xfId="2072" xr:uid="{D709B966-D9A4-403E-B0B8-964B46A95E2A}"/>
    <cellStyle name="Total 4 3 2 6 2" xfId="6375" xr:uid="{76E85F4F-4A0D-48A0-A983-D72EC32E0A13}"/>
    <cellStyle name="Total 4 3 2 6 2 2" xfId="8961" xr:uid="{65EAD404-A32C-4879-B4D2-44ED8FE3C3FA}"/>
    <cellStyle name="Total 4 3 2 6 2 2 2" xfId="17950" xr:uid="{779007D2-60E7-471F-B5AA-BB18B9B1CFAC}"/>
    <cellStyle name="Total 4 3 2 6 2 2 2 2" xfId="40415" xr:uid="{BC5B23DC-A912-4737-8D6C-38C1463E6ABF}"/>
    <cellStyle name="Total 4 3 2 6 2 2 3" xfId="29494" xr:uid="{57C16E37-7731-442E-8AEA-450FE26F2589}"/>
    <cellStyle name="Total 4 3 2 6 2 3" xfId="11598" xr:uid="{DBEBEC2A-4FCA-4BA3-8B6E-328D08F0AD90}"/>
    <cellStyle name="Total 4 3 2 6 2 3 2" xfId="20587" xr:uid="{AA62983F-1B4E-415F-B895-BD8E1996CF4B}"/>
    <cellStyle name="Total 4 3 2 6 2 3 2 2" xfId="34442" xr:uid="{90FEEAE3-00BC-4C44-8B99-44358190667A}"/>
    <cellStyle name="Total 4 3 2 6 2 3 3" xfId="34472" xr:uid="{80FE0747-41D2-4616-AA72-1EA18DB607D2}"/>
    <cellStyle name="Total 4 3 2 6 2 4" xfId="15364" xr:uid="{7AEC37FB-C767-4A08-92B0-D45F558946BB}"/>
    <cellStyle name="Total 4 3 2 6 2 4 2" xfId="37415" xr:uid="{7D886E19-1B66-46BF-80C1-A26BB3697D71}"/>
    <cellStyle name="Total 4 3 2 6 2 5" xfId="42161" xr:uid="{67F1DB5A-2DE9-49E5-82EC-94BE37B5F7B6}"/>
    <cellStyle name="Total 4 3 2 6 3" xfId="4509" xr:uid="{CEDA8E92-F6C3-4447-9FF7-580F42A11228}"/>
    <cellStyle name="Total 4 3 2 6 3 2" xfId="23507" xr:uid="{C849077A-41BA-4572-BF2E-8101301312F5}"/>
    <cellStyle name="Total 4 3 2 6 4" xfId="31730" xr:uid="{C136BB13-09D7-4E80-8F4E-FB0B9C26480A}"/>
    <cellStyle name="Total 4 3 2 7" xfId="2882" xr:uid="{DAF1A7CE-F571-4548-BC36-4FA187E828E2}"/>
    <cellStyle name="Total 4 3 2 7 2" xfId="7032" xr:uid="{FD7B7BCE-DEBA-4AD5-8405-EB9E4C7839A0}"/>
    <cellStyle name="Total 4 3 2 7 2 2" xfId="12159" xr:uid="{7ABD7DFC-D187-4D1D-81C5-CA2C1D838CF6}"/>
    <cellStyle name="Total 4 3 2 7 2 2 2" xfId="21148" xr:uid="{52394487-0E6D-4812-8775-40123C87D4DF}"/>
    <cellStyle name="Total 4 3 2 7 2 2 2 2" xfId="43768" xr:uid="{97058D97-923C-4FC2-B3A1-96BD62AC886F}"/>
    <cellStyle name="Total 4 3 2 7 2 2 3" xfId="38507" xr:uid="{C143AEE2-9022-4357-9B57-B602976D692D}"/>
    <cellStyle name="Total 4 3 2 7 2 3" xfId="12967" xr:uid="{C2716E30-0887-4DAB-B5FC-EE65DC27E79E}"/>
    <cellStyle name="Total 4 3 2 7 2 3 2" xfId="21956" xr:uid="{9008A44E-6080-49EE-AEBF-E5DBA44B620F}"/>
    <cellStyle name="Total 4 3 2 7 2 3 2 2" xfId="38077" xr:uid="{F507FDC6-CDD8-4642-A438-558094F0E9DC}"/>
    <cellStyle name="Total 4 3 2 7 2 3 3" xfId="33064" xr:uid="{980863C4-9FCC-4380-ACAE-B47161CDF6F4}"/>
    <cellStyle name="Total 4 3 2 7 2 4" xfId="16021" xr:uid="{97AAADE0-C193-4EC7-9D8A-DD4A11A3273E}"/>
    <cellStyle name="Total 4 3 2 7 2 4 2" xfId="28964" xr:uid="{6EA856A8-3B3C-4D8D-A746-32FC1D5F6021}"/>
    <cellStyle name="Total 4 3 2 7 2 5" xfId="43975" xr:uid="{1168C6D6-F785-4F25-8420-6DA30825D113}"/>
    <cellStyle name="Total 4 3 2 7 3" xfId="9595" xr:uid="{25A91F44-9427-466E-A229-3C960B43FD93}"/>
    <cellStyle name="Total 4 3 2 7 3 2" xfId="18584" xr:uid="{DABC6E59-0BFA-4CD8-AE93-F2072E7749D1}"/>
    <cellStyle name="Total 4 3 2 7 3 2 2" xfId="36578" xr:uid="{FDBBB988-D754-4B54-AF70-2F3FFFE476E0}"/>
    <cellStyle name="Total 4 3 2 7 3 3" xfId="36865" xr:uid="{BBFFB565-C2E8-4CD7-A367-001702D31B81}"/>
    <cellStyle name="Total 4 3 2 7 4" xfId="23962" xr:uid="{3A58AB15-460A-472B-8DBB-FEC9CBECF220}"/>
    <cellStyle name="Total 4 3 2 8" xfId="4811" xr:uid="{73AB4180-4848-4D2A-ADC3-C2C021FD03B2}"/>
    <cellStyle name="Total 4 3 2 8 2" xfId="7397" xr:uid="{6F34CE4B-FAB7-47C8-B6F4-BB594633C8F3}"/>
    <cellStyle name="Total 4 3 2 8 2 2" xfId="16386" xr:uid="{9006E5F9-63A1-4FF0-80EB-F920FC38FC19}"/>
    <cellStyle name="Total 4 3 2 8 2 2 2" xfId="39127" xr:uid="{77FE60C3-D162-40CB-8252-22D50765CA2E}"/>
    <cellStyle name="Total 4 3 2 8 2 3" xfId="33808" xr:uid="{B3E195D5-F82C-4541-9BF8-E3093E86318F}"/>
    <cellStyle name="Total 4 3 2 8 3" xfId="10034" xr:uid="{B899D1EE-6FB3-419D-9298-445008CBF5E3}"/>
    <cellStyle name="Total 4 3 2 8 3 2" xfId="19023" xr:uid="{5A7E4E32-3022-4F18-9DDB-2BE4A39AFD92}"/>
    <cellStyle name="Total 4 3 2 8 3 2 2" xfId="42080" xr:uid="{70D5D27C-6E89-4E28-9152-4803F200E148}"/>
    <cellStyle name="Total 4 3 2 8 3 3" xfId="36460" xr:uid="{7E43369A-72B4-40A7-8E02-F8C3E13D579B}"/>
    <cellStyle name="Total 4 3 2 8 4" xfId="13800" xr:uid="{D4F720A1-A2B5-4615-ABAA-1D9757640B56}"/>
    <cellStyle name="Total 4 3 2 8 4 2" xfId="23617" xr:uid="{C5B9AFF4-8D60-4E59-B890-9D87726E84F3}"/>
    <cellStyle name="Total 4 3 2 8 5" xfId="43233" xr:uid="{E4473997-74E9-4141-99E5-BBF0540BD867}"/>
    <cellStyle name="Total 4 3 2 9" xfId="6717" xr:uid="{93D65427-1A7B-4DCA-AC5A-3A0F6646281E}"/>
    <cellStyle name="Total 4 3 2 9 2" xfId="11918" xr:uid="{3C370F76-3F40-4681-8340-CD9997A3BC98}"/>
    <cellStyle name="Total 4 3 2 9 2 2" xfId="20907" xr:uid="{25334A77-28F9-4178-B28E-4AF2C5DEFEFD}"/>
    <cellStyle name="Total 4 3 2 9 2 2 2" xfId="36192" xr:uid="{71FC22C0-3524-4821-84F4-7A7EACE52292}"/>
    <cellStyle name="Total 4 3 2 9 2 3" xfId="44099" xr:uid="{59946051-6A35-4E25-983C-AC761174B3BA}"/>
    <cellStyle name="Total 4 3 2 9 3" xfId="15706" xr:uid="{706711E4-F765-4A2F-802C-09A710E11E4B}"/>
    <cellStyle name="Total 4 3 2 9 3 2" xfId="25117" xr:uid="{29F0384E-478C-4E2C-9698-24FBE0C21EBC}"/>
    <cellStyle name="Total 4 3 2 9 4" xfId="26977" xr:uid="{D33D9A09-3751-4A85-AA88-712D06FDF295}"/>
    <cellStyle name="Total 4 3 3" xfId="631" xr:uid="{9DAFC569-D7C5-4706-8733-6EA672ED7B67}"/>
    <cellStyle name="Total 4 3 3 2" xfId="5010" xr:uid="{8B66AA85-648F-4ECF-8AC8-798B8066BF04}"/>
    <cellStyle name="Total 4 3 3 2 2" xfId="7596" xr:uid="{C9854CFA-1C37-4279-AE89-3C8553110595}"/>
    <cellStyle name="Total 4 3 3 2 2 2" xfId="16585" xr:uid="{DA85A478-A698-4B30-9AFE-8FB56483A8FA}"/>
    <cellStyle name="Total 4 3 3 2 2 2 2" xfId="29255" xr:uid="{4AAF9986-06D5-4AE2-9D3A-CBDA02497E7F}"/>
    <cellStyle name="Total 4 3 3 2 2 3" xfId="30007" xr:uid="{93731BF1-EC50-46EB-AA46-FA2D24F9494D}"/>
    <cellStyle name="Total 4 3 3 2 2 4" xfId="56744" xr:uid="{1F3374CB-1A88-408B-A764-DA211EB95933}"/>
    <cellStyle name="Total 4 3 3 2 3" xfId="10233" xr:uid="{DD6A2A26-2E9B-4971-A096-FCF125953B2A}"/>
    <cellStyle name="Total 4 3 3 2 3 2" xfId="19222" xr:uid="{0FD9B28F-8937-42FE-92D6-01A4D01AA769}"/>
    <cellStyle name="Total 4 3 3 2 3 2 2" xfId="33256" xr:uid="{2E7980A2-864F-42E3-A790-7744FF4EC4AC}"/>
    <cellStyle name="Total 4 3 3 2 3 3" xfId="31104" xr:uid="{4DAD3B32-1E60-4021-9931-6A6CA9E43D89}"/>
    <cellStyle name="Total 4 3 3 2 4" xfId="13999" xr:uid="{2B7468D4-1787-4F33-A583-F863670ACBFD}"/>
    <cellStyle name="Total 4 3 3 2 4 2" xfId="23268" xr:uid="{52BEC693-64C8-483B-817F-BC0956A51665}"/>
    <cellStyle name="Total 4 3 3 2 5" xfId="39028" xr:uid="{46D6D03D-F898-480C-893F-96F1BA877DC6}"/>
    <cellStyle name="Total 4 3 3 2 6" xfId="49962" xr:uid="{98576845-FABD-43D5-9F51-E102BB59C2A1}"/>
    <cellStyle name="Total 4 3 3 3" xfId="3068" xr:uid="{937552E9-7F22-4D58-BB79-2AE0BAECBDC3}"/>
    <cellStyle name="Total 4 3 3 3 2" xfId="32436" xr:uid="{828AAFF3-3548-42E4-BCAB-E2B2B6911813}"/>
    <cellStyle name="Total 4 3 3 3 2 2" xfId="58046" xr:uid="{86897E3F-82F1-4751-B056-699143791458}"/>
    <cellStyle name="Total 4 3 3 3 3" xfId="51264" xr:uid="{15552F3C-3E0D-4909-8FB2-F2FF1409C403}"/>
    <cellStyle name="Total 4 3 3 4" xfId="29304" xr:uid="{D3B942B3-1874-4D59-B6FF-AD1701FCAFC5}"/>
    <cellStyle name="Total 4 3 3 4 2" xfId="54871" xr:uid="{9B4F76CD-1072-438C-91DC-CC7ED9B88B45}"/>
    <cellStyle name="Total 4 3 3 4 3" xfId="48079" xr:uid="{DABBFD53-C860-4704-B7B0-8BC519181496}"/>
    <cellStyle name="Total 4 3 3 5" xfId="53171" xr:uid="{7D53A415-9DBF-4915-8581-3A347A09F77A}"/>
    <cellStyle name="Total 4 3 3 6" xfId="46465" xr:uid="{887CFB91-1EAB-4CF5-ACEB-AEF5A87C6E7A}"/>
    <cellStyle name="Total 4 3 4" xfId="976" xr:uid="{ACD547D5-87A1-4951-84F2-861FEFE3737C}"/>
    <cellStyle name="Total 4 3 4 2" xfId="5331" xr:uid="{713F3841-CD98-4FE5-8143-840CE63908F6}"/>
    <cellStyle name="Total 4 3 4 2 2" xfId="7917" xr:uid="{9C081AF7-CAD9-43E2-B8CE-E5B5EB6805ED}"/>
    <cellStyle name="Total 4 3 4 2 2 2" xfId="16906" xr:uid="{B660F1E1-837A-41C9-B005-962A15D6B427}"/>
    <cellStyle name="Total 4 3 4 2 2 2 2" xfId="38681" xr:uid="{33CE3019-1BEB-44BF-838D-93BEFA757073}"/>
    <cellStyle name="Total 4 3 4 2 2 3" xfId="34325" xr:uid="{0269A6BA-9B0A-4206-B509-A85827C9A9AC}"/>
    <cellStyle name="Total 4 3 4 2 3" xfId="10554" xr:uid="{879CB37C-79A5-4323-B29C-F00094D505B4}"/>
    <cellStyle name="Total 4 3 4 2 3 2" xfId="19543" xr:uid="{A2D4CE5D-50CC-432F-BB85-97605438F6B2}"/>
    <cellStyle name="Total 4 3 4 2 3 2 2" xfId="35722" xr:uid="{94583401-3AEC-4707-9AD4-2FC942A251BD}"/>
    <cellStyle name="Total 4 3 4 2 3 3" xfId="37808" xr:uid="{C8CB9F30-0B27-4319-91AA-9A9A8FAFB8C5}"/>
    <cellStyle name="Total 4 3 4 2 4" xfId="14320" xr:uid="{1139BA97-FAD0-429A-877D-C4E63410D4F8}"/>
    <cellStyle name="Total 4 3 4 2 4 2" xfId="43295" xr:uid="{8813D0F1-2170-4556-ABD5-B30F72C3DE16}"/>
    <cellStyle name="Total 4 3 4 2 5" xfId="24012" xr:uid="{FC63EF74-5CA1-4233-9B80-C63299876080}"/>
    <cellStyle name="Total 4 3 4 2 6" xfId="55864" xr:uid="{F8BB4FD2-B08F-4F2F-B4BC-D42365E382D7}"/>
    <cellStyle name="Total 4 3 4 3" xfId="3413" xr:uid="{ABA11CBD-7ECF-4630-BD43-24620C20CBB2}"/>
    <cellStyle name="Total 4 3 4 3 2" xfId="40834" xr:uid="{EB1C4E43-6809-4A9C-94C2-8FDFE68FC9D3}"/>
    <cellStyle name="Total 4 3 4 4" xfId="40756" xr:uid="{13359FBC-CAD0-4218-A4F6-E996C76D0E1A}"/>
    <cellStyle name="Total 4 3 4 5" xfId="49082" xr:uid="{BCFB791C-9D30-49C7-80CA-F7BDB9E57935}"/>
    <cellStyle name="Total 4 3 5" xfId="1320" xr:uid="{9BA9E11A-C819-467C-98F8-10215A08E417}"/>
    <cellStyle name="Total 4 3 5 2" xfId="5665" xr:uid="{BA9DBA87-6454-46EF-A879-13BDDF92329D}"/>
    <cellStyle name="Total 4 3 5 2 2" xfId="8251" xr:uid="{7F11BB67-1419-44F0-A225-8FC34558F65D}"/>
    <cellStyle name="Total 4 3 5 2 2 2" xfId="17240" xr:uid="{EE334716-507D-420F-A999-3709B201441E}"/>
    <cellStyle name="Total 4 3 5 2 2 2 2" xfId="25639" xr:uid="{A27F25D8-8DC1-4097-B071-518F70619A5D}"/>
    <cellStyle name="Total 4 3 5 2 2 3" xfId="26748" xr:uid="{C680AB13-F9EF-443B-A64A-B3560EE6230B}"/>
    <cellStyle name="Total 4 3 5 2 3" xfId="10888" xr:uid="{DA5B7EFE-B05D-4EF2-868B-40E53EB15455}"/>
    <cellStyle name="Total 4 3 5 2 3 2" xfId="19877" xr:uid="{AD214B5F-CF22-49D7-9231-AC2D8FA40C56}"/>
    <cellStyle name="Total 4 3 5 2 3 2 2" xfId="29043" xr:uid="{3D2CB158-6D77-44FE-804C-63F68FB6F451}"/>
    <cellStyle name="Total 4 3 5 2 3 3" xfId="40062" xr:uid="{83E13152-B2E9-43C5-84A8-1660B3766BEA}"/>
    <cellStyle name="Total 4 3 5 2 4" xfId="14654" xr:uid="{D8945321-D28D-41B6-A1BE-7E0F69D51381}"/>
    <cellStyle name="Total 4 3 5 2 4 2" xfId="37433" xr:uid="{BD12A4B9-DAD6-4546-89E1-88CB4155DC06}"/>
    <cellStyle name="Total 4 3 5 2 5" xfId="34995" xr:uid="{4C0651FA-8387-466A-8E01-8B47D370C86C}"/>
    <cellStyle name="Total 4 3 5 2 6" xfId="59088" xr:uid="{4CF30723-6E6A-4943-87CB-D262EEA015FB}"/>
    <cellStyle name="Total 4 3 5 3" xfId="3757" xr:uid="{EAD4FBEF-F6E2-435F-AB34-C6B551505B38}"/>
    <cellStyle name="Total 4 3 5 3 2" xfId="41100" xr:uid="{20F7A817-4D63-4E43-96E0-0D4040B1E694}"/>
    <cellStyle name="Total 4 3 5 4" xfId="32774" xr:uid="{296EF133-86FB-4421-835E-DF453C6C88D8}"/>
    <cellStyle name="Total 4 3 5 5" xfId="52307" xr:uid="{446833B3-F6C8-4A98-9A0E-634509136282}"/>
    <cellStyle name="Total 4 3 6" xfId="1802" xr:uid="{51282711-2045-4DB3-BDF7-361CD7FA7072}"/>
    <cellStyle name="Total 4 3 6 2" xfId="6119" xr:uid="{BED8540E-9BC4-4AD1-8E3B-BDDB356B2A97}"/>
    <cellStyle name="Total 4 3 6 2 2" xfId="8705" xr:uid="{D069EBA3-B215-4368-9EAC-8729A67B3E53}"/>
    <cellStyle name="Total 4 3 6 2 2 2" xfId="17694" xr:uid="{36CA1C26-D60C-4E25-AA7D-E7A09F0D5A6F}"/>
    <cellStyle name="Total 4 3 6 2 2 2 2" xfId="40747" xr:uid="{16A968A9-FEDF-462E-BF1B-5F3C27D204C1}"/>
    <cellStyle name="Total 4 3 6 2 2 3" xfId="22579" xr:uid="{588BB78A-7D97-4BFE-BC92-934F63240928}"/>
    <cellStyle name="Total 4 3 6 2 3" xfId="11342" xr:uid="{7C9B12DD-59C5-479B-AE82-1C3B83DC410F}"/>
    <cellStyle name="Total 4 3 6 2 3 2" xfId="20331" xr:uid="{4D4E40DB-DBD8-4CD4-87A3-4273EF0FF337}"/>
    <cellStyle name="Total 4 3 6 2 3 2 2" xfId="38198" xr:uid="{E381450E-7276-492C-A466-DD66ACBEC83E}"/>
    <cellStyle name="Total 4 3 6 2 3 3" xfId="44120" xr:uid="{1960D90C-3B2E-4F60-B14E-91E35379E7E7}"/>
    <cellStyle name="Total 4 3 6 2 4" xfId="15108" xr:uid="{74A34644-60A1-489C-BE74-7253741BB982}"/>
    <cellStyle name="Total 4 3 6 2 4 2" xfId="42960" xr:uid="{DC2CFE21-0014-4C6F-865F-4F18271F98F3}"/>
    <cellStyle name="Total 4 3 6 2 5" xfId="23135" xr:uid="{970ACE8E-187A-4B89-9A20-98F6EBB638B2}"/>
    <cellStyle name="Total 4 3 6 2 6" xfId="54033" xr:uid="{176A33B3-7233-489B-AE57-721EFF96096C}"/>
    <cellStyle name="Total 4 3 6 3" xfId="4239" xr:uid="{9E2231E7-C5F6-497D-ACA1-1A4EF5113EEA}"/>
    <cellStyle name="Total 4 3 6 3 2" xfId="24751" xr:uid="{74D4AF93-E06A-4E7F-A065-147A872EB3B1}"/>
    <cellStyle name="Total 4 3 6 4" xfId="35487" xr:uid="{41CAAB62-B0A0-4B26-913B-A12E71ED8FEF}"/>
    <cellStyle name="Total 4 3 6 5" xfId="47365" xr:uid="{D5560EB8-2175-4967-8D90-A47F2C6A5B51}"/>
    <cellStyle name="Total 4 3 7" xfId="1939" xr:uid="{A217E0AF-FAC8-4066-9D5D-84EEAAD3D872}"/>
    <cellStyle name="Total 4 3 7 2" xfId="6250" xr:uid="{44D2574B-F69E-496A-8EAF-79E035E1D623}"/>
    <cellStyle name="Total 4 3 7 2 2" xfId="8836" xr:uid="{F96EE87D-2B01-4041-A637-302C6D88DC3A}"/>
    <cellStyle name="Total 4 3 7 2 2 2" xfId="17825" xr:uid="{6642DB26-0AF8-453B-B106-DBBBC9A1BED9}"/>
    <cellStyle name="Total 4 3 7 2 2 2 2" xfId="23399" xr:uid="{FDC04590-9E29-4971-9412-476A38CFDB08}"/>
    <cellStyle name="Total 4 3 7 2 2 3" xfId="34794" xr:uid="{BCE56351-F694-474B-B5ED-0C1DD067BC77}"/>
    <cellStyle name="Total 4 3 7 2 3" xfId="11473" xr:uid="{87CE0E15-0848-4CAF-9890-0061DCD6411F}"/>
    <cellStyle name="Total 4 3 7 2 3 2" xfId="20462" xr:uid="{4E2415B3-7085-48B1-A947-A43E97DC4D7A}"/>
    <cellStyle name="Total 4 3 7 2 3 2 2" xfId="27880" xr:uid="{1847A68F-B539-4BFF-827D-0A80851F4DE1}"/>
    <cellStyle name="Total 4 3 7 2 3 3" xfId="40037" xr:uid="{AB709A1E-8450-47F5-8B31-50D077DF30CB}"/>
    <cellStyle name="Total 4 3 7 2 4" xfId="15239" xr:uid="{78DD0E17-0FDA-43E9-A53A-23F3D23119B3}"/>
    <cellStyle name="Total 4 3 7 2 4 2" xfId="41345" xr:uid="{160FE6D7-3E03-4896-BD6C-2245142EC3E5}"/>
    <cellStyle name="Total 4 3 7 2 5" xfId="33792" xr:uid="{CC130149-75B0-4229-8A05-CD1F0C4F2829}"/>
    <cellStyle name="Total 4 3 7 3" xfId="4376" xr:uid="{DD88209C-183D-45E1-A56D-F497BC50168B}"/>
    <cellStyle name="Total 4 3 7 3 2" xfId="27157" xr:uid="{14C751AD-6E77-40CD-AD40-5FB8D30930BA}"/>
    <cellStyle name="Total 4 3 7 4" xfId="31775" xr:uid="{7DD3DE18-2E76-4D85-B25F-8F9D3070BC04}"/>
    <cellStyle name="Total 4 3 8" xfId="2750" xr:uid="{B08CB6B4-5995-4206-A58C-B36FD1F3FBBE}"/>
    <cellStyle name="Total 4 3 8 2" xfId="6929" xr:uid="{05A47D4E-ADCD-4F76-A499-2C8161CB0B02}"/>
    <cellStyle name="Total 4 3 8 2 2" xfId="12061" xr:uid="{515195F1-334B-4A20-9B9F-E9FFDEF25829}"/>
    <cellStyle name="Total 4 3 8 2 2 2" xfId="21050" xr:uid="{732AA312-B3DE-40B4-903B-770F72B632F7}"/>
    <cellStyle name="Total 4 3 8 2 2 2 2" xfId="23394" xr:uid="{3CA576D9-7B30-4A02-AC7D-C9BC2267F16A}"/>
    <cellStyle name="Total 4 3 8 2 2 3" xfId="31941" xr:uid="{556A6256-FB65-4C08-8C6F-73E75480C3C2}"/>
    <cellStyle name="Total 4 3 8 2 3" xfId="12886" xr:uid="{C3D89158-E8A2-43B2-AD1C-71CA4B9FB7A2}"/>
    <cellStyle name="Total 4 3 8 2 3 2" xfId="21875" xr:uid="{DD04BEB5-EA01-4306-91F6-AF65EB10D9C6}"/>
    <cellStyle name="Total 4 3 8 2 3 2 2" xfId="40461" xr:uid="{4862C0FA-4FE9-4959-BCC0-FB53FF8E244F}"/>
    <cellStyle name="Total 4 3 8 2 3 3" xfId="33559" xr:uid="{66F1DB29-C0EB-4756-AFA8-001CB1149F52}"/>
    <cellStyle name="Total 4 3 8 2 4" xfId="15918" xr:uid="{FB3A7C3E-5C7B-4759-B91B-53B655B9D015}"/>
    <cellStyle name="Total 4 3 8 2 4 2" xfId="27419" xr:uid="{C4C24E82-642B-4775-A892-04D2EAD2E3BA}"/>
    <cellStyle name="Total 4 3 8 2 5" xfId="23341" xr:uid="{7798E26B-735F-472C-A4AD-2D1796AE46C8}"/>
    <cellStyle name="Total 4 3 8 3" xfId="9491" xr:uid="{CF7966E6-CCB0-4271-9FA5-FE2110EFEF63}"/>
    <cellStyle name="Total 4 3 8 3 2" xfId="18480" xr:uid="{5217AE1E-6699-4B24-9891-6B43AA27D1C1}"/>
    <cellStyle name="Total 4 3 8 3 2 2" xfId="42669" xr:uid="{4A378DBC-027B-4B5B-AC10-264E2C1DA53A}"/>
    <cellStyle name="Total 4 3 8 3 3" xfId="29211" xr:uid="{12085482-51C7-435F-BCEA-0E199C8AF6D1}"/>
    <cellStyle name="Total 4 3 8 4" xfId="25053" xr:uid="{AC88901A-2FEE-4429-A888-D3B53BA75C13}"/>
    <cellStyle name="Total 4 3 9" xfId="4686" xr:uid="{D36D3FCD-B5CE-4800-BB5C-D8E1BB488F71}"/>
    <cellStyle name="Total 4 3 9 2" xfId="7272" xr:uid="{B7476FC6-B236-4A25-8D65-B9BFBE39E063}"/>
    <cellStyle name="Total 4 3 9 2 2" xfId="16261" xr:uid="{CA99444D-3725-419C-9D5A-600E62F8198C}"/>
    <cellStyle name="Total 4 3 9 2 2 2" xfId="43155" xr:uid="{69A5CBF7-2290-4176-AADC-AF6A57A86CDD}"/>
    <cellStyle name="Total 4 3 9 2 3" xfId="37220" xr:uid="{13456BFB-9581-48F4-B898-691D97BB6453}"/>
    <cellStyle name="Total 4 3 9 3" xfId="9909" xr:uid="{78AD4539-6950-45CA-B2E5-98852ED1291B}"/>
    <cellStyle name="Total 4 3 9 3 2" xfId="18898" xr:uid="{337709AD-0670-43EE-85C1-4F78F5169420}"/>
    <cellStyle name="Total 4 3 9 3 2 2" xfId="25020" xr:uid="{2BE523F4-119F-44CC-B2FE-490E3FFFF93E}"/>
    <cellStyle name="Total 4 3 9 3 3" xfId="25386" xr:uid="{EB730AA0-FFA6-49EB-B188-1D1664CDBEA5}"/>
    <cellStyle name="Total 4 3 9 4" xfId="13675" xr:uid="{01FEF646-DE81-43EA-B881-386EE903A914}"/>
    <cellStyle name="Total 4 3 9 4 2" xfId="37297" xr:uid="{F1336C48-C408-478C-8F28-463F4E90FB82}"/>
    <cellStyle name="Total 4 3 9 5" xfId="27426" xr:uid="{45D4DF71-85B7-48EF-9AE9-18E341A5658E}"/>
    <cellStyle name="Total 4 30" xfId="45327" xr:uid="{7BB4A914-669D-4E88-AAC7-FE22190C136F}"/>
    <cellStyle name="Total 4 31" xfId="45347" xr:uid="{6CCB0718-7FB1-457F-BC92-19058A4A171B}"/>
    <cellStyle name="Total 4 32" xfId="45296" xr:uid="{2886F119-FCDA-4B57-8D9D-0C42B791ABF4}"/>
    <cellStyle name="Total 4 33" xfId="45326" xr:uid="{B9EE83AD-ACF1-4454-94F9-4D7781B4598E}"/>
    <cellStyle name="Total 4 34" xfId="44245" xr:uid="{67E6A65F-4A8C-47A1-92D0-324F8C54F50B}"/>
    <cellStyle name="Total 4 35" xfId="44141" xr:uid="{D3BBB73B-C127-45DB-A881-5BB16D85BCD2}"/>
    <cellStyle name="Total 4 36" xfId="45471" xr:uid="{9400B396-6076-446F-8A43-5F08C1906CE9}"/>
    <cellStyle name="Total 4 4" xfId="323" xr:uid="{D08B105D-6D7B-4F19-8FFE-751A5994750D}"/>
    <cellStyle name="Total 4 4 10" xfId="6625" xr:uid="{10FE16B0-AC94-4136-80F4-AE9AE520B5EA}"/>
    <cellStyle name="Total 4 4 10 2" xfId="11831" xr:uid="{7653C4D7-3392-4AC4-B4BF-D2E8FED201AF}"/>
    <cellStyle name="Total 4 4 10 2 2" xfId="20820" xr:uid="{85344672-C478-4334-A194-7024806E3D98}"/>
    <cellStyle name="Total 4 4 10 2 2 2" xfId="29458" xr:uid="{9534F614-7A1A-4C70-A25C-867362C7F3B4}"/>
    <cellStyle name="Total 4 4 10 2 3" xfId="25373" xr:uid="{73EBBE2A-0915-4D7B-B523-56E2E1479C95}"/>
    <cellStyle name="Total 4 4 10 3" xfId="15614" xr:uid="{27EE9577-B52B-49FB-A54F-9C732A8AB0FE}"/>
    <cellStyle name="Total 4 4 10 3 2" xfId="40954" xr:uid="{E3F4C4B6-FA00-418A-99B9-EBA5A32A5A0E}"/>
    <cellStyle name="Total 4 4 10 4" xfId="36025" xr:uid="{FF1DD5CD-C107-42E6-B846-03177F246AFB}"/>
    <cellStyle name="Total 4 4 11" xfId="9194" xr:uid="{545AECBC-2FCB-4247-8E10-79BFE70A0E7C}"/>
    <cellStyle name="Total 4 4 11 2" xfId="18183" xr:uid="{B59A6BBB-65BC-4DC2-BBB8-E717D65BF368}"/>
    <cellStyle name="Total 4 4 11 2 2" xfId="40173" xr:uid="{10C78A01-F995-4DA8-AAB5-82F27673C905}"/>
    <cellStyle name="Total 4 4 11 3" xfId="35134" xr:uid="{28F3B37E-2484-4D44-AB56-75FCDFEDAF9E}"/>
    <cellStyle name="Total 4 4 12" xfId="9756" xr:uid="{7518B40F-5852-429A-BB52-3BAD6822FBFB}"/>
    <cellStyle name="Total 4 4 12 2" xfId="18745" xr:uid="{F9298024-19B1-4639-8903-F9C1AF80A3AB}"/>
    <cellStyle name="Total 4 4 12 2 2" xfId="33188" xr:uid="{A6F6F3EA-EE1E-4148-A8BE-7790F285CD1E}"/>
    <cellStyle name="Total 4 4 12 3" xfId="36621" xr:uid="{705F5F7F-BEFE-4AE6-8F58-FC235A64A961}"/>
    <cellStyle name="Total 4 4 13" xfId="2329" xr:uid="{AF0ECF95-19CB-4D9C-A9CC-2D9442D43DC4}"/>
    <cellStyle name="Total 4 4 13 2" xfId="28440" xr:uid="{C52840CD-F18A-4750-A5DE-CF84D1B1BD2B}"/>
    <cellStyle name="Total 4 4 14" xfId="13238" xr:uid="{2C1CD196-69F7-4D5A-9CDE-1D2C9672C869}"/>
    <cellStyle name="Total 4 4 14 2" xfId="43697" xr:uid="{C811EB35-B68A-4B94-B34D-C6444A9225FB}"/>
    <cellStyle name="Total 4 4 15" xfId="38299" xr:uid="{823C8B05-009D-47C9-A5C8-E26DBA8B5957}"/>
    <cellStyle name="Total 4 4 16" xfId="44319" xr:uid="{7BB04A4E-FAE7-4511-82D2-70B6D4A756BB}"/>
    <cellStyle name="Total 4 4 17" xfId="45600" xr:uid="{F0DBE0E4-E794-4F8C-B473-46048FDBEF86}"/>
    <cellStyle name="Total 4 4 2" xfId="455" xr:uid="{C13E99CC-9EEE-4FF3-A2A0-9D3B37D5D8F0}"/>
    <cellStyle name="Total 4 4 2 10" xfId="9319" xr:uid="{B0AF6B07-E340-435A-A965-56A50080E7D6}"/>
    <cellStyle name="Total 4 4 2 10 2" xfId="18308" xr:uid="{062C54CD-5C18-4F27-AC55-237E019DBA77}"/>
    <cellStyle name="Total 4 4 2 10 2 2" xfId="41240" xr:uid="{A28E92FC-33EB-4370-97EE-19BB405F9195}"/>
    <cellStyle name="Total 4 4 2 10 3" xfId="27909" xr:uid="{DBDDE758-DF29-48BF-9A29-D25DA10256E2}"/>
    <cellStyle name="Total 4 4 2 11" xfId="9790" xr:uid="{85BE6864-0BDE-4586-8B5C-DBC8E82E430E}"/>
    <cellStyle name="Total 4 4 2 11 2" xfId="18779" xr:uid="{D58AE4AF-F029-4726-AB6D-E8ACA050656B}"/>
    <cellStyle name="Total 4 4 2 11 2 2" xfId="23987" xr:uid="{2FB7E498-374A-4535-8D83-8A8F970C8E16}"/>
    <cellStyle name="Total 4 4 2 11 3" xfId="36004" xr:uid="{06C2D6AC-2799-4A31-A94B-9B864AA1F1BA}"/>
    <cellStyle name="Total 4 4 2 12" xfId="2461" xr:uid="{8C48290F-C24D-4836-8EA6-078D2082BB61}"/>
    <cellStyle name="Total 4 4 2 12 2" xfId="42374" xr:uid="{B8F574E9-6775-49C3-8488-3E8BF7185319}"/>
    <cellStyle name="Total 4 4 2 13" xfId="13370" xr:uid="{940A303E-23F2-4E93-BCE3-5C431BAB31F7}"/>
    <cellStyle name="Total 4 4 2 13 2" xfId="22787" xr:uid="{7F74B33B-AF89-49F6-830E-FE7525E1FA01}"/>
    <cellStyle name="Total 4 4 2 14" xfId="36982" xr:uid="{089875D2-E834-4CEB-A8B9-28CAE16AA39C}"/>
    <cellStyle name="Total 4 4 2 15" xfId="46111" xr:uid="{F5B24092-7A86-43CC-9440-F6FBF6BBC2C4}"/>
    <cellStyle name="Total 4 4 2 2" xfId="804" xr:uid="{EA86F96A-EB39-43E1-B648-0ECE38C22EA6}"/>
    <cellStyle name="Total 4 4 2 2 2" xfId="5173" xr:uid="{2B49EDD0-F356-4D44-8CDC-5FD2D759E9BD}"/>
    <cellStyle name="Total 4 4 2 2 2 2" xfId="7759" xr:uid="{1E7C881B-7BEB-4A0B-A1F4-2C321FB0CCB7}"/>
    <cellStyle name="Total 4 4 2 2 2 2 2" xfId="16748" xr:uid="{A92E54BC-064D-4819-9B33-26E7D881024C}"/>
    <cellStyle name="Total 4 4 2 2 2 2 2 2" xfId="38606" xr:uid="{65B17916-51F1-4A0F-8DD4-9A2FA6834D78}"/>
    <cellStyle name="Total 4 4 2 2 2 2 3" xfId="31830" xr:uid="{45476DD1-8E42-4E4D-A1CB-5E42C70000E0}"/>
    <cellStyle name="Total 4 4 2 2 2 3" xfId="10396" xr:uid="{81A366D8-16A8-485D-885C-700AD2FBF24F}"/>
    <cellStyle name="Total 4 4 2 2 2 3 2" xfId="19385" xr:uid="{4E4604BA-E75F-4E66-8001-424E611B179B}"/>
    <cellStyle name="Total 4 4 2 2 2 3 2 2" xfId="22481" xr:uid="{8D3378CB-A24A-4CAF-BD00-95A8F674EE24}"/>
    <cellStyle name="Total 4 4 2 2 2 3 3" xfId="40321" xr:uid="{5102A248-DF0E-4900-B35D-748EE0055A4A}"/>
    <cellStyle name="Total 4 4 2 2 2 4" xfId="14162" xr:uid="{9B057979-9A5C-438E-AC25-732C2CB59201}"/>
    <cellStyle name="Total 4 4 2 2 2 4 2" xfId="26501" xr:uid="{60F3AD9E-0922-43E3-9073-FBFE0F096D9D}"/>
    <cellStyle name="Total 4 4 2 2 2 5" xfId="25380" xr:uid="{55C7EB41-1B86-40BD-9601-D04117470322}"/>
    <cellStyle name="Total 4 4 2 2 2 6" xfId="56387" xr:uid="{83624CA9-AA40-42AE-BE01-9410954C70E9}"/>
    <cellStyle name="Total 4 4 2 2 3" xfId="3241" xr:uid="{C1CB653F-8E76-4E1E-9BFB-07D35AA6E6FB}"/>
    <cellStyle name="Total 4 4 2 2 3 2" xfId="24490" xr:uid="{0C4BE4A0-963B-4A92-B5B7-50AC7DC6097F}"/>
    <cellStyle name="Total 4 4 2 2 4" xfId="27712" xr:uid="{BD4DED1F-562D-4AAB-970D-E1BDF8656ACD}"/>
    <cellStyle name="Total 4 4 2 2 5" xfId="49605" xr:uid="{C6B65F7B-0659-4B04-A4AF-334EF6BFF624}"/>
    <cellStyle name="Total 4 4 2 3" xfId="1149" xr:uid="{81D14E2E-92C7-4C8B-8A1F-A3DAFE1D116D}"/>
    <cellStyle name="Total 4 4 2 3 2" xfId="5494" xr:uid="{111E50CB-D385-4927-8857-649F3DC3856D}"/>
    <cellStyle name="Total 4 4 2 3 2 2" xfId="8080" xr:uid="{E8AB5E43-33CD-49D3-8040-20AD02AE0672}"/>
    <cellStyle name="Total 4 4 2 3 2 2 2" xfId="17069" xr:uid="{569E72E1-9A57-492F-AF43-B918CCA7FE0D}"/>
    <cellStyle name="Total 4 4 2 3 2 2 2 2" xfId="29899" xr:uid="{9D1ABFFC-D21C-4014-ACA8-17720124596E}"/>
    <cellStyle name="Total 4 4 2 3 2 2 3" xfId="28723" xr:uid="{DBEC89F8-6D70-4FC2-8C3E-1A6431DFF330}"/>
    <cellStyle name="Total 4 4 2 3 2 3" xfId="10717" xr:uid="{BEB7E944-8635-4E74-9E32-6613C34E82D3}"/>
    <cellStyle name="Total 4 4 2 3 2 3 2" xfId="19706" xr:uid="{4363565D-1715-49C8-8FF1-3B17C8E1DE6F}"/>
    <cellStyle name="Total 4 4 2 3 2 3 2 2" xfId="23342" xr:uid="{58508587-7180-4815-AF93-1D4EF6266AFF}"/>
    <cellStyle name="Total 4 4 2 3 2 3 3" xfId="38873" xr:uid="{A83FF8DC-AB51-420D-B3BE-1390694D34B8}"/>
    <cellStyle name="Total 4 4 2 3 2 4" xfId="14483" xr:uid="{9CF1654C-D23D-4477-8E87-60EEABEDB401}"/>
    <cellStyle name="Total 4 4 2 3 2 4 2" xfId="39496" xr:uid="{D761C663-F541-4243-A6B2-AA68CE034405}"/>
    <cellStyle name="Total 4 4 2 3 2 5" xfId="28838" xr:uid="{A2753231-8374-4F8C-ACC2-151E16B1329F}"/>
    <cellStyle name="Total 4 4 2 3 2 6" xfId="58592" xr:uid="{7E589525-0400-4401-907C-2DC4FE421B75}"/>
    <cellStyle name="Total 4 4 2 3 3" xfId="3586" xr:uid="{05638B4A-D1A7-4FC7-88B7-7AC4C90AE9E8}"/>
    <cellStyle name="Total 4 4 2 3 3 2" xfId="22924" xr:uid="{850C3509-F836-418C-A0B8-FDA8560BDA6C}"/>
    <cellStyle name="Total 4 4 2 3 4" xfId="38253" xr:uid="{63F7A84D-BA75-459E-9817-02C1466AD927}"/>
    <cellStyle name="Total 4 4 2 3 5" xfId="51811" xr:uid="{6971EBE5-2552-47F6-A68A-0EDA7289D271}"/>
    <cellStyle name="Total 4 4 2 4" xfId="1493" xr:uid="{4673E3F1-5D95-4DA1-A374-1AD208E1616E}"/>
    <cellStyle name="Total 4 4 2 4 2" xfId="5838" xr:uid="{7023EFB3-8FE3-446F-A7D4-D44CC4F74B83}"/>
    <cellStyle name="Total 4 4 2 4 2 2" xfId="8424" xr:uid="{E57C4EFE-FDDA-49CB-BDF2-794CA9262FF9}"/>
    <cellStyle name="Total 4 4 2 4 2 2 2" xfId="17413" xr:uid="{91981A6D-567C-4E6B-ACD8-AB4CB51ABB7A}"/>
    <cellStyle name="Total 4 4 2 4 2 2 2 2" xfId="22813" xr:uid="{F6CA487F-E49A-4AE1-864D-EF18F82B3665}"/>
    <cellStyle name="Total 4 4 2 4 2 2 3" xfId="29892" xr:uid="{483700ED-CAA7-44FA-BA7A-961CD4CBC25D}"/>
    <cellStyle name="Total 4 4 2 4 2 3" xfId="11061" xr:uid="{162809C5-AC80-45B4-95A0-983F5D4D40AB}"/>
    <cellStyle name="Total 4 4 2 4 2 3 2" xfId="20050" xr:uid="{35D20EFF-63C3-45C1-B2AB-E555B21D539A}"/>
    <cellStyle name="Total 4 4 2 4 2 3 2 2" xfId="27422" xr:uid="{219C2944-298E-4C80-9D1E-17D124667929}"/>
    <cellStyle name="Total 4 4 2 4 2 3 3" xfId="24289" xr:uid="{47D79FD1-2B7C-47CA-B7A1-F5BA577AC6A6}"/>
    <cellStyle name="Total 4 4 2 4 2 4" xfId="14827" xr:uid="{0BBE2814-4CD1-4C3A-9AEB-25D2BE0159DC}"/>
    <cellStyle name="Total 4 4 2 4 2 4 2" xfId="33426" xr:uid="{995B7A2F-6D98-422E-A4A6-10CCE5AFBB4B}"/>
    <cellStyle name="Total 4 4 2 4 2 5" xfId="30256" xr:uid="{7D0EC88B-B966-4FDD-99AC-ED9145F2630C}"/>
    <cellStyle name="Total 4 4 2 4 2 6" xfId="54529" xr:uid="{44DFF5F6-B14B-46EC-BA21-602AE362435E}"/>
    <cellStyle name="Total 4 4 2 4 3" xfId="3930" xr:uid="{39F7B7AD-0475-49A0-8E34-9D27A2FB569F}"/>
    <cellStyle name="Total 4 4 2 4 3 2" xfId="37958" xr:uid="{94EBFB1C-B047-4ED7-95C4-6C06AEB0C366}"/>
    <cellStyle name="Total 4 4 2 4 4" xfId="37286" xr:uid="{77A9690A-006F-41FA-86C6-A23CCD652D85}"/>
    <cellStyle name="Total 4 4 2 4 5" xfId="47722" xr:uid="{48391E78-8ABB-4A40-BAA5-CC79D77C5681}"/>
    <cellStyle name="Total 4 4 2 5" xfId="163" xr:uid="{802A4D83-3021-4420-98A5-20FD03C0F10C}"/>
    <cellStyle name="Total 4 4 2 5 2" xfId="2612" xr:uid="{68D458EB-8EE3-43CD-89BA-C8E48C0F43A5}"/>
    <cellStyle name="Total 4 4 2 5 2 2" xfId="6853" xr:uid="{E715F570-0AF8-418C-9250-B424B794EC7E}"/>
    <cellStyle name="Total 4 4 2 5 2 2 2" xfId="15842" xr:uid="{D6F2D28E-406F-4E4D-9B9C-28E77F5B7EDE}"/>
    <cellStyle name="Total 4 4 2 5 2 2 2 2" xfId="28757" xr:uid="{36F7BA3E-67A8-42BB-BE98-B583FCAED430}"/>
    <cellStyle name="Total 4 4 2 5 2 2 3" xfId="30401" xr:uid="{DA7C7977-EF8E-41B0-BBEA-4C5620B7A837}"/>
    <cellStyle name="Total 4 4 2 5 2 3" xfId="9423" xr:uid="{AE461EEE-5B02-4304-A1BD-B59985308D49}"/>
    <cellStyle name="Total 4 4 2 5 2 3 2" xfId="18412" xr:uid="{D4408378-F7D8-470B-AEC9-CCDB9427512F}"/>
    <cellStyle name="Total 4 4 2 5 2 3 2 2" xfId="25881" xr:uid="{2D02B410-FF65-4FC8-B5BA-3AD07C9E5B41}"/>
    <cellStyle name="Total 4 4 2 5 2 3 3" xfId="24369" xr:uid="{85C3CD1D-1782-4162-86E2-D8085D8077DF}"/>
    <cellStyle name="Total 4 4 2 5 2 4" xfId="13466" xr:uid="{ABA015B0-C68F-48B5-86EE-443E0991F819}"/>
    <cellStyle name="Total 4 4 2 5 2 4 2" xfId="39099" xr:uid="{D9FD21FC-C209-4039-98AE-372028792104}"/>
    <cellStyle name="Total 4 4 2 5 2 5" xfId="26127" xr:uid="{C1C96AFD-398F-41A0-B7F6-949EBD785335}"/>
    <cellStyle name="Total 4 4 2 5 3" xfId="2631" xr:uid="{0A0F1DC6-F2CB-48F7-BC57-6476144384E6}"/>
    <cellStyle name="Total 4 4 2 5 3 2" xfId="26614" xr:uid="{2B09A9E2-3380-4A2F-AB3A-A2B6301747BA}"/>
    <cellStyle name="Total 4 4 2 5 4" xfId="25061" xr:uid="{9365AE3A-6980-44E1-B6A8-B4ABF0DCD654}"/>
    <cellStyle name="Total 4 4 2 6" xfId="2112" xr:uid="{CDF35634-CCBA-4439-9624-8B12E119A67F}"/>
    <cellStyle name="Total 4 4 2 6 2" xfId="6413" xr:uid="{98954E18-22E3-4752-BFAB-CC590F54FE12}"/>
    <cellStyle name="Total 4 4 2 6 2 2" xfId="8999" xr:uid="{A16D7E44-3E38-4F7B-8E3A-A177BF9A974B}"/>
    <cellStyle name="Total 4 4 2 6 2 2 2" xfId="17988" xr:uid="{32B8F9B9-FB69-4798-A3A4-893A416BA27E}"/>
    <cellStyle name="Total 4 4 2 6 2 2 2 2" xfId="31700" xr:uid="{286843D0-7F8F-4662-BC7F-8B9C211CB639}"/>
    <cellStyle name="Total 4 4 2 6 2 2 3" xfId="22223" xr:uid="{54A0CD71-8A12-4DB1-94C8-9B9F932B0364}"/>
    <cellStyle name="Total 4 4 2 6 2 3" xfId="11636" xr:uid="{565FBCA9-3AA8-49DD-B996-43E26AA3CC9C}"/>
    <cellStyle name="Total 4 4 2 6 2 3 2" xfId="20625" xr:uid="{08B286AF-B495-4760-80AA-5642A82D2F0E}"/>
    <cellStyle name="Total 4 4 2 6 2 3 2 2" xfId="30090" xr:uid="{8188A509-484A-4AA3-9C28-B5C21000AB58}"/>
    <cellStyle name="Total 4 4 2 6 2 3 3" xfId="40001" xr:uid="{088868E1-5912-4B05-9825-2E3B93FA0D35}"/>
    <cellStyle name="Total 4 4 2 6 2 4" xfId="15402" xr:uid="{1B40368A-92DD-4781-ABD2-5B5F778205DF}"/>
    <cellStyle name="Total 4 4 2 6 2 4 2" xfId="40624" xr:uid="{1BA31BDF-1136-4B04-B37E-B2FBCBF591C3}"/>
    <cellStyle name="Total 4 4 2 6 2 5" xfId="42402" xr:uid="{E3CC1EF6-0589-4703-9BC7-EABB09071068}"/>
    <cellStyle name="Total 4 4 2 6 3" xfId="4549" xr:uid="{2D18E3F8-F7A9-4CC1-9459-7A68FF8DAC3F}"/>
    <cellStyle name="Total 4 4 2 6 3 2" xfId="32815" xr:uid="{8AAF6A02-45F5-457A-B055-F71AAADC6D86}"/>
    <cellStyle name="Total 4 4 2 6 4" xfId="35830" xr:uid="{437B08D2-39EA-41E2-9B44-9A819D0DF925}"/>
    <cellStyle name="Total 4 4 2 7" xfId="2922" xr:uid="{468C3996-8C16-402B-A764-5F97B82B865E}"/>
    <cellStyle name="Total 4 4 2 7 2" xfId="7072" xr:uid="{9AA2256F-85E7-4AE4-9C52-A19F05329C9B}"/>
    <cellStyle name="Total 4 4 2 7 2 2" xfId="12198" xr:uid="{A9F3796D-04DB-4FF8-9873-32D4DAB3F9D2}"/>
    <cellStyle name="Total 4 4 2 7 2 2 2" xfId="21187" xr:uid="{08946A8B-8524-4B53-80FF-F97176FF19C1}"/>
    <cellStyle name="Total 4 4 2 7 2 2 2 2" xfId="32045" xr:uid="{C75BDF35-EF60-44AD-A82C-A39FDE193298}"/>
    <cellStyle name="Total 4 4 2 7 2 2 3" xfId="33048" xr:uid="{3EAB973A-668F-4837-B0A8-FCF6E6657503}"/>
    <cellStyle name="Total 4 4 2 7 2 3" xfId="12995" xr:uid="{CAA106AE-1276-41E4-907E-7C257726EAB5}"/>
    <cellStyle name="Total 4 4 2 7 2 3 2" xfId="21984" xr:uid="{DA1E9DA7-D220-4BD4-9BF2-9B3B410D922D}"/>
    <cellStyle name="Total 4 4 2 7 2 3 2 2" xfId="30114" xr:uid="{A8DA884F-A9DC-43C3-A27D-E66F67824F33}"/>
    <cellStyle name="Total 4 4 2 7 2 3 3" xfId="40365" xr:uid="{C78C9BCF-7713-4B0B-BF53-E6C30078C868}"/>
    <cellStyle name="Total 4 4 2 7 2 4" xfId="16061" xr:uid="{E9EBF391-C68F-48B7-B89A-1F200778E70C}"/>
    <cellStyle name="Total 4 4 2 7 2 4 2" xfId="25308" xr:uid="{50678F85-ABB6-4880-9192-327AA1F67FAB}"/>
    <cellStyle name="Total 4 4 2 7 2 5" xfId="35748" xr:uid="{A57F6339-90F8-4ADB-86BD-D8EF3108CF8D}"/>
    <cellStyle name="Total 4 4 2 7 3" xfId="9635" xr:uid="{9CB68671-31CA-4A11-9AD8-F435914CB2E1}"/>
    <cellStyle name="Total 4 4 2 7 3 2" xfId="18624" xr:uid="{8AF7D577-7D93-4FA6-93E0-B285BEAEEF91}"/>
    <cellStyle name="Total 4 4 2 7 3 2 2" xfId="23192" xr:uid="{3AF0F6B5-DBCF-4609-9C5B-9CFA4EB71F4C}"/>
    <cellStyle name="Total 4 4 2 7 3 3" xfId="36329" xr:uid="{69D3ECEB-061E-486C-93AD-62FA4D813E3A}"/>
    <cellStyle name="Total 4 4 2 7 4" xfId="34863" xr:uid="{E44D054D-C8F8-46D4-819D-3B7681F4C5AE}"/>
    <cellStyle name="Total 4 4 2 8" xfId="4849" xr:uid="{33424461-99DE-4DE2-867B-EC4C1A071EB6}"/>
    <cellStyle name="Total 4 4 2 8 2" xfId="7435" xr:uid="{094F951C-5B39-4111-A9F0-377540E614E8}"/>
    <cellStyle name="Total 4 4 2 8 2 2" xfId="16424" xr:uid="{627E2241-C920-4CE1-A900-684BBCE7FBE0}"/>
    <cellStyle name="Total 4 4 2 8 2 2 2" xfId="39394" xr:uid="{45A288B1-B917-4BB3-BF72-B25A591D3C5B}"/>
    <cellStyle name="Total 4 4 2 8 2 3" xfId="25951" xr:uid="{D0E1E907-1876-4EC6-BC36-C4F8A718DD82}"/>
    <cellStyle name="Total 4 4 2 8 3" xfId="10072" xr:uid="{E664B17E-610C-49C9-9C6C-DB44A84B5BE7}"/>
    <cellStyle name="Total 4 4 2 8 3 2" xfId="19061" xr:uid="{C568A1CD-FFFA-4322-BD8C-0F8CA7F07730}"/>
    <cellStyle name="Total 4 4 2 8 3 2 2" xfId="43704" xr:uid="{9176862A-2064-4E6E-BD3A-D4787B485652}"/>
    <cellStyle name="Total 4 4 2 8 3 3" xfId="40315" xr:uid="{93506157-643A-41D7-B25C-E5E95991EFDC}"/>
    <cellStyle name="Total 4 4 2 8 4" xfId="13838" xr:uid="{31D66EA0-0399-492E-98CD-1E7AB5274554}"/>
    <cellStyle name="Total 4 4 2 8 4 2" xfId="23858" xr:uid="{67CEF336-61E7-4E79-A566-2D2B74EBAC39}"/>
    <cellStyle name="Total 4 4 2 8 5" xfId="41354" xr:uid="{66D4696E-80AC-41AD-A436-EF055BBA7AFB}"/>
    <cellStyle name="Total 4 4 2 9" xfId="6757" xr:uid="{5275D96D-7FDF-4E13-A1BE-E13F66668E97}"/>
    <cellStyle name="Total 4 4 2 9 2" xfId="11956" xr:uid="{A14EECBB-3BAD-49F8-B13A-A141576A754C}"/>
    <cellStyle name="Total 4 4 2 9 2 2" xfId="20945" xr:uid="{F198AB0F-C6BA-477C-9EBE-B6C512161DBB}"/>
    <cellStyle name="Total 4 4 2 9 2 2 2" xfId="36531" xr:uid="{0EA6C35D-3C7B-4DE9-ABC4-D6BFF1AE1995}"/>
    <cellStyle name="Total 4 4 2 9 2 3" xfId="41415" xr:uid="{4890BC95-F2CE-42D1-BA34-34F5C16CD0F2}"/>
    <cellStyle name="Total 4 4 2 9 3" xfId="15746" xr:uid="{D3781C71-B7A1-4BA0-B26F-10094BEBDEB5}"/>
    <cellStyle name="Total 4 4 2 9 3 2" xfId="38157" xr:uid="{9E2937BD-9FE1-4120-96D6-CAC5CB156526}"/>
    <cellStyle name="Total 4 4 2 9 4" xfId="42507" xr:uid="{A2568261-854E-47C0-9EB6-6D62801C431A}"/>
    <cellStyle name="Total 4 4 3" xfId="672" xr:uid="{BF6A8557-CFE5-43C9-AACF-0A8DF1C0B9A1}"/>
    <cellStyle name="Total 4 4 3 2" xfId="5048" xr:uid="{CD1DDE43-00B2-4191-B580-59BB7BBDC984}"/>
    <cellStyle name="Total 4 4 3 2 2" xfId="7634" xr:uid="{3D796ADD-97FC-49B5-A88E-2DCCCA072542}"/>
    <cellStyle name="Total 4 4 3 2 2 2" xfId="16623" xr:uid="{E83DF782-5FC5-42E3-AC7D-9EDB0E288483}"/>
    <cellStyle name="Total 4 4 3 2 2 2 2" xfId="30697" xr:uid="{AFBF13BF-20BC-4158-93E1-8292A10939C1}"/>
    <cellStyle name="Total 4 4 3 2 2 3" xfId="30856" xr:uid="{144E6C7F-97E1-43EA-9436-705EB22643AD}"/>
    <cellStyle name="Total 4 4 3 2 2 4" xfId="56792" xr:uid="{C4F5CE23-86FA-4A71-B62A-6D5FA9335504}"/>
    <cellStyle name="Total 4 4 3 2 3" xfId="10271" xr:uid="{467A380E-7BC9-4244-AB93-D093021CC3F6}"/>
    <cellStyle name="Total 4 4 3 2 3 2" xfId="19260" xr:uid="{5EE78AF9-CC1A-49E9-BDB9-931586A658C8}"/>
    <cellStyle name="Total 4 4 3 2 3 2 2" xfId="25651" xr:uid="{81A406DE-7710-477D-8031-D2A0E1AFE535}"/>
    <cellStyle name="Total 4 4 3 2 3 3" xfId="35540" xr:uid="{7850DA29-7AF5-4343-955E-1180AA4332F4}"/>
    <cellStyle name="Total 4 4 3 2 4" xfId="14037" xr:uid="{FDAF451C-688E-45B3-BCA1-7EAAB690562F}"/>
    <cellStyle name="Total 4 4 3 2 4 2" xfId="23294" xr:uid="{C9050E9B-2A3F-4631-8411-BE5DCC42E022}"/>
    <cellStyle name="Total 4 4 3 2 5" xfId="41971" xr:uid="{2BE83B1C-7898-4269-9462-BE6DF8CC05CF}"/>
    <cellStyle name="Total 4 4 3 2 6" xfId="50010" xr:uid="{2592038B-6BCE-40DB-A4EA-DD7AB2296929}"/>
    <cellStyle name="Total 4 4 3 3" xfId="3109" xr:uid="{5C68996B-849A-4472-AA5A-B511E427EBF1}"/>
    <cellStyle name="Total 4 4 3 3 2" xfId="38261" xr:uid="{70B7BE80-4E5C-447F-B9F7-DDC6B6E4D0BB}"/>
    <cellStyle name="Total 4 4 3 3 2 2" xfId="58364" xr:uid="{E7EDD51E-394F-46A1-ABE6-15FE142293B8}"/>
    <cellStyle name="Total 4 4 3 3 3" xfId="51582" xr:uid="{FCBFC327-B8E4-44AB-B775-7F88D847E7F0}"/>
    <cellStyle name="Total 4 4 3 4" xfId="34602" xr:uid="{C2D56230-27F4-4423-8060-DD2BA30D0899}"/>
    <cellStyle name="Total 4 4 3 4 2" xfId="54919" xr:uid="{66D29BCF-C7DE-41D0-B40B-F0F011E8FDDE}"/>
    <cellStyle name="Total 4 4 3 4 3" xfId="48127" xr:uid="{9360276A-57D4-4BC8-91CC-EAF7CE4C3780}"/>
    <cellStyle name="Total 4 4 3 5" xfId="53219" xr:uid="{F184EC1F-2B21-4E60-BC65-BBA501DB1A71}"/>
    <cellStyle name="Total 4 4 3 6" xfId="46513" xr:uid="{9CBBE1C5-E59B-4AFF-ABEF-A159B0918F65}"/>
    <cellStyle name="Total 4 4 4" xfId="1017" xr:uid="{313910DB-8F1B-43B1-8073-9EFCB0974C05}"/>
    <cellStyle name="Total 4 4 4 2" xfId="5369" xr:uid="{C0835A58-39FD-44A4-9BD2-CF7FF1E5CE02}"/>
    <cellStyle name="Total 4 4 4 2 2" xfId="7955" xr:uid="{D97C5CE3-B7CF-490C-9D14-3119D2F065C9}"/>
    <cellStyle name="Total 4 4 4 2 2 2" xfId="16944" xr:uid="{B9D36DAE-C2C9-4E36-ABFD-9B7F1A3042FD}"/>
    <cellStyle name="Total 4 4 4 2 2 2 2" xfId="33721" xr:uid="{1724F0B8-D61F-4D6E-8980-9E3795417EA4}"/>
    <cellStyle name="Total 4 4 4 2 2 3" xfId="30589" xr:uid="{060B1E32-32BD-41E2-A9F6-CAEA27E8709F}"/>
    <cellStyle name="Total 4 4 4 2 3" xfId="10592" xr:uid="{8D1ED81E-82F5-459B-95BA-DA63DECE8F98}"/>
    <cellStyle name="Total 4 4 4 2 3 2" xfId="19581" xr:uid="{3E19AC18-8C8D-4454-9AC8-232C04275955}"/>
    <cellStyle name="Total 4 4 4 2 3 2 2" xfId="35046" xr:uid="{2002D92B-D63F-4AF5-9294-443E8E6A1FC8}"/>
    <cellStyle name="Total 4 4 4 2 3 3" xfId="34484" xr:uid="{7B2824C5-7DCD-4BA4-B49F-A11A272F7C71}"/>
    <cellStyle name="Total 4 4 4 2 4" xfId="14358" xr:uid="{EB69D2BD-9AF4-4D72-91CB-99A3980973B5}"/>
    <cellStyle name="Total 4 4 4 2 4 2" xfId="43536" xr:uid="{32E67FC8-8859-4E7D-95E7-7B21D2FAE8CB}"/>
    <cellStyle name="Total 4 4 4 2 5" xfId="43076" xr:uid="{6355CB3A-B3BC-4E51-BFC3-C29AB4714D87}"/>
    <cellStyle name="Total 4 4 4 2 6" xfId="55915" xr:uid="{9F381A92-3224-4DFE-B96D-8573F226449F}"/>
    <cellStyle name="Total 4 4 4 3" xfId="3454" xr:uid="{DBDEDF8B-480A-4C51-9CE5-0A4EBE9D166A}"/>
    <cellStyle name="Total 4 4 4 3 2" xfId="27554" xr:uid="{03E78347-6424-4F10-82FE-067C9215D3D2}"/>
    <cellStyle name="Total 4 4 4 4" xfId="27371" xr:uid="{BE96C4B5-F8F1-4051-9B74-65EE4B79810E}"/>
    <cellStyle name="Total 4 4 4 5" xfId="49133" xr:uid="{7367A361-3388-4C95-B721-1C3FDF3AF36E}"/>
    <cellStyle name="Total 4 4 5" xfId="1361" xr:uid="{B74EA5B4-CFCB-48D3-8C73-431487F0EE1E}"/>
    <cellStyle name="Total 4 4 5 2" xfId="5706" xr:uid="{8B699279-84CC-485C-89C5-7FDB00F984B1}"/>
    <cellStyle name="Total 4 4 5 2 2" xfId="8292" xr:uid="{1818170C-9886-4F92-A6E0-45E6BC8D9B67}"/>
    <cellStyle name="Total 4 4 5 2 2 2" xfId="17281" xr:uid="{1D17F99F-ADA3-47B4-8D9E-279AD60C48EC}"/>
    <cellStyle name="Total 4 4 5 2 2 2 2" xfId="30249" xr:uid="{F150B91E-4537-47C0-950D-B58F02D625FD}"/>
    <cellStyle name="Total 4 4 5 2 2 3" xfId="23484" xr:uid="{1A1EBAD3-01E4-49EF-9C0A-E8C5EB93491D}"/>
    <cellStyle name="Total 4 4 5 2 3" xfId="10929" xr:uid="{4F2886B2-26A4-4968-B49C-BD3B51291E0A}"/>
    <cellStyle name="Total 4 4 5 2 3 2" xfId="19918" xr:uid="{C6811DAF-26B9-47A5-83B9-688E16BBE89E}"/>
    <cellStyle name="Total 4 4 5 2 3 2 2" xfId="33971" xr:uid="{267AC8F6-6ADF-411B-9A5E-C582D535671F}"/>
    <cellStyle name="Total 4 4 5 2 3 3" xfId="43817" xr:uid="{4B74E587-2F22-4FB5-BD5E-78006EA7D9DE}"/>
    <cellStyle name="Total 4 4 5 2 4" xfId="14695" xr:uid="{04365B4A-C8BC-439F-8C7E-31B97F7CA6AD}"/>
    <cellStyle name="Total 4 4 5 2 4 2" xfId="24038" xr:uid="{E5B79C3D-232D-4513-9C1D-DEEE165611D3}"/>
    <cellStyle name="Total 4 4 5 2 5" xfId="24894" xr:uid="{34AE5483-A7FA-4E16-8C02-640C1938D90A}"/>
    <cellStyle name="Total 4 4 5 2 6" xfId="59036" xr:uid="{B94AD5E6-E6E0-48DC-A331-F1BF09FFBF04}"/>
    <cellStyle name="Total 4 4 5 3" xfId="3798" xr:uid="{F496A3EB-C22A-48D8-9573-C6D5E4663E9C}"/>
    <cellStyle name="Total 4 4 5 3 2" xfId="25247" xr:uid="{5F2266C5-AFCD-45BD-AC07-5C3A03D231C2}"/>
    <cellStyle name="Total 4 4 5 4" xfId="38578" xr:uid="{55D0A048-5A3C-4B5C-B9DC-AE246B79D344}"/>
    <cellStyle name="Total 4 4 5 5" xfId="52255" xr:uid="{9A69923D-C1EE-4B17-89F9-9D22D3A0BFA0}"/>
    <cellStyle name="Total 4 4 6" xfId="1834" xr:uid="{29800A04-D7A4-45DD-AEEA-7A785C938CF8}"/>
    <cellStyle name="Total 4 4 6 2" xfId="6151" xr:uid="{1CBC37F2-DD72-45C3-9E80-05A58D178E34}"/>
    <cellStyle name="Total 4 4 6 2 2" xfId="8737" xr:uid="{1ACACFF1-2D1D-44BF-9DD2-A8027BB9A05A}"/>
    <cellStyle name="Total 4 4 6 2 2 2" xfId="17726" xr:uid="{B18C1A00-DAFE-4699-BE3A-4BBFA4677EFF}"/>
    <cellStyle name="Total 4 4 6 2 2 2 2" xfId="25861" xr:uid="{6392F7B8-710D-4558-AADA-B1CBD79A9CE3}"/>
    <cellStyle name="Total 4 4 6 2 2 3" xfId="40927" xr:uid="{99C69263-0FC4-4659-AB80-6603E82F2310}"/>
    <cellStyle name="Total 4 4 6 2 3" xfId="11374" xr:uid="{8D55318F-984B-4CAC-A584-4D8229F1AF25}"/>
    <cellStyle name="Total 4 4 6 2 3 2" xfId="20363" xr:uid="{1CE08CCA-A237-4603-858A-8998C231CA97}"/>
    <cellStyle name="Total 4 4 6 2 3 2 2" xfId="23040" xr:uid="{A1EA1535-206A-4EB9-BEDC-FBCB0D354030}"/>
    <cellStyle name="Total 4 4 6 2 3 3" xfId="26562" xr:uid="{5880536F-48DD-4F80-BD98-FF2C77ADB3E8}"/>
    <cellStyle name="Total 4 4 6 2 4" xfId="15140" xr:uid="{00046929-C8DA-47EA-8301-69E6E44D8F50}"/>
    <cellStyle name="Total 4 4 6 2 4 2" xfId="32701" xr:uid="{4A6847BE-6651-4BFC-BAF7-F9B7E0C04DB6}"/>
    <cellStyle name="Total 4 4 6 2 5" xfId="41579" xr:uid="{F4770E25-4159-4FB7-B5E7-6522FCC128B6}"/>
    <cellStyle name="Total 4 4 6 2 6" xfId="54081" xr:uid="{3DF31ABE-3386-432D-BA2B-9971BC6BC5E5}"/>
    <cellStyle name="Total 4 4 6 3" xfId="4271" xr:uid="{3B8388AE-D5DA-40E9-B37A-3AAB3162343B}"/>
    <cellStyle name="Total 4 4 6 3 2" xfId="37266" xr:uid="{2318D35E-7859-48B0-AD0B-CFD3AC9C0249}"/>
    <cellStyle name="Total 4 4 6 4" xfId="32134" xr:uid="{89386305-A60C-498B-BAA8-E904820B2302}"/>
    <cellStyle name="Total 4 4 6 5" xfId="47404" xr:uid="{BC9B1BB2-ACB1-4F55-AF3A-817A1DF15717}"/>
    <cellStyle name="Total 4 4 7" xfId="1980" xr:uid="{BC62BAF8-D652-478D-B41F-02B324596098}"/>
    <cellStyle name="Total 4 4 7 2" xfId="6288" xr:uid="{2D74EAF4-275A-426B-9F0B-99075093F86F}"/>
    <cellStyle name="Total 4 4 7 2 2" xfId="8874" xr:uid="{A8CEAC5F-C927-4C16-933D-2179DA7E8CBE}"/>
    <cellStyle name="Total 4 4 7 2 2 2" xfId="17863" xr:uid="{95F6A631-E218-4997-9271-C5929ADCC2D4}"/>
    <cellStyle name="Total 4 4 7 2 2 2 2" xfId="23666" xr:uid="{D699D4EC-7E58-4D64-8AD6-FA812CF65376}"/>
    <cellStyle name="Total 4 4 7 2 2 3" xfId="35103" xr:uid="{0EF4C3BD-9849-4AB2-9E1A-C524F3F2AAF5}"/>
    <cellStyle name="Total 4 4 7 2 3" xfId="11511" xr:uid="{044AF9A4-CDDA-4921-9C33-11C63B8A02DB}"/>
    <cellStyle name="Total 4 4 7 2 3 2" xfId="20500" xr:uid="{10FE2E6A-ACFD-44E1-BA39-0AF6082E8A45}"/>
    <cellStyle name="Total 4 4 7 2 3 2 2" xfId="28147" xr:uid="{800AFFB9-F781-44C3-926E-3E9A3C5061CC}"/>
    <cellStyle name="Total 4 4 7 2 3 3" xfId="42793" xr:uid="{48627217-094B-410B-894D-FD81CF39E253}"/>
    <cellStyle name="Total 4 4 7 2 4" xfId="15277" xr:uid="{3D66C81A-E600-4D3E-A5DB-EDA3D1C65860}"/>
    <cellStyle name="Total 4 4 7 2 4 2" xfId="41884" xr:uid="{F3C90DE8-7E29-424D-9723-00640FFEFB03}"/>
    <cellStyle name="Total 4 4 7 2 5" xfId="34556" xr:uid="{28A3A984-84FB-49F2-9D2A-346F5B7CB2E8}"/>
    <cellStyle name="Total 4 4 7 3" xfId="4417" xr:uid="{E7B1D0C4-09D1-41D5-B2D8-A7519FC4F655}"/>
    <cellStyle name="Total 4 4 7 3 2" xfId="23016" xr:uid="{575A95C2-C139-4444-BBF4-DD384C0C08E5}"/>
    <cellStyle name="Total 4 4 7 4" xfId="26864" xr:uid="{3BBAF55D-D90E-4D45-B2D8-62065D580301}"/>
    <cellStyle name="Total 4 4 8" xfId="2791" xr:uid="{2E9D0EE0-6BD7-4E57-966E-63A46D03164D}"/>
    <cellStyle name="Total 4 4 8 2" xfId="6941" xr:uid="{87377D59-2D7D-4F5E-857B-F3BF64236E4D}"/>
    <cellStyle name="Total 4 4 8 2 2" xfId="12070" xr:uid="{D102FE63-A425-478D-8478-E0E58E1A6B93}"/>
    <cellStyle name="Total 4 4 8 2 2 2" xfId="21059" xr:uid="{14BFEDEF-92F9-4E21-AEBB-760DC5C40C72}"/>
    <cellStyle name="Total 4 4 8 2 2 2 2" xfId="29982" xr:uid="{D37486F5-CE43-4330-A1BA-7BECFED4E71E}"/>
    <cellStyle name="Total 4 4 8 2 2 3" xfId="26283" xr:uid="{04BC6666-AB57-4D1E-B0F9-2BFC73A700EC}"/>
    <cellStyle name="Total 4 4 8 2 3" xfId="12895" xr:uid="{14D25A75-C8A2-4FC7-8984-428716DEACCF}"/>
    <cellStyle name="Total 4 4 8 2 3 2" xfId="21884" xr:uid="{E099D74A-973A-4D99-BB5A-CA51C4217938}"/>
    <cellStyle name="Total 4 4 8 2 3 2 2" xfId="31973" xr:uid="{3236FBBB-6B09-403D-814D-B3AFD77C205E}"/>
    <cellStyle name="Total 4 4 8 2 3 3" xfId="36048" xr:uid="{B2BE404F-1A7F-4A63-A163-B170938D67A0}"/>
    <cellStyle name="Total 4 4 8 2 4" xfId="15930" xr:uid="{2BD1BB51-959A-4730-AC28-8EE1B80367CD}"/>
    <cellStyle name="Total 4 4 8 2 4 2" xfId="43438" xr:uid="{E7E6C813-9115-4B3B-9249-A6B2ACF2FCC3}"/>
    <cellStyle name="Total 4 4 8 2 5" xfId="40737" xr:uid="{1E67054F-1D2D-4B52-A10A-6E079F90D1A9}"/>
    <cellStyle name="Total 4 4 8 3" xfId="9504" xr:uid="{0DA88468-CDB6-497C-98C5-6B91CC7DFC37}"/>
    <cellStyle name="Total 4 4 8 3 2" xfId="18493" xr:uid="{284E63D7-F59D-4704-A74A-E781853B4FAC}"/>
    <cellStyle name="Total 4 4 8 3 2 2" xfId="29830" xr:uid="{A17CB22D-7D8B-44AF-BA6E-D285649097FA}"/>
    <cellStyle name="Total 4 4 8 3 3" xfId="35349" xr:uid="{4C019B04-177E-4A83-B889-09436FF76E64}"/>
    <cellStyle name="Total 4 4 8 4" xfId="37878" xr:uid="{61681DF7-E5E1-4820-8CBA-1BF0BFAECD08}"/>
    <cellStyle name="Total 4 4 9" xfId="4724" xr:uid="{0AB2EA5E-18B6-4FD2-BF62-A5313FA09AC1}"/>
    <cellStyle name="Total 4 4 9 2" xfId="7310" xr:uid="{EF6CA8B8-7653-4033-825A-C856A3CA45C9}"/>
    <cellStyle name="Total 4 4 9 2 2" xfId="16299" xr:uid="{D24C1E17-B222-449E-8D38-A2647A934B20}"/>
    <cellStyle name="Total 4 4 9 2 2 2" xfId="42579" xr:uid="{24169131-3A50-46D5-8E95-6099C29A9958}"/>
    <cellStyle name="Total 4 4 9 2 3" xfId="37461" xr:uid="{379358B2-32F3-4083-B51C-2B9149F41C21}"/>
    <cellStyle name="Total 4 4 9 3" xfId="9947" xr:uid="{E2A2D572-5746-4C8E-8FE1-9313DF7F0B04}"/>
    <cellStyle name="Total 4 4 9 3 2" xfId="18936" xr:uid="{EEEF44DA-87B1-4908-991C-C11D54D3AA8B}"/>
    <cellStyle name="Total 4 4 9 3 2 2" xfId="35963" xr:uid="{3BD3AEA6-473C-48C4-98E0-8F0380E5785B}"/>
    <cellStyle name="Total 4 4 9 3 3" xfId="43797" xr:uid="{ABB071EA-5B7B-4402-AD4C-05AFB38E35FF}"/>
    <cellStyle name="Total 4 4 9 4" xfId="13713" xr:uid="{AF45A4FA-629D-4F3C-8D28-7DEF0C072D42}"/>
    <cellStyle name="Total 4 4 9 4 2" xfId="37652" xr:uid="{5D1AC983-5665-4CE9-B913-A3D7A2A15E9E}"/>
    <cellStyle name="Total 4 4 9 5" xfId="27711" xr:uid="{031B6399-02D4-470E-815F-0BB2A1035DAA}"/>
    <cellStyle name="Total 4 5" xfId="233" xr:uid="{545720E4-3316-48AD-B2AF-DF087CC7B45F}"/>
    <cellStyle name="Total 4 5 10" xfId="9117" xr:uid="{F1FD4FE4-AB9C-4B3F-AED3-6B0D5BE5C409}"/>
    <cellStyle name="Total 4 5 10 2" xfId="18106" xr:uid="{6787A7CF-325A-48C9-9C77-F1C9049347D7}"/>
    <cellStyle name="Total 4 5 10 2 2" xfId="30104" xr:uid="{2070FA12-E638-43FA-95F5-93E45C2801ED}"/>
    <cellStyle name="Total 4 5 10 3" xfId="26621" xr:uid="{6CA1E2D7-9752-4CB9-99D9-267A35307408}"/>
    <cellStyle name="Total 4 5 11" xfId="9730" xr:uid="{52CAF706-2EE9-49CA-BF08-D464AEE5345A}"/>
    <cellStyle name="Total 4 5 11 2" xfId="18719" xr:uid="{FA018646-27DC-435E-95A2-6FAEAB74BD0E}"/>
    <cellStyle name="Total 4 5 11 2 2" xfId="22955" xr:uid="{948072F7-0F25-4BD3-80A4-643160EF3A7A}"/>
    <cellStyle name="Total 4 5 11 3" xfId="32261" xr:uid="{73114466-467C-405B-8BC0-3658748F84BC}"/>
    <cellStyle name="Total 4 5 12" xfId="2239" xr:uid="{A4063304-7D09-42A7-8E9B-05EF6AAF839F}"/>
    <cellStyle name="Total 4 5 12 2" xfId="22567" xr:uid="{562543B0-66C2-48D2-9034-5D57BD76D2B5}"/>
    <cellStyle name="Total 4 5 13" xfId="13148" xr:uid="{D72E0E57-C726-449C-A811-E07FD602803D}"/>
    <cellStyle name="Total 4 5 13 2" xfId="42949" xr:uid="{13A24882-B32D-4E5A-B948-823687F550D0}"/>
    <cellStyle name="Total 4 5 14" xfId="35705" xr:uid="{E00401D4-47F6-458D-8D7A-5DBFDE21BD66}"/>
    <cellStyle name="Total 4 5 15" xfId="44381" xr:uid="{AF4885C2-FACE-453B-8043-552BCADE2D07}"/>
    <cellStyle name="Total 4 5 16" xfId="45584" xr:uid="{9CC04162-8749-4160-9427-D9DCEB7C3BD0}"/>
    <cellStyle name="Total 4 5 2" xfId="582" xr:uid="{1D2A5B4E-43E7-4B03-86E4-595771D21AD8}"/>
    <cellStyle name="Total 4 5 2 2" xfId="4971" xr:uid="{6D78F390-FB98-49F3-9A76-E5D4ECDB61B9}"/>
    <cellStyle name="Total 4 5 2 2 2" xfId="7557" xr:uid="{CB3B9432-872F-46E2-821A-B878798B1B34}"/>
    <cellStyle name="Total 4 5 2 2 2 2" xfId="16546" xr:uid="{B039183E-B938-41E5-83AB-B4742A932FF2}"/>
    <cellStyle name="Total 4 5 2 2 2 2 2" xfId="42037" xr:uid="{A72653E4-7E5D-41A0-8ED4-F35A79B8A631}"/>
    <cellStyle name="Total 4 5 2 2 2 3" xfId="43156" xr:uid="{24C691D9-67B5-40B1-B7BF-A1D08403E5F9}"/>
    <cellStyle name="Total 4 5 2 2 2 4" xfId="56371" xr:uid="{908ABFBB-B027-4651-816D-FB2C12142FE1}"/>
    <cellStyle name="Total 4 5 2 2 3" xfId="10194" xr:uid="{1D75E726-9658-4EA4-A60B-13607E617019}"/>
    <cellStyle name="Total 4 5 2 2 3 2" xfId="19183" xr:uid="{B4D39C73-4780-4438-A216-C41A53F540FD}"/>
    <cellStyle name="Total 4 5 2 2 3 2 2" xfId="27517" xr:uid="{C48F8BFE-FFC5-4560-8F62-686A19F08BAB}"/>
    <cellStyle name="Total 4 5 2 2 3 3" xfId="38883" xr:uid="{3A8D3144-837E-4432-B1FE-2DBC1DF55E12}"/>
    <cellStyle name="Total 4 5 2 2 4" xfId="13960" xr:uid="{304EC00B-DA2C-43B4-8C1D-AFA8D2D7067C}"/>
    <cellStyle name="Total 4 5 2 2 4 2" xfId="35342" xr:uid="{F3B3F1A3-4AF4-468D-B2D6-68F78A5B3784}"/>
    <cellStyle name="Total 4 5 2 2 5" xfId="31859" xr:uid="{2CB033D4-31ED-41B0-826F-94BA3486C44B}"/>
    <cellStyle name="Total 4 5 2 2 6" xfId="49589" xr:uid="{FD49FBB6-34AF-4FA4-B32D-4D64DA82AF6B}"/>
    <cellStyle name="Total 4 5 2 3" xfId="3019" xr:uid="{31CE7B64-9DDD-4AF2-8A36-0394C4076955}"/>
    <cellStyle name="Total 4 5 2 3 2" xfId="24168" xr:uid="{0FBC7736-8E71-442A-B781-6155AC37E79B}"/>
    <cellStyle name="Total 4 5 2 3 2 2" xfId="59047" xr:uid="{EC072944-1449-44C8-9372-A88B5C3DA6AD}"/>
    <cellStyle name="Total 4 5 2 3 3" xfId="52266" xr:uid="{5388610F-8759-4F6B-9254-01A93A4054D9}"/>
    <cellStyle name="Total 4 5 2 4" xfId="40774" xr:uid="{DD25757E-76C2-4F46-AD3A-346DBFC35BE9}"/>
    <cellStyle name="Total 4 5 2 4 2" xfId="54513" xr:uid="{5D1A28D2-9C7A-4D13-83FC-A6656BFAB3F0}"/>
    <cellStyle name="Total 4 5 2 4 3" xfId="47706" xr:uid="{FD96B108-E076-4971-86C0-6B46030BC958}"/>
    <cellStyle name="Total 4 5 2 5" xfId="46095" xr:uid="{07815350-CAC4-48BC-8CC6-BAFC497D955C}"/>
    <cellStyle name="Total 4 5 3" xfId="927" xr:uid="{8C5A41CF-7338-4E13-94CE-8A4795872BD1}"/>
    <cellStyle name="Total 4 5 3 2" xfId="5292" xr:uid="{F4939E96-2944-4DED-9CC3-B265A6C8847A}"/>
    <cellStyle name="Total 4 5 3 2 2" xfId="7878" xr:uid="{64F958DB-9191-4E2A-AF0F-318ADE3A7442}"/>
    <cellStyle name="Total 4 5 3 2 2 2" xfId="16867" xr:uid="{AC32F6F7-FEC6-4810-8FE3-8ADBFDDF05D5}"/>
    <cellStyle name="Total 4 5 3 2 2 2 2" xfId="31707" xr:uid="{98767843-9B9E-4A2C-964A-C57DB5D7C849}"/>
    <cellStyle name="Total 4 5 3 2 2 3" xfId="24880" xr:uid="{5270C0D6-AA6F-455F-85B3-32C69C42EDB4}"/>
    <cellStyle name="Total 4 5 3 2 2 4" xfId="56776" xr:uid="{844DBD03-A7B6-42C9-8644-BFFDC6ED2987}"/>
    <cellStyle name="Total 4 5 3 2 3" xfId="10515" xr:uid="{CF662A62-69CA-4AB3-8D75-7A606648250F}"/>
    <cellStyle name="Total 4 5 3 2 3 2" xfId="19504" xr:uid="{3B321AFD-8700-4BB3-AA10-D1A62C31D7AB}"/>
    <cellStyle name="Total 4 5 3 2 3 2 2" xfId="28504" xr:uid="{8D9BEBC0-66B0-4C9B-BDB2-FFF1A00194D9}"/>
    <cellStyle name="Total 4 5 3 2 3 3" xfId="26734" xr:uid="{AC99EA0D-792B-477B-A9CE-3ED3DA068D68}"/>
    <cellStyle name="Total 4 5 3 2 4" xfId="14281" xr:uid="{C39543EA-04B6-4145-94B4-6917D3CB5613}"/>
    <cellStyle name="Total 4 5 3 2 4 2" xfId="33618" xr:uid="{D049040A-9529-47D6-A120-D9911329B4B1}"/>
    <cellStyle name="Total 4 5 3 2 5" xfId="36650" xr:uid="{3D752187-F928-457A-A81C-0980284CD4F2}"/>
    <cellStyle name="Total 4 5 3 2 6" xfId="49994" xr:uid="{9E4D2219-E2A8-4723-9D2B-E9DBC148B78E}"/>
    <cellStyle name="Total 4 5 3 3" xfId="3364" xr:uid="{C7FE5CBB-E07D-4207-9699-19EE521EADB3}"/>
    <cellStyle name="Total 4 5 3 3 2" xfId="42869" xr:uid="{FE02A7C7-7D56-4896-909D-D571690D7662}"/>
    <cellStyle name="Total 4 5 3 3 2 2" xfId="57711" xr:uid="{DE74A587-04A9-40EB-A4C5-E22778B43EA6}"/>
    <cellStyle name="Total 4 5 3 3 3" xfId="50929" xr:uid="{3BD5AF5D-1628-48A0-8C52-1EAF3FA4184F}"/>
    <cellStyle name="Total 4 5 3 4" xfId="39741" xr:uid="{6FDA5146-6AE7-4DA4-A97A-1814BDDB23D3}"/>
    <cellStyle name="Total 4 5 3 4 2" xfId="54903" xr:uid="{E17E2224-11EE-45F0-AF78-E1DA980CF343}"/>
    <cellStyle name="Total 4 5 3 4 3" xfId="48111" xr:uid="{B7D59F8C-5446-430F-A23F-79A022E916FE}"/>
    <cellStyle name="Total 4 5 3 5" xfId="53203" xr:uid="{812818EA-C4F9-4DA2-A71C-AD753B9D74AA}"/>
    <cellStyle name="Total 4 5 3 6" xfId="46497" xr:uid="{80D0D1F2-9CA8-4E2F-B008-E6EC93B1B091}"/>
    <cellStyle name="Total 4 5 4" xfId="1271" xr:uid="{BEE219D8-A665-4FAD-8627-11EBB1C5D329}"/>
    <cellStyle name="Total 4 5 4 2" xfId="5616" xr:uid="{17B4F0B0-521E-4DF2-A6EF-DCD4F5EEB514}"/>
    <cellStyle name="Total 4 5 4 2 2" xfId="8202" xr:uid="{EC9FCB41-59BF-41E0-AC4D-48C1DED3BB05}"/>
    <cellStyle name="Total 4 5 4 2 2 2" xfId="17191" xr:uid="{3AB90770-598F-473D-A282-FCB7B7051C65}"/>
    <cellStyle name="Total 4 5 4 2 2 2 2" xfId="22177" xr:uid="{2F8D1E82-2A4A-4853-9F09-DC6B87CD0230}"/>
    <cellStyle name="Total 4 5 4 2 2 3" xfId="40469" xr:uid="{63EC7B7E-7480-4FA4-BC6C-242FB5B550CE}"/>
    <cellStyle name="Total 4 5 4 2 3" xfId="10839" xr:uid="{D427AC89-8B5E-4FDB-8CE7-C79BE6E32FBB}"/>
    <cellStyle name="Total 4 5 4 2 3 2" xfId="19828" xr:uid="{6BD9822E-2FBD-4CCF-8BC1-F41E8084E971}"/>
    <cellStyle name="Total 4 5 4 2 3 2 2" xfId="25457" xr:uid="{532DDF91-DE9D-489D-ACDD-904CF4778344}"/>
    <cellStyle name="Total 4 5 4 2 3 3" xfId="26477" xr:uid="{B3CDA515-A580-44EE-8765-F65F124D7465}"/>
    <cellStyle name="Total 4 5 4 2 4" xfId="14605" xr:uid="{F81DDF5B-683B-4B2B-ADF1-8A149CC67ACC}"/>
    <cellStyle name="Total 4 5 4 2 4 2" xfId="42169" xr:uid="{555CFD24-CF8C-459C-8466-7E2CAFE372D9}"/>
    <cellStyle name="Total 4 5 4 2 5" xfId="38723" xr:uid="{DFA3A1D9-753C-4401-831A-CF025E72DFCF}"/>
    <cellStyle name="Total 4 5 4 2 6" xfId="55899" xr:uid="{C6FDD9B6-AC5D-4B65-9492-2E0FC0252CCE}"/>
    <cellStyle name="Total 4 5 4 3" xfId="3708" xr:uid="{AE186229-4299-43D8-A02A-004DBE6E44CA}"/>
    <cellStyle name="Total 4 5 4 3 2" xfId="24609" xr:uid="{1D15E0E9-FFF2-4D28-A058-78637FF27A7D}"/>
    <cellStyle name="Total 4 5 4 4" xfId="43845" xr:uid="{0ED872DE-1224-4240-82A1-5762AD167576}"/>
    <cellStyle name="Total 4 5 4 5" xfId="49117" xr:uid="{9117147D-97DA-4787-8C3E-25B94E320B4E}"/>
    <cellStyle name="Total 4 5 5" xfId="1728" xr:uid="{257C43C4-CE9F-49B7-9E1A-2D5CF50CF7FD}"/>
    <cellStyle name="Total 4 5 5 2" xfId="6054" xr:uid="{E3DDB95C-BE06-4A08-8469-7161140B33CF}"/>
    <cellStyle name="Total 4 5 5 2 2" xfId="8640" xr:uid="{2BCB5B0A-99D8-41DA-AF3E-B488D5B5B38F}"/>
    <cellStyle name="Total 4 5 5 2 2 2" xfId="17629" xr:uid="{9599246A-2823-4085-81BD-CA7F7D25C45F}"/>
    <cellStyle name="Total 4 5 5 2 2 2 2" xfId="40092" xr:uid="{9F1D4C3A-41D5-4016-89FF-B53571F48205}"/>
    <cellStyle name="Total 4 5 5 2 2 3" xfId="25002" xr:uid="{7D26265B-FE76-4E26-9BFA-290A02F23E64}"/>
    <cellStyle name="Total 4 5 5 2 3" xfId="11277" xr:uid="{DF029BEE-58C9-4636-9E3A-9A760AAC17D7}"/>
    <cellStyle name="Total 4 5 5 2 3 2" xfId="20266" xr:uid="{B9F28F2E-785F-4601-A161-F68631C2AA64}"/>
    <cellStyle name="Total 4 5 5 2 3 2 2" xfId="26219" xr:uid="{D93E7301-E62C-4924-A3AF-CFE4C15F5EF9}"/>
    <cellStyle name="Total 4 5 5 2 3 3" xfId="26771" xr:uid="{DC7AEB3D-E7B7-40EF-8CD2-1E962A2AD31C}"/>
    <cellStyle name="Total 4 5 5 2 4" xfId="15043" xr:uid="{4B190A3D-4EDF-494B-B9D4-C8EFEF8DC6D3}"/>
    <cellStyle name="Total 4 5 5 2 4 2" xfId="30465" xr:uid="{207E5465-3956-459D-8CAC-4D6501966E36}"/>
    <cellStyle name="Total 4 5 5 2 5" xfId="39175" xr:uid="{F09D0885-90EB-49F8-A693-766932F242E2}"/>
    <cellStyle name="Total 4 5 5 2 6" xfId="57749" xr:uid="{0BCDAC7F-D021-4DFF-BB75-984218F5BB59}"/>
    <cellStyle name="Total 4 5 5 3" xfId="4165" xr:uid="{67BFEC80-AC37-4A3A-9889-5FB158B837BD}"/>
    <cellStyle name="Total 4 5 5 3 2" xfId="41341" xr:uid="{298F1989-24A1-40B3-91D5-E5F86250ED2C}"/>
    <cellStyle name="Total 4 5 5 4" xfId="23349" xr:uid="{660FC365-9BF6-41FB-9978-BD0561B6EBD8}"/>
    <cellStyle name="Total 4 5 5 5" xfId="50967" xr:uid="{7CDCAD71-F079-4847-AEF9-4F3C64D6F2F3}"/>
    <cellStyle name="Total 4 5 6" xfId="1704" xr:uid="{6DBEB9EE-B137-4F3C-81FA-183D7E7F85A9}"/>
    <cellStyle name="Total 4 5 6 2" xfId="6030" xr:uid="{564D2901-335B-4745-81FA-247E16F9C7A1}"/>
    <cellStyle name="Total 4 5 6 2 2" xfId="8616" xr:uid="{823C0627-CBF5-4340-8588-0A5C3B907C58}"/>
    <cellStyle name="Total 4 5 6 2 2 2" xfId="17605" xr:uid="{DBC9522A-175F-49CE-AA12-57A9696CD345}"/>
    <cellStyle name="Total 4 5 6 2 2 2 2" xfId="38419" xr:uid="{3C461B5E-71EC-4D7C-A0D2-9F119C953A93}"/>
    <cellStyle name="Total 4 5 6 2 2 3" xfId="27374" xr:uid="{277301CD-EAFF-42CA-B463-80DE1FA4B7DD}"/>
    <cellStyle name="Total 4 5 6 2 3" xfId="11253" xr:uid="{62E2039E-907D-49FC-AA6F-9128C7C8A192}"/>
    <cellStyle name="Total 4 5 6 2 3 2" xfId="20242" xr:uid="{FACE8B05-5E64-4443-90AF-2EC04A5EBD90}"/>
    <cellStyle name="Total 4 5 6 2 3 2 2" xfId="43600" xr:uid="{F41234D9-ACB5-40B9-88DC-8212B19EC03D}"/>
    <cellStyle name="Total 4 5 6 2 3 3" xfId="41669" xr:uid="{E881311E-CF43-4BBD-9912-204021C1FBB4}"/>
    <cellStyle name="Total 4 5 6 2 4" xfId="15019" xr:uid="{424BF2A5-B577-4907-9DAA-DDE5A10FFCB8}"/>
    <cellStyle name="Total 4 5 6 2 4 2" xfId="29242" xr:uid="{ADB5496E-C84B-430F-B0A4-7F5B968E02D6}"/>
    <cellStyle name="Total 4 5 6 2 5" xfId="42549" xr:uid="{16C00007-603E-427E-B16B-9C76CBACA96A}"/>
    <cellStyle name="Total 4 5 6 2 6" xfId="54065" xr:uid="{17462FDF-D4BE-46EC-8B33-BF162532EF26}"/>
    <cellStyle name="Total 4 5 6 3" xfId="4141" xr:uid="{39982018-4FBF-4FB7-82D3-852928EC1878}"/>
    <cellStyle name="Total 4 5 6 3 2" xfId="37530" xr:uid="{6EBD98CA-0FA0-4360-B986-0AB8BF2D5766}"/>
    <cellStyle name="Total 4 5 6 4" xfId="43577" xr:uid="{DC852125-9070-4A49-BA3E-B33110FB7AFD}"/>
    <cellStyle name="Total 4 5 6 5" xfId="47392" xr:uid="{4A48400D-7213-408E-B899-EB105DBBB979}"/>
    <cellStyle name="Total 4 5 7" xfId="2701" xr:uid="{070CCB97-E15C-4B51-BFEB-04E8F3BE9DDD}"/>
    <cellStyle name="Total 4 5 7 2" xfId="6891" xr:uid="{6CA26816-CF8B-4565-9BFD-57CDDC1264D8}"/>
    <cellStyle name="Total 4 5 7 2 2" xfId="12032" xr:uid="{79AD7F7E-DB02-468F-BD08-F1F60E1C3692}"/>
    <cellStyle name="Total 4 5 7 2 2 2" xfId="21021" xr:uid="{E119BB08-881F-4201-A6E5-63D072A85419}"/>
    <cellStyle name="Total 4 5 7 2 2 2 2" xfId="29523" xr:uid="{5B3D65A9-00A5-4664-8147-9A940375ADD4}"/>
    <cellStyle name="Total 4 5 7 2 2 3" xfId="39951" xr:uid="{5CC8A0F5-2066-4E40-A58C-42A2233C48DC}"/>
    <cellStyle name="Total 4 5 7 2 3" xfId="12853" xr:uid="{2805A753-C93A-4C27-BA1D-B5FC591A793A}"/>
    <cellStyle name="Total 4 5 7 2 3 2" xfId="21842" xr:uid="{C5912D41-B764-4F78-890E-F8D150540DEE}"/>
    <cellStyle name="Total 4 5 7 2 3 2 2" xfId="32955" xr:uid="{50602D75-0D31-45E9-80D7-106EEEDD82C2}"/>
    <cellStyle name="Total 4 5 7 2 3 3" xfId="40684" xr:uid="{0F6B8CB0-6BAD-448C-A6A7-5BB200750BEA}"/>
    <cellStyle name="Total 4 5 7 2 4" xfId="15880" xr:uid="{C7835779-9626-448A-AF2E-E10D90C6A03B}"/>
    <cellStyle name="Total 4 5 7 2 4 2" xfId="27127" xr:uid="{701E0729-D291-47E4-9C00-A435C083F65A}"/>
    <cellStyle name="Total 4 5 7 2 5" xfId="30862" xr:uid="{D645CBD8-47E6-4C87-BDA7-1117B4B32D8B}"/>
    <cellStyle name="Total 4 5 7 3" xfId="9462" xr:uid="{D9A1AC44-D383-4EBC-B057-68D50EDE9CAC}"/>
    <cellStyle name="Total 4 5 7 3 2" xfId="18451" xr:uid="{4A3BB0A3-E148-4451-9E32-D62C5723DBB1}"/>
    <cellStyle name="Total 4 5 7 3 2 2" xfId="34109" xr:uid="{4CA778CD-3A02-41FC-B06F-9BB5EFF29657}"/>
    <cellStyle name="Total 4 5 7 3 3" xfId="27947" xr:uid="{3A69B993-202B-4675-AD60-4D27F03A290F}"/>
    <cellStyle name="Total 4 5 7 4" xfId="30132" xr:uid="{D4EEB5EC-3750-4FB3-9B33-4CCBBFD3730B}"/>
    <cellStyle name="Total 4 5 8" xfId="4647" xr:uid="{E1138DBC-FEB6-4240-AED7-AA97541C91E5}"/>
    <cellStyle name="Total 4 5 8 2" xfId="7233" xr:uid="{9770D07C-C87D-4907-8291-8C84264B3C42}"/>
    <cellStyle name="Total 4 5 8 2 2" xfId="16222" xr:uid="{2043F9A2-44D5-4B04-9719-B275D72DF4C7}"/>
    <cellStyle name="Total 4 5 8 2 2 2" xfId="38704" xr:uid="{EA224982-900B-4B19-9D4A-A980CA92E55A}"/>
    <cellStyle name="Total 4 5 8 2 3" xfId="27946" xr:uid="{6C40427B-FCF9-40C2-B158-DD5D9DC505A4}"/>
    <cellStyle name="Total 4 5 8 3" xfId="9870" xr:uid="{AFD43281-34E4-41CC-BA6F-9DF35C03E6D0}"/>
    <cellStyle name="Total 4 5 8 3 2" xfId="18859" xr:uid="{D6AD23FD-01B7-4429-97F6-92150BA49097}"/>
    <cellStyle name="Total 4 5 8 3 2 2" xfId="23648" xr:uid="{9E99C9DC-C156-4C52-8777-BD65934B809E}"/>
    <cellStyle name="Total 4 5 8 3 3" xfId="32082" xr:uid="{4A6B8694-4458-4BF4-B217-1EE1715CA010}"/>
    <cellStyle name="Total 4 5 8 4" xfId="13636" xr:uid="{EB1A55D8-D9E2-4212-8005-5C53BF38192F}"/>
    <cellStyle name="Total 4 5 8 4 2" xfId="27973" xr:uid="{0107B4EF-631B-48FE-9201-D9E90BD71352}"/>
    <cellStyle name="Total 4 5 8 5" xfId="36964" xr:uid="{361CADC7-C2A6-4264-8D8A-BA83F671C32C}"/>
    <cellStyle name="Total 4 5 9" xfId="6535" xr:uid="{66FC0EE1-795B-468F-AAB6-1D813A3AA5D8}"/>
    <cellStyle name="Total 4 5 9 2" xfId="11754" xr:uid="{5F4D493A-0D5E-4B46-838F-DCB8933AB93A}"/>
    <cellStyle name="Total 4 5 9 2 2" xfId="20743" xr:uid="{D6D6471C-3C1E-454D-A293-5EC030A52B68}"/>
    <cellStyle name="Total 4 5 9 2 2 2" xfId="41937" xr:uid="{EEDB8AB9-56E4-4E9D-B52E-CE24832643F4}"/>
    <cellStyle name="Total 4 5 9 2 3" xfId="34514" xr:uid="{DCBF7D9A-FD17-4510-B5EF-613EC015E25D}"/>
    <cellStyle name="Total 4 5 9 3" xfId="15524" xr:uid="{B1835272-E372-4ABF-BD80-97A75F28C481}"/>
    <cellStyle name="Total 4 5 9 3 2" xfId="28623" xr:uid="{4A04856F-2829-4FAB-8B5F-D84E1CA362E9}"/>
    <cellStyle name="Total 4 5 9 4" xfId="24926" xr:uid="{749B7302-165C-4589-8D01-2F0F4C03F5A0}"/>
    <cellStyle name="Total 4 6" xfId="371" xr:uid="{87D7623F-8531-4DE2-9045-6B92B0E40718}"/>
    <cellStyle name="Total 4 6 10" xfId="9242" xr:uid="{683403C8-E0CB-463D-A8BA-F08C4EF5FD37}"/>
    <cellStyle name="Total 4 6 10 2" xfId="18231" xr:uid="{8F802F18-F2E5-40B2-8DB5-8F4E60D85886}"/>
    <cellStyle name="Total 4 6 10 2 2" xfId="31323" xr:uid="{6FA944B0-085D-44EA-A636-98D8E37642A7}"/>
    <cellStyle name="Total 4 6 10 3" xfId="43481" xr:uid="{5D7896FA-9267-4FD2-9EB8-F328EF1887EE}"/>
    <cellStyle name="Total 4 6 11" xfId="12345" xr:uid="{B5047E17-3AB3-4921-992C-3455537BB4DA}"/>
    <cellStyle name="Total 4 6 11 2" xfId="21334" xr:uid="{570509FA-D4D7-44DD-9F87-E39DC554B9FF}"/>
    <cellStyle name="Total 4 6 11 2 2" xfId="26839" xr:uid="{146ED5E8-D682-43D8-AD14-6D0AAFE28279}"/>
    <cellStyle name="Total 4 6 11 3" xfId="40919" xr:uid="{B217090C-A7CA-41A1-95BB-1177E213CB68}"/>
    <cellStyle name="Total 4 6 12" xfId="2377" xr:uid="{702CF702-A45C-4E12-8E16-B38B135F0161}"/>
    <cellStyle name="Total 4 6 12 2" xfId="32040" xr:uid="{9B987AA9-9433-4840-97B3-D130CD4E405B}"/>
    <cellStyle name="Total 4 6 13" xfId="13286" xr:uid="{3D10AFA3-86C4-4026-B6A7-A6E7EB966D98}"/>
    <cellStyle name="Total 4 6 13 2" xfId="38624" xr:uid="{47BCA30A-2998-45A3-8138-DC7C6950EDB9}"/>
    <cellStyle name="Total 4 6 14" xfId="27641" xr:uid="{5695F4DF-3413-4B45-98C4-CA64C745C65B}"/>
    <cellStyle name="Total 4 6 15" xfId="44421" xr:uid="{F71C84C0-3E5B-48E8-923D-B8CE0835156F}"/>
    <cellStyle name="Total 4 6 16" xfId="45663" xr:uid="{1201E692-DE20-43C1-8603-E9121D56A0AC}"/>
    <cellStyle name="Total 4 6 2" xfId="720" xr:uid="{1C1CA307-510B-4230-B9B0-DA96F5C089D5}"/>
    <cellStyle name="Total 4 6 2 2" xfId="5096" xr:uid="{3711C9F2-C5FA-47A8-9AAF-70E1CA62640D}"/>
    <cellStyle name="Total 4 6 2 2 2" xfId="7682" xr:uid="{5793B398-07EC-405B-9E1B-E58A59548B1A}"/>
    <cellStyle name="Total 4 6 2 2 2 2" xfId="16671" xr:uid="{D3D279BE-041B-4BA5-BF15-647AC46BE557}"/>
    <cellStyle name="Total 4 6 2 2 2 2 2" xfId="28958" xr:uid="{2C163217-D68E-4FB0-AE79-7DD4DA8293C7}"/>
    <cellStyle name="Total 4 6 2 2 2 3" xfId="39128" xr:uid="{14859E31-5AA1-4A05-9FA2-98EAC941FE02}"/>
    <cellStyle name="Total 4 6 2 2 2 4" xfId="56450" xr:uid="{85ECFA2C-81A9-4FDD-8F17-9AD5C5488C65}"/>
    <cellStyle name="Total 4 6 2 2 3" xfId="10319" xr:uid="{F15AFE6A-D671-45A3-819A-8D33A2F2506B}"/>
    <cellStyle name="Total 4 6 2 2 3 2" xfId="19308" xr:uid="{A50B57AF-EB50-41FF-BFCF-A4A24831ACB4}"/>
    <cellStyle name="Total 4 6 2 2 3 2 2" xfId="36424" xr:uid="{9F717068-A47C-4D63-9C8F-B4348460798E}"/>
    <cellStyle name="Total 4 6 2 2 3 3" xfId="42719" xr:uid="{87528D13-892C-4657-924D-D68A1EA555A8}"/>
    <cellStyle name="Total 4 6 2 2 4" xfId="14085" xr:uid="{C2C754C9-0DFA-4BAF-A036-4DC8AF49D593}"/>
    <cellStyle name="Total 4 6 2 2 4 2" xfId="30137" xr:uid="{7C1AADAA-8BC3-485F-902F-2E4C385F2667}"/>
    <cellStyle name="Total 4 6 2 2 5" xfId="28239" xr:uid="{54E57B33-174D-4C25-B363-1B6019B58028}"/>
    <cellStyle name="Total 4 6 2 2 6" xfId="49668" xr:uid="{47C86FF3-4960-449B-AADB-45404F638F5A}"/>
    <cellStyle name="Total 4 6 2 3" xfId="3157" xr:uid="{074E58DF-673A-42AE-995A-775796116108}"/>
    <cellStyle name="Total 4 6 2 3 2" xfId="27509" xr:uid="{487E65B9-E857-41E0-9D27-0F403C1CDA56}"/>
    <cellStyle name="Total 4 6 2 3 2 2" xfId="59069" xr:uid="{95B672D2-1409-4342-BC72-E40AA15A1012}"/>
    <cellStyle name="Total 4 6 2 3 3" xfId="52288" xr:uid="{8482710B-8D5F-4D58-9338-CAB8C46FCB22}"/>
    <cellStyle name="Total 4 6 2 4" xfId="33646" xr:uid="{E9155E82-52F2-4EF6-BB79-61566FE32B96}"/>
    <cellStyle name="Total 4 6 2 4 2" xfId="54589" xr:uid="{18B6F483-8C92-45AD-AF03-C31C26840904}"/>
    <cellStyle name="Total 4 6 2 4 3" xfId="47785" xr:uid="{DD61F6F8-509E-46C5-8CB9-15DDB5B2B313}"/>
    <cellStyle name="Total 4 6 2 5" xfId="46171" xr:uid="{D441736D-353A-4314-8428-4EBD87A6D6E4}"/>
    <cellStyle name="Total 4 6 3" xfId="1065" xr:uid="{9554C8F9-F596-4BF2-9A1B-6A85B277005E}"/>
    <cellStyle name="Total 4 6 3 2" xfId="5417" xr:uid="{CD683605-6E07-4EF3-9F67-9097BD50BBC5}"/>
    <cellStyle name="Total 4 6 3 2 2" xfId="8003" xr:uid="{158B6636-F781-430F-9A4C-3B2B1DB88C6F}"/>
    <cellStyle name="Total 4 6 3 2 2 2" xfId="16992" xr:uid="{6A500580-89D0-462E-8ACA-3D750C83D9B2}"/>
    <cellStyle name="Total 4 6 3 2 2 2 2" xfId="35382" xr:uid="{A0AC66B1-4795-4275-A742-F3E768527869}"/>
    <cellStyle name="Total 4 6 3 2 2 3" xfId="32784" xr:uid="{609246A7-F287-4980-B19A-171146C4C032}"/>
    <cellStyle name="Total 4 6 3 2 2 4" xfId="56852" xr:uid="{C86A9F20-58C7-4CF9-976D-6F501DD3EDB2}"/>
    <cellStyle name="Total 4 6 3 2 3" xfId="10640" xr:uid="{060BCD98-C793-4220-9747-8660958F9409}"/>
    <cellStyle name="Total 4 6 3 2 3 2" xfId="19629" xr:uid="{AE925BC3-9877-4793-B800-765B60F5DA78}"/>
    <cellStyle name="Total 4 6 3 2 3 2 2" xfId="43455" xr:uid="{5138A4F6-8242-46FD-83A6-BE1EC78F78A2}"/>
    <cellStyle name="Total 4 6 3 2 3 3" xfId="32214" xr:uid="{80DB8D32-D5A0-48B4-96BE-FE8894C1B4F4}"/>
    <cellStyle name="Total 4 6 3 2 4" xfId="14406" xr:uid="{C1C03823-2A21-4F2E-9130-73C8FA0D0EA5}"/>
    <cellStyle name="Total 4 6 3 2 4 2" xfId="26271" xr:uid="{4D0B9A78-E117-420E-8C2B-E65ED3BD8098}"/>
    <cellStyle name="Total 4 6 3 2 5" xfId="22918" xr:uid="{7BAB83ED-B6F8-472B-ACD0-0374B5EDA295}"/>
    <cellStyle name="Total 4 6 3 2 6" xfId="50070" xr:uid="{ECDAB457-00A4-47A1-BC7D-426CE5EBA5C9}"/>
    <cellStyle name="Total 4 6 3 3" xfId="3502" xr:uid="{B370DA4F-0556-4BC5-B6AA-89C4E3140306}"/>
    <cellStyle name="Total 4 6 3 3 2" xfId="28719" xr:uid="{E967A371-A4A6-4AA9-BFD3-54A0240AD9F7}"/>
    <cellStyle name="Total 4 6 3 3 2 2" xfId="58154" xr:uid="{291642DB-8DC1-4311-8F1D-4D79ADF343EA}"/>
    <cellStyle name="Total 4 6 3 3 3" xfId="51372" xr:uid="{5EBE5AAA-A35C-428C-8438-85159BCBB348}"/>
    <cellStyle name="Total 4 6 3 4" xfId="26598" xr:uid="{12AA7F85-CD9F-4537-8E95-E505B279EA88}"/>
    <cellStyle name="Total 4 6 3 4 2" xfId="54979" xr:uid="{5D979805-4270-48FA-82D5-229E24A8DF58}"/>
    <cellStyle name="Total 4 6 3 4 3" xfId="48187" xr:uid="{6F23D905-440A-4487-B5AE-9A1A3A1F8968}"/>
    <cellStyle name="Total 4 6 3 5" xfId="53279" xr:uid="{1536EE75-E4A4-4793-B1EC-6E7A875EE6AD}"/>
    <cellStyle name="Total 4 6 3 6" xfId="46573" xr:uid="{110FC2AC-A4B1-4D26-98E7-DB6E05B7A21B}"/>
    <cellStyle name="Total 4 6 4" xfId="1409" xr:uid="{037C659F-C0B3-46AC-A21E-3B3F50122770}"/>
    <cellStyle name="Total 4 6 4 2" xfId="5754" xr:uid="{E57E5B58-A0CC-40B2-A960-90BCD86366CF}"/>
    <cellStyle name="Total 4 6 4 2 2" xfId="8340" xr:uid="{AC4A9601-B532-440D-94FC-8A9F2451B0BA}"/>
    <cellStyle name="Total 4 6 4 2 2 2" xfId="17329" xr:uid="{0A2176F0-CE3C-4EE3-B56D-76C5027CB969}"/>
    <cellStyle name="Total 4 6 4 2 2 2 2" xfId="24197" xr:uid="{E5C39180-AEED-4EF1-9BFB-9E2BD5F4A295}"/>
    <cellStyle name="Total 4 6 4 2 2 3" xfId="39376" xr:uid="{4494390A-B495-4E11-961B-638809322BEE}"/>
    <cellStyle name="Total 4 6 4 2 3" xfId="10977" xr:uid="{7F097ACC-7E28-4903-8CD7-6FCC08241910}"/>
    <cellStyle name="Total 4 6 4 2 3 2" xfId="19966" xr:uid="{561B9E07-58EC-445C-904D-DAC2926ACC68}"/>
    <cellStyle name="Total 4 6 4 2 3 2 2" xfId="42671" xr:uid="{350AEB8B-BD4D-45C4-80D9-1DCDB014DD28}"/>
    <cellStyle name="Total 4 6 4 2 3 3" xfId="31928" xr:uid="{0555EBC9-07DA-4C32-BCF3-21ED9877E508}"/>
    <cellStyle name="Total 4 6 4 2 4" xfId="14743" xr:uid="{4CF79B8F-F511-4787-9EA8-64635B06C920}"/>
    <cellStyle name="Total 4 6 4 2 4 2" xfId="35221" xr:uid="{AE198354-8E58-4B3A-921C-FACE947D922A}"/>
    <cellStyle name="Total 4 6 4 2 5" xfId="32133" xr:uid="{E8F80E8D-6B7A-47A3-9497-206CDCA500EF}"/>
    <cellStyle name="Total 4 6 4 2 6" xfId="55978" xr:uid="{0EEFB13F-4EAF-4255-BFDB-018ADBC9552E}"/>
    <cellStyle name="Total 4 6 4 3" xfId="3846" xr:uid="{30E39EC6-1131-46AB-BEB3-5EBEBBC89917}"/>
    <cellStyle name="Total 4 6 4 3 2" xfId="27125" xr:uid="{0B6B424B-A571-4FCB-8601-60A2CE5F436A}"/>
    <cellStyle name="Total 4 6 4 4" xfId="27804" xr:uid="{38450618-852C-4B72-B71B-9FDA634BDAE9}"/>
    <cellStyle name="Total 4 6 4 5" xfId="49196" xr:uid="{C568DAD2-38F7-49CB-B7E9-68D27E415FE2}"/>
    <cellStyle name="Total 4 6 5" xfId="1833" xr:uid="{3EA6B7D6-AB0E-41CE-8F48-7E130B7128CC}"/>
    <cellStyle name="Total 4 6 5 2" xfId="6150" xr:uid="{8865DC61-82E1-44E2-B8DD-9959DA7AE490}"/>
    <cellStyle name="Total 4 6 5 2 2" xfId="8736" xr:uid="{D55BE12E-95BA-409C-95AE-E1F61AF4F1E2}"/>
    <cellStyle name="Total 4 6 5 2 2 2" xfId="17725" xr:uid="{E0DD75D7-1FD9-4E41-B83C-1C3FB91E969C}"/>
    <cellStyle name="Total 4 6 5 2 2 2 2" xfId="38298" xr:uid="{45B55C48-F820-4370-A1A0-9AA3F583B2A4}"/>
    <cellStyle name="Total 4 6 5 2 2 3" xfId="31518" xr:uid="{90A9CDE3-3631-4201-83DB-504CA67EC730}"/>
    <cellStyle name="Total 4 6 5 2 3" xfId="11373" xr:uid="{00F8EA60-E4D9-45BE-A613-85C13A31C7AD}"/>
    <cellStyle name="Total 4 6 5 2 3 2" xfId="20362" xr:uid="{35701954-F483-4DF5-B65F-F19373EDA350}"/>
    <cellStyle name="Total 4 6 5 2 3 2 2" xfId="35332" xr:uid="{C04A685B-4A5B-4D7F-A4E9-D48DE5FFD8AC}"/>
    <cellStyle name="Total 4 6 5 2 3 3" xfId="24123" xr:uid="{0DE916BC-8A58-4B23-AEDD-C2903A3EC97E}"/>
    <cellStyle name="Total 4 6 5 2 4" xfId="15139" xr:uid="{9B490AC1-BA75-4379-8A8B-44016C8A5882}"/>
    <cellStyle name="Total 4 6 5 2 4 2" xfId="24715" xr:uid="{15FFF23D-CE9C-47C6-BBB6-2215841948AD}"/>
    <cellStyle name="Total 4 6 5 2 5" xfId="32170" xr:uid="{CDCD0DFD-D2AA-47C1-BF5F-C85335C8EFAA}"/>
    <cellStyle name="Total 4 6 5 2 6" xfId="57731" xr:uid="{BC0B68AF-A3CD-4616-AC10-E51698EC527B}"/>
    <cellStyle name="Total 4 6 5 3" xfId="4270" xr:uid="{DB08BFE5-7704-4AE1-A242-4446EBE00A81}"/>
    <cellStyle name="Total 4 6 5 3 2" xfId="28259" xr:uid="{4AF2593C-6D2B-4305-AB3E-3E4CE15C0677}"/>
    <cellStyle name="Total 4 6 5 4" xfId="40136" xr:uid="{5196D370-0DAA-48BB-B626-0ACCCF12BAC1}"/>
    <cellStyle name="Total 4 6 5 5" xfId="50949" xr:uid="{533ABFA7-2460-4517-BCE7-EDCE4A1280AC}"/>
    <cellStyle name="Total 4 6 6" xfId="2028" xr:uid="{7EA03B67-B4A9-4D5C-869C-73A0E1518474}"/>
    <cellStyle name="Total 4 6 6 2" xfId="6336" xr:uid="{16098331-92E3-409F-9A63-88A9F20AEBAA}"/>
    <cellStyle name="Total 4 6 6 2 2" xfId="8922" xr:uid="{591DEC30-48A8-453A-8793-16125B135F51}"/>
    <cellStyle name="Total 4 6 6 2 2 2" xfId="17911" xr:uid="{5572B680-E58D-4C6A-BDAE-9B0B17B8DAE0}"/>
    <cellStyle name="Total 4 6 6 2 2 2 2" xfId="39700" xr:uid="{084B0336-B7A9-4C3E-A22A-BE494CE1C2B4}"/>
    <cellStyle name="Total 4 6 6 2 2 3" xfId="33937" xr:uid="{F908DA21-3462-4912-970C-09826D556C98}"/>
    <cellStyle name="Total 4 6 6 2 3" xfId="11559" xr:uid="{142BDC94-8C60-4494-8E05-DC9CB3538FD0}"/>
    <cellStyle name="Total 4 6 6 2 3 2" xfId="20548" xr:uid="{7E10E962-1CDC-4D24-8A36-F61F1B82C58D}"/>
    <cellStyle name="Total 4 6 6 2 3 2 2" xfId="30653" xr:uid="{3F7FB9CE-61B6-449A-8658-8E7C6D150FEB}"/>
    <cellStyle name="Total 4 6 6 2 3 3" xfId="32023" xr:uid="{9B2B2A96-D85F-4095-8D87-3743B28EC467}"/>
    <cellStyle name="Total 4 6 6 2 4" xfId="15325" xr:uid="{D9EFFB59-4C6C-4094-BEA2-4B4C246224F3}"/>
    <cellStyle name="Total 4 6 6 2 4 2" xfId="28167" xr:uid="{9986A1DC-C7EC-454E-A592-05D7750284CD}"/>
    <cellStyle name="Total 4 6 6 2 5" xfId="32485" xr:uid="{BACC745C-F4F8-43F3-8DD2-CC394A0A221C}"/>
    <cellStyle name="Total 4 6 6 2 6" xfId="54141" xr:uid="{8F098F77-56D0-466E-B9BE-E59F4D662F9B}"/>
    <cellStyle name="Total 4 6 6 3" xfId="4465" xr:uid="{03CC1266-AD33-44E9-BC48-46A4D60B3BD5}"/>
    <cellStyle name="Total 4 6 6 3 2" xfId="33404" xr:uid="{5A42E4BE-DAE7-41BC-99D5-44BC9F836FE4}"/>
    <cellStyle name="Total 4 6 6 4" xfId="38102" xr:uid="{DD5E986B-CDA9-49BC-A025-F3635C7B881D}"/>
    <cellStyle name="Total 4 6 6 5" xfId="47429" xr:uid="{83718886-EA75-4E66-8873-582B914BF9DE}"/>
    <cellStyle name="Total 4 6 7" xfId="2839" xr:uid="{7F1A4E44-3B91-4ABD-9EEA-1B8563B8F3E1}"/>
    <cellStyle name="Total 4 6 7 2" xfId="6989" xr:uid="{74792A63-DB82-4978-BAAB-9D871A564005}"/>
    <cellStyle name="Total 4 6 7 2 2" xfId="12118" xr:uid="{AEB87B35-834A-45F7-943C-C4413F185937}"/>
    <cellStyle name="Total 4 6 7 2 2 2" xfId="21107" xr:uid="{18E49105-B034-4E4A-BDB2-0ED975C39EEA}"/>
    <cellStyle name="Total 4 6 7 2 2 2 2" xfId="23817" xr:uid="{C136B38F-0E07-4AB4-AEE8-B1AE747482BD}"/>
    <cellStyle name="Total 4 6 7 2 2 3" xfId="32672" xr:uid="{95A2F7DE-9CFF-4A7A-9CDC-59E86CBD4D75}"/>
    <cellStyle name="Total 4 6 7 2 3" xfId="12933" xr:uid="{A16F25A9-8669-45E6-8191-290949ABAF9D}"/>
    <cellStyle name="Total 4 6 7 2 3 2" xfId="21922" xr:uid="{C432AD43-F8A9-4790-ACFF-4492B296DB37}"/>
    <cellStyle name="Total 4 6 7 2 3 2 2" xfId="29611" xr:uid="{FA656437-B071-4AA1-9F8F-FE2A613BBDDC}"/>
    <cellStyle name="Total 4 6 7 2 3 3" xfId="36346" xr:uid="{FA299EE0-ACB0-4271-9F88-59ECFA4E1317}"/>
    <cellStyle name="Total 4 6 7 2 4" xfId="15978" xr:uid="{26500B86-E9A4-45DC-9C43-D062B30EE3C3}"/>
    <cellStyle name="Total 4 6 7 2 4 2" xfId="22269" xr:uid="{EBEDD20E-108C-4951-B35F-C3105219F4FB}"/>
    <cellStyle name="Total 4 6 7 2 5" xfId="42275" xr:uid="{0AA9814A-7BE3-4D19-9DFA-D58D3176C8AE}"/>
    <cellStyle name="Total 4 6 7 3" xfId="9552" xr:uid="{02C254C3-68D3-4CC5-A5CA-9C0DFCBFD4C7}"/>
    <cellStyle name="Total 4 6 7 3 2" xfId="18541" xr:uid="{7B8A0076-DCF2-4B2C-8416-A733D02C13E9}"/>
    <cellStyle name="Total 4 6 7 3 2 2" xfId="31526" xr:uid="{730A4ECB-EDA0-47DE-90BB-7BC7E5DBAD1A}"/>
    <cellStyle name="Total 4 6 7 3 3" xfId="29863" xr:uid="{A0F93F1D-801F-40E2-9CEF-297D51A25406}"/>
    <cellStyle name="Total 4 6 7 4" xfId="27191" xr:uid="{A46E0A2B-C7CD-44C8-85E2-180FF7AE3F77}"/>
    <cellStyle name="Total 4 6 8" xfId="4772" xr:uid="{ED813D80-5E10-4336-8A0D-FF4016F35706}"/>
    <cellStyle name="Total 4 6 8 2" xfId="7358" xr:uid="{B24EF67C-3573-409D-87FA-28B2203E0D45}"/>
    <cellStyle name="Total 4 6 8 2 2" xfId="16347" xr:uid="{144FB2AE-5BD5-4D8D-B4B5-3CCDF559B37A}"/>
    <cellStyle name="Total 4 6 8 2 2 2" xfId="29689" xr:uid="{FE01B91A-DA28-4415-ABFC-22173AE9ADEB}"/>
    <cellStyle name="Total 4 6 8 2 3" xfId="25559" xr:uid="{64A61055-8380-43B7-B4EC-EACB259E0E58}"/>
    <cellStyle name="Total 4 6 8 3" xfId="9995" xr:uid="{FBCEB28F-329F-40F6-AC07-AC21532A07BF}"/>
    <cellStyle name="Total 4 6 8 3 2" xfId="18984" xr:uid="{E6DE08A7-BFB5-4EA0-B667-AD07A81ED972}"/>
    <cellStyle name="Total 4 6 8 3 2 2" xfId="32579" xr:uid="{88EE1B11-32EA-4C4A-AF9A-83E232837298}"/>
    <cellStyle name="Total 4 6 8 3 3" xfId="43870" xr:uid="{0CA909C8-5D00-44C9-96EE-08657198F95C}"/>
    <cellStyle name="Total 4 6 8 4" xfId="13761" xr:uid="{0350599A-A490-4EF9-8590-7A6ACEA5F828}"/>
    <cellStyle name="Total 4 6 8 4 2" xfId="22521" xr:uid="{9137760C-A9F1-4141-BEF4-88E5D94D6878}"/>
    <cellStyle name="Total 4 6 8 5" xfId="33557" xr:uid="{BEDB5EA0-2560-48CC-B8DA-BFAB1170FE43}"/>
    <cellStyle name="Total 4 6 9" xfId="6673" xr:uid="{55417C69-CF12-4182-9BD9-888DACD97F77}"/>
    <cellStyle name="Total 4 6 9 2" xfId="11879" xr:uid="{D7D4C0C5-537F-4E53-AF7C-C8F526A35E41}"/>
    <cellStyle name="Total 4 6 9 2 2" xfId="20868" xr:uid="{220780B2-FC82-4594-84AB-8DCDE88C2A32}"/>
    <cellStyle name="Total 4 6 9 2 2 2" xfId="26957" xr:uid="{5224CD66-7129-4A7D-95C6-3518D250FD84}"/>
    <cellStyle name="Total 4 6 9 2 3" xfId="24230" xr:uid="{2312A97F-1E5A-434B-B83F-508DB1229265}"/>
    <cellStyle name="Total 4 6 9 3" xfId="15662" xr:uid="{136723E3-61CC-42E5-8CF7-F527EDF5D1E1}"/>
    <cellStyle name="Total 4 6 9 3 2" xfId="43683" xr:uid="{F917E82F-8CB8-458D-B4F6-070F632BC6B5}"/>
    <cellStyle name="Total 4 6 9 4" xfId="33957" xr:uid="{64A5EFEC-B092-4607-97C1-78FD2C0073E2}"/>
    <cellStyle name="Total 4 7" xfId="514" xr:uid="{A575BB17-326D-47D3-9C73-27F76FFC1462}"/>
    <cellStyle name="Total 4 7 10" xfId="44465" xr:uid="{7C54F5BC-C0C3-44DC-90BA-C88A05E5D53F}"/>
    <cellStyle name="Total 4 7 11" xfId="45699" xr:uid="{D54D7A52-BAE6-4388-9DA7-0E212591DA33}"/>
    <cellStyle name="Total 4 7 2" xfId="863" xr:uid="{B46BC584-1081-4388-8E7C-7CC597D711C1}"/>
    <cellStyle name="Total 4 7 2 2" xfId="5232" xr:uid="{56A5EBEF-005B-4BC4-ACAC-CE5066F333E6}"/>
    <cellStyle name="Total 4 7 2 2 2" xfId="7818" xr:uid="{40DB9800-0436-49D7-8A15-E44D40CF25D3}"/>
    <cellStyle name="Total 4 7 2 2 2 2" xfId="16807" xr:uid="{0061DB01-AC50-475D-BD91-323379710E87}"/>
    <cellStyle name="Total 4 7 2 2 2 2 2" xfId="42970" xr:uid="{19828C6B-CD20-4E14-8163-20A4433D024E}"/>
    <cellStyle name="Total 4 7 2 2 2 3" xfId="34857" xr:uid="{9FB6BDB6-0A43-4B50-92B4-4DF5C9180F89}"/>
    <cellStyle name="Total 4 7 2 2 2 4" xfId="56486" xr:uid="{BCD06B33-7A4C-4FB6-9287-E076C9E82C7E}"/>
    <cellStyle name="Total 4 7 2 2 3" xfId="10455" xr:uid="{DDB3EA4E-8047-4297-9A34-131FC1304806}"/>
    <cellStyle name="Total 4 7 2 2 3 2" xfId="19444" xr:uid="{531A1CC4-7D40-4817-96B3-40AB7C11E3E8}"/>
    <cellStyle name="Total 4 7 2 2 3 2 2" xfId="24893" xr:uid="{B34BA8BF-302F-4BE0-939F-4004815C2B91}"/>
    <cellStyle name="Total 4 7 2 2 3 3" xfId="34678" xr:uid="{DFA8676E-9717-49E1-81ED-86DE4C49EE49}"/>
    <cellStyle name="Total 4 7 2 2 4" xfId="14221" xr:uid="{3C87F812-B967-46AE-A331-86C408E5EBA5}"/>
    <cellStyle name="Total 4 7 2 2 4 2" xfId="26457" xr:uid="{235F3BBE-0AC2-463B-937A-98D67B69D2A4}"/>
    <cellStyle name="Total 4 7 2 2 5" xfId="28028" xr:uid="{6DA9D9B9-4EB9-478E-99E8-15468B94B629}"/>
    <cellStyle name="Total 4 7 2 2 6" xfId="49704" xr:uid="{E0714149-6BDA-41C2-AC98-AA39FAD9D0ED}"/>
    <cellStyle name="Total 4 7 2 3" xfId="3300" xr:uid="{44A5A769-3F4E-432D-AA5C-CD5F3E8EB031}"/>
    <cellStyle name="Total 4 7 2 3 2" xfId="42122" xr:uid="{2A1AC96C-C219-4A5C-B7C1-5A2782D070DE}"/>
    <cellStyle name="Total 4 7 2 3 2 2" xfId="58219" xr:uid="{65D2409C-50CC-4264-AA43-F1908B5DFE41}"/>
    <cellStyle name="Total 4 7 2 3 3" xfId="51437" xr:uid="{37D007C6-C194-4D7D-A3D3-6CBEED4FD1C6}"/>
    <cellStyle name="Total 4 7 2 4" xfId="22651" xr:uid="{57EBA4BC-8499-4AB3-8A02-EAB52C1F086E}"/>
    <cellStyle name="Total 4 7 2 4 2" xfId="54625" xr:uid="{32676314-44E6-40C8-A8DF-7F5C91A4722A}"/>
    <cellStyle name="Total 4 7 2 4 3" xfId="47821" xr:uid="{3CEF6D0D-A993-4A89-9097-676B7EE71B83}"/>
    <cellStyle name="Total 4 7 2 5" xfId="46207" xr:uid="{EAB9C4A9-4C19-4BA2-AE0C-A7D1B2619319}"/>
    <cellStyle name="Total 4 7 3" xfId="1208" xr:uid="{8A69C666-D3BA-4FE0-B033-8258E4F8D1FA}"/>
    <cellStyle name="Total 4 7 3 2" xfId="5553" xr:uid="{DF78E624-D7D8-4AC3-9ADD-003D3CACA6E9}"/>
    <cellStyle name="Total 4 7 3 2 2" xfId="8139" xr:uid="{677A6BA3-00D7-43D7-9169-8A0F50DC5309}"/>
    <cellStyle name="Total 4 7 3 2 2 2" xfId="17128" xr:uid="{4E2B0F5C-A631-45EB-A10E-8C9BA0FFB2EC}"/>
    <cellStyle name="Total 4 7 3 2 2 2 2" xfId="31729" xr:uid="{22CF1AEA-7B40-4127-9799-6D5A8DD5DDD5}"/>
    <cellStyle name="Total 4 7 3 2 2 3" xfId="25818" xr:uid="{EE9153FA-D388-4BA6-A3D8-058E88B8516D}"/>
    <cellStyle name="Total 4 7 3 2 2 4" xfId="56888" xr:uid="{7E7DAB1C-64C2-475A-8532-C656019601FA}"/>
    <cellStyle name="Total 4 7 3 2 3" xfId="10776" xr:uid="{D25C46E2-1375-4E52-B888-CCE1563FBDA8}"/>
    <cellStyle name="Total 4 7 3 2 3 2" xfId="19765" xr:uid="{9A63F516-1B65-4D61-AA70-6B66E62620DC}"/>
    <cellStyle name="Total 4 7 3 2 3 2 2" xfId="32816" xr:uid="{4C91C081-69E3-4EA2-A75C-53F573924916}"/>
    <cellStyle name="Total 4 7 3 2 3 3" xfId="40543" xr:uid="{C9C92722-213C-4806-883D-AD6BF95EB45E}"/>
    <cellStyle name="Total 4 7 3 2 4" xfId="14542" xr:uid="{54048917-4B1D-490F-9592-2C7393B4E8BF}"/>
    <cellStyle name="Total 4 7 3 2 4 2" xfId="39002" xr:uid="{2FCBE116-19D3-4360-B5F7-2BB51F9FFCBC}"/>
    <cellStyle name="Total 4 7 3 2 5" xfId="26003" xr:uid="{8E411BE3-B13F-4838-814E-D663E60A36AA}"/>
    <cellStyle name="Total 4 7 3 2 6" xfId="50106" xr:uid="{C98A0EAB-CDF0-44E4-94D6-C92F8AAE8BA0}"/>
    <cellStyle name="Total 4 7 3 3" xfId="3645" xr:uid="{934D3FA2-285C-419F-979C-9454A6A83D06}"/>
    <cellStyle name="Total 4 7 3 3 2" xfId="35863" xr:uid="{EB4EEE3F-DB2E-49DE-AAE2-1FD6507C352A}"/>
    <cellStyle name="Total 4 7 3 3 2 2" xfId="55805" xr:uid="{18C7C14D-0D4A-45F7-B4F9-AF76F0D7E58A}"/>
    <cellStyle name="Total 4 7 3 3 3" xfId="49022" xr:uid="{272EC809-31A8-457C-B262-22237708B22E}"/>
    <cellStyle name="Total 4 7 3 4" xfId="34538" xr:uid="{A9763E42-B880-49DA-9160-43BC2F7D2C0E}"/>
    <cellStyle name="Total 4 7 3 4 2" xfId="55015" xr:uid="{371D8D69-5157-4123-82D3-1F53BB85B54B}"/>
    <cellStyle name="Total 4 7 3 4 3" xfId="48223" xr:uid="{FD263393-3AF5-41D9-9389-9214B9815C30}"/>
    <cellStyle name="Total 4 7 3 5" xfId="53315" xr:uid="{69FBAE6F-1D16-4F07-8B15-C177EF544705}"/>
    <cellStyle name="Total 4 7 3 6" xfId="46609" xr:uid="{3CE55579-9426-4E54-8A73-ED4314751C7D}"/>
    <cellStyle name="Total 4 7 4" xfId="1552" xr:uid="{5563E29D-B45B-4EE0-840D-32749C486B34}"/>
    <cellStyle name="Total 4 7 4 2" xfId="5897" xr:uid="{5DCF0E50-F9B2-4254-B8F8-B23C02E741EE}"/>
    <cellStyle name="Total 4 7 4 2 2" xfId="8483" xr:uid="{1F42ADCF-09C0-484B-80DE-59982F6887E2}"/>
    <cellStyle name="Total 4 7 4 2 2 2" xfId="17472" xr:uid="{F1102FCC-5AAD-4C33-A8ED-072F9F1C4B86}"/>
    <cellStyle name="Total 4 7 4 2 2 2 2" xfId="26322" xr:uid="{F7B63DA5-18C0-435E-8A4D-7C6283822CFD}"/>
    <cellStyle name="Total 4 7 4 2 2 3" xfId="31754" xr:uid="{F8AB69CF-0BD1-4E18-B5A9-B8463621DCA5}"/>
    <cellStyle name="Total 4 7 4 2 3" xfId="11120" xr:uid="{5A8CD9CF-62BB-49A6-9F93-C71E1A10B04D}"/>
    <cellStyle name="Total 4 7 4 2 3 2" xfId="20109" xr:uid="{B6FCFE11-0C31-441A-94B1-5676886960AF}"/>
    <cellStyle name="Total 4 7 4 2 3 2 2" xfId="22351" xr:uid="{5A8479CF-D946-4151-A940-A28DA05D5FE3}"/>
    <cellStyle name="Total 4 7 4 2 3 3" xfId="40520" xr:uid="{39AE04E7-4AAF-43DF-8B89-68E3CBEC399A}"/>
    <cellStyle name="Total 4 7 4 2 4" xfId="14886" xr:uid="{52449FA9-D9F0-4853-AEBE-4F63CF84BBB7}"/>
    <cellStyle name="Total 4 7 4 2 4 2" xfId="30178" xr:uid="{0FF65D3F-27C9-4236-BB83-B64BD2E26F07}"/>
    <cellStyle name="Total 4 7 4 2 5" xfId="40669" xr:uid="{10BC2C0C-5CB8-4053-AFEB-18E9D0F7849E}"/>
    <cellStyle name="Total 4 7 4 2 6" xfId="56014" xr:uid="{FD0BECD3-CCB3-4DC2-81CA-656A63A6DF61}"/>
    <cellStyle name="Total 4 7 4 3" xfId="3989" xr:uid="{70006A4F-DCDE-4D51-B17D-FC5C8B153270}"/>
    <cellStyle name="Total 4 7 4 3 2" xfId="25666" xr:uid="{ECB6E3A7-B35A-458D-90B0-99D146BEF422}"/>
    <cellStyle name="Total 4 7 4 4" xfId="36760" xr:uid="{19179E5A-AC4C-46F5-A3BE-494A7903B0AF}"/>
    <cellStyle name="Total 4 7 4 5" xfId="49232" xr:uid="{BD7A6E3E-3127-425A-95C2-48B82B92996A}"/>
    <cellStyle name="Total 4 7 5" xfId="1864" xr:uid="{3B7A1641-0212-48BD-A9FD-4C677FB10970}"/>
    <cellStyle name="Total 4 7 5 2" xfId="6180" xr:uid="{EB6D0328-F075-4808-8514-C50B413F427D}"/>
    <cellStyle name="Total 4 7 5 2 2" xfId="8766" xr:uid="{E2E3AC49-6A4B-4514-AEED-E9609ECD42F1}"/>
    <cellStyle name="Total 4 7 5 2 2 2" xfId="17755" xr:uid="{D34CA65E-4F42-49B7-95E0-CFE50E2C92A6}"/>
    <cellStyle name="Total 4 7 5 2 2 2 2" xfId="36479" xr:uid="{40710B09-2A91-4516-A34A-D2C3074F0B51}"/>
    <cellStyle name="Total 4 7 5 2 2 3" xfId="42318" xr:uid="{F167D0F2-32BE-4769-883E-1FD86228459F}"/>
    <cellStyle name="Total 4 7 5 2 3" xfId="11403" xr:uid="{75444B1B-44BA-4990-BC28-374BA054E2AB}"/>
    <cellStyle name="Total 4 7 5 2 3 2" xfId="20392" xr:uid="{F82B63EA-F7B4-439D-920F-E9948F99D6A0}"/>
    <cellStyle name="Total 4 7 5 2 3 2 2" xfId="30482" xr:uid="{EA7DE57E-6FEE-4F35-9EDC-FC1139B965A9}"/>
    <cellStyle name="Total 4 7 5 2 3 3" xfId="27026" xr:uid="{7A5B0F08-75E6-4237-8BC8-B78ED4E8D305}"/>
    <cellStyle name="Total 4 7 5 2 4" xfId="15169" xr:uid="{866D4353-A177-4AF5-B5A4-098E5D8FCC6D}"/>
    <cellStyle name="Total 4 7 5 2 4 2" xfId="41165" xr:uid="{B5D781F3-7A39-4A5A-8E9F-97196863F946}"/>
    <cellStyle name="Total 4 7 5 2 5" xfId="39815" xr:uid="{59AA8258-DB43-4675-9742-2ED965F47C5F}"/>
    <cellStyle name="Total 4 7 5 2 6" xfId="58608" xr:uid="{869AE314-48C6-4107-8823-B8C95448F30B}"/>
    <cellStyle name="Total 4 7 5 3" xfId="4301" xr:uid="{CB2C3D58-D49E-4D4A-B052-B2D8EA3826E0}"/>
    <cellStyle name="Total 4 7 5 3 2" xfId="26591" xr:uid="{29BC1D9C-F426-40ED-91D1-B83D12C0C07B}"/>
    <cellStyle name="Total 4 7 5 4" xfId="39782" xr:uid="{B65CC7B9-BC59-4C62-A80C-8C3E59D97FF2}"/>
    <cellStyle name="Total 4 7 5 5" xfId="51827" xr:uid="{E636162B-0CED-4215-9D5B-ABFA19B4F081}"/>
    <cellStyle name="Total 4 7 6" xfId="2171" xr:uid="{BF182E07-01AA-4A17-89D9-1C3F8CCDFFF2}"/>
    <cellStyle name="Total 4 7 6 2" xfId="6472" xr:uid="{33F7808F-2D7A-4C98-9F24-917D69FBB1B9}"/>
    <cellStyle name="Total 4 7 6 2 2" xfId="9058" xr:uid="{BBD08B03-237E-43E4-A999-8D029D20219B}"/>
    <cellStyle name="Total 4 7 6 2 2 2" xfId="18047" xr:uid="{F74B22D9-DF0F-42A9-B302-3B381A0CF6D0}"/>
    <cellStyle name="Total 4 7 6 2 2 2 2" xfId="33092" xr:uid="{A0BFE595-4306-47B6-B594-580CFC8D30B2}"/>
    <cellStyle name="Total 4 7 6 2 2 3" xfId="29190" xr:uid="{8AF7CACC-3FCF-49A8-BCB3-A12D5757356C}"/>
    <cellStyle name="Total 4 7 6 2 3" xfId="11695" xr:uid="{1B55E1C5-059A-47DA-8863-1F83DCF20BC9}"/>
    <cellStyle name="Total 4 7 6 2 3 2" xfId="20684" xr:uid="{C3B1FF3A-9F1E-4742-A9AA-891668AD77DF}"/>
    <cellStyle name="Total 4 7 6 2 3 2 2" xfId="31867" xr:uid="{93248E80-8294-4399-8DF4-CB4E524E10C1}"/>
    <cellStyle name="Total 4 7 6 2 3 3" xfId="31086" xr:uid="{73721231-EE82-4FAF-9DCE-CA9063AF381F}"/>
    <cellStyle name="Total 4 7 6 2 4" xfId="15461" xr:uid="{226C19C8-90E5-41A6-9C1B-E0BF16825065}"/>
    <cellStyle name="Total 4 7 6 2 4 2" xfId="33800" xr:uid="{FE0D99F8-08B4-417E-80DE-E50451636BC7}"/>
    <cellStyle name="Total 4 7 6 2 5" xfId="41422" xr:uid="{0AC227BE-ED5A-4881-A43E-510845B279EA}"/>
    <cellStyle name="Total 4 7 6 2 6" xfId="54177" xr:uid="{4ECAABA1-BC98-4015-B791-026B37AC2FB7}"/>
    <cellStyle name="Total 4 7 6 3" xfId="4608" xr:uid="{47AC28D9-FBFE-4E79-84BF-9A511939ABD6}"/>
    <cellStyle name="Total 4 7 6 3 2" xfId="32366" xr:uid="{9E7A0A91-E660-4D08-B193-264D1FA775CC}"/>
    <cellStyle name="Total 4 7 6 4" xfId="35820" xr:uid="{627710E4-4C89-48FE-888F-7451EC98D498}"/>
    <cellStyle name="Total 4 7 6 5" xfId="47440" xr:uid="{FF890933-5D06-48CF-8ADE-EEE2279BD646}"/>
    <cellStyle name="Total 4 7 7" xfId="4908" xr:uid="{0DBBE2AD-DCFA-47D2-BE4E-B760F388973E}"/>
    <cellStyle name="Total 4 7 7 2" xfId="7494" xr:uid="{76CCD9EB-090D-45E2-8D54-0434550508F7}"/>
    <cellStyle name="Total 4 7 7 2 2" xfId="16483" xr:uid="{6B7AA81B-E885-4493-9B9A-B0A6D2727916}"/>
    <cellStyle name="Total 4 7 7 2 2 2" xfId="41528" xr:uid="{222FA058-E015-4BD4-A07B-1658309B9752}"/>
    <cellStyle name="Total 4 7 7 2 3" xfId="31978" xr:uid="{73537708-ECC5-45E8-B2E9-94852DE41D44}"/>
    <cellStyle name="Total 4 7 7 3" xfId="10131" xr:uid="{E7B33D18-8F60-421F-8664-BC22389B77FF}"/>
    <cellStyle name="Total 4 7 7 3 2" xfId="19120" xr:uid="{09529969-2185-4012-8138-854A7DB91C5C}"/>
    <cellStyle name="Total 4 7 7 3 2 2" xfId="29957" xr:uid="{7ABF56A3-E93E-4332-947E-B341E9C03AE2}"/>
    <cellStyle name="Total 4 7 7 3 3" xfId="34674" xr:uid="{CC209D15-61A4-4C89-8C57-211E1E4E1F17}"/>
    <cellStyle name="Total 4 7 7 4" xfId="13897" xr:uid="{56D7A98C-4F20-4281-A5FF-3F4BD49745EA}"/>
    <cellStyle name="Total 4 7 7 4 2" xfId="30577" xr:uid="{40E7369D-94D7-4B6F-8718-E6F644C1B4C3}"/>
    <cellStyle name="Total 4 7 7 5" xfId="38175" xr:uid="{1FA54BE7-DB9A-40B4-8FFC-030D8AA11BE4}"/>
    <cellStyle name="Total 4 7 8" xfId="2520" xr:uid="{70327556-2597-4FDB-918E-FFDA68C78D8D}"/>
    <cellStyle name="Total 4 7 8 2" xfId="34479" xr:uid="{2E99F804-AE6D-4072-B22F-22F8406F3D98}"/>
    <cellStyle name="Total 4 7 9" xfId="36546" xr:uid="{965737D7-28C8-40EB-855F-50F41C4A9477}"/>
    <cellStyle name="Total 4 8" xfId="216" xr:uid="{3F032EB8-2494-47E8-8FA7-3C7F23357B9A}"/>
    <cellStyle name="Total 4 8 2" xfId="2555" xr:uid="{FD4A2150-A8AD-4FB2-83F9-A2948B9EE974}"/>
    <cellStyle name="Total 4 8 2 2" xfId="6796" xr:uid="{44BB12B8-C277-448D-B9F5-A12CA4AE807E}"/>
    <cellStyle name="Total 4 8 2 2 2" xfId="15785" xr:uid="{556777CA-D65D-4625-96BD-21252B54B97C}"/>
    <cellStyle name="Total 4 8 2 2 2 2" xfId="25996" xr:uid="{FFA4B89E-AF86-48EA-9648-F4CEDE937EDF}"/>
    <cellStyle name="Total 4 8 2 2 2 3" xfId="56533" xr:uid="{8DECE3E9-D6AD-4813-A4A4-80A08C72E93E}"/>
    <cellStyle name="Total 4 8 2 2 3" xfId="29979" xr:uid="{B9CA016D-C552-4D1A-B775-4A8E76197F84}"/>
    <cellStyle name="Total 4 8 2 2 4" xfId="49751" xr:uid="{487F6239-2D83-4E78-8281-DF1791870117}"/>
    <cellStyle name="Total 4 8 2 3" xfId="9366" xr:uid="{6EEFDCA3-CF38-4797-8C28-4FE78B8D06F6}"/>
    <cellStyle name="Total 4 8 2 3 2" xfId="18355" xr:uid="{23A89797-5C89-4209-8BEB-2F7444DB904A}"/>
    <cellStyle name="Total 4 8 2 3 2 2" xfId="29551" xr:uid="{E99F58C7-6C5A-4F74-BF39-30B416727B0F}"/>
    <cellStyle name="Total 4 8 2 3 2 3" xfId="57718" xr:uid="{7253EA97-DBE7-433F-B328-1DF13374E300}"/>
    <cellStyle name="Total 4 8 2 3 3" xfId="42278" xr:uid="{1434FE54-0A0F-4494-BDAE-AAAAFCBA1FC5}"/>
    <cellStyle name="Total 4 8 2 3 4" xfId="50936" xr:uid="{6AD4C4B1-4D5B-4ADA-A2D5-F904E5761D78}"/>
    <cellStyle name="Total 4 8 2 4" xfId="13409" xr:uid="{4E41C5D3-49C1-4D45-83B4-643B6594751F}"/>
    <cellStyle name="Total 4 8 2 4 2" xfId="24155" xr:uid="{3D8BCD33-03C1-4CA2-9AB2-DD9AFCA4F196}"/>
    <cellStyle name="Total 4 8 2 4 2 2" xfId="54669" xr:uid="{FF6D7D31-1470-4CD5-8C97-15D26F7ABF3A}"/>
    <cellStyle name="Total 4 8 2 4 3" xfId="47868" xr:uid="{BFF70854-F0B1-4C5F-9FC5-04EA742AEA61}"/>
    <cellStyle name="Total 4 8 2 5" xfId="25750" xr:uid="{C0029C23-6858-4DFC-B025-C25978186B44}"/>
    <cellStyle name="Total 4 8 2 6" xfId="46254" xr:uid="{4FA3D185-7BA5-457E-BA35-D76949DED14C}"/>
    <cellStyle name="Total 4 8 3" xfId="2684" xr:uid="{2E556361-FB21-42AB-A706-CABEF88BD986}"/>
    <cellStyle name="Total 4 8 3 2" xfId="31401" xr:uid="{F42642C5-7839-4944-B7BC-81C87C16D492}"/>
    <cellStyle name="Total 4 8 3 2 2" xfId="56932" xr:uid="{FECC39D0-5001-49EA-884B-94FE54EFA7EC}"/>
    <cellStyle name="Total 4 8 3 2 3" xfId="50150" xr:uid="{5061D9BF-A51E-4395-9F57-18FC4B2FC2C5}"/>
    <cellStyle name="Total 4 8 3 3" xfId="52231" xr:uid="{D4564449-738E-4D4F-BC75-290B82DC36E4}"/>
    <cellStyle name="Total 4 8 3 3 2" xfId="59012" xr:uid="{5FDF0AE8-608C-48BC-B460-C10BC6B96B32}"/>
    <cellStyle name="Total 4 8 3 4" xfId="48267" xr:uid="{20B70FE7-51D4-4C11-8754-9BB003E7BB55}"/>
    <cellStyle name="Total 4 8 3 4 2" xfId="55059" xr:uid="{A69BE1BE-A167-41C4-91AD-CB406989F632}"/>
    <cellStyle name="Total 4 8 3 5" xfId="53359" xr:uid="{548357C0-ED2E-46DC-8CB5-1087C9BD69B5}"/>
    <cellStyle name="Total 4 8 3 6" xfId="46653" xr:uid="{80858C2D-350C-4193-A985-B1ED97C59285}"/>
    <cellStyle name="Total 4 8 4" xfId="30553" xr:uid="{EA59CCEB-1AEA-44A2-8B7E-438AF69089B4}"/>
    <cellStyle name="Total 4 8 4 2" xfId="56061" xr:uid="{FE027E84-0D33-4836-A5C7-B4037771F2F4}"/>
    <cellStyle name="Total 4 8 4 3" xfId="49279" xr:uid="{317B7B51-1FD0-4896-B50B-7084265D6853}"/>
    <cellStyle name="Total 4 8 5" xfId="44416" xr:uid="{57610E26-06A1-4935-9A2C-7069499E696B}"/>
    <cellStyle name="Total 4 8 5 2" xfId="58157" xr:uid="{5B31378C-8150-4FB8-8539-4F3B9ADA461E}"/>
    <cellStyle name="Total 4 8 5 3" xfId="51375" xr:uid="{D6DC3576-AC33-4188-BFA2-E9325DCC996F}"/>
    <cellStyle name="Total 4 8 6" xfId="45746" xr:uid="{7625D4EB-97D3-44BE-8018-BE7EA81F95DF}"/>
    <cellStyle name="Total 4 8 6 2" xfId="54221" xr:uid="{BAE120E6-E617-488B-A359-CB4D1A89F38E}"/>
    <cellStyle name="Total 4 9" xfId="565" xr:uid="{17BB5560-625C-4CFC-8054-5CDD09B7DB80}"/>
    <cellStyle name="Total 4 9 2" xfId="4956" xr:uid="{00BDE226-0BA5-412E-9FE2-AA1BF628AA0C}"/>
    <cellStyle name="Total 4 9 2 2" xfId="7542" xr:uid="{8C174960-1F32-43E7-92D5-A9EB41CE81FC}"/>
    <cellStyle name="Total 4 9 2 2 2" xfId="16531" xr:uid="{C3C9B9F6-BC74-49DA-A011-25E86510A8D2}"/>
    <cellStyle name="Total 4 9 2 2 2 2" xfId="33610" xr:uid="{E425798C-1DC6-4C81-A59D-730FBD3612D8}"/>
    <cellStyle name="Total 4 9 2 2 2 3" xfId="56574" xr:uid="{C258D69A-6E49-41D6-A488-234F841DC348}"/>
    <cellStyle name="Total 4 9 2 2 3" xfId="40781" xr:uid="{C88747A9-0BCB-4C1A-8897-FD05C1210BA1}"/>
    <cellStyle name="Total 4 9 2 2 4" xfId="49792" xr:uid="{8A725281-3472-4350-912C-AD79A543C65D}"/>
    <cellStyle name="Total 4 9 2 3" xfId="10179" xr:uid="{3684ACFA-03B5-4132-BCD1-09E52199833C}"/>
    <cellStyle name="Total 4 9 2 3 2" xfId="19168" xr:uid="{732E2B56-B6AC-41D2-8A8A-09D2FDFA0BAD}"/>
    <cellStyle name="Total 4 9 2 3 2 2" xfId="23752" xr:uid="{3294A3D9-CBB5-40E4-B484-2917D78BA7DC}"/>
    <cellStyle name="Total 4 9 2 3 2 3" xfId="58522" xr:uid="{80BECDEB-E7EC-4B71-9F65-B76D168EC038}"/>
    <cellStyle name="Total 4 9 2 3 3" xfId="30913" xr:uid="{714841CE-0D86-4E3A-B52B-6FA45C07B0E8}"/>
    <cellStyle name="Total 4 9 2 3 4" xfId="51741" xr:uid="{69BDA22E-78F8-40ED-B216-5DFB8D2A6DAC}"/>
    <cellStyle name="Total 4 9 2 4" xfId="13945" xr:uid="{C1670082-070E-4012-A940-10C2DD7A7CAC}"/>
    <cellStyle name="Total 4 9 2 4 2" xfId="32781" xr:uid="{85602E15-DD1E-4427-90A7-BE27E809C6E3}"/>
    <cellStyle name="Total 4 9 2 4 2 2" xfId="54707" xr:uid="{C9D09035-8194-4F2C-8FBD-B41ECB7D87A7}"/>
    <cellStyle name="Total 4 9 2 4 3" xfId="47909" xr:uid="{F14E96E6-D78F-498E-96A9-4440C149587E}"/>
    <cellStyle name="Total 4 9 2 5" xfId="27489" xr:uid="{E5CDFEE4-8B59-48BF-8136-C9EEB8D416FC}"/>
    <cellStyle name="Total 4 9 2 6" xfId="46295" xr:uid="{4017A9AF-B32D-41B9-BD57-2500AE3686D2}"/>
    <cellStyle name="Total 4 9 3" xfId="3002" xr:uid="{5BFD0C08-5149-4551-92AB-F5FAF0E115D6}"/>
    <cellStyle name="Total 4 9 3 2" xfId="32993" xr:uid="{563D7F11-D4AD-4EC5-BC9D-5814AA8A9EC4}"/>
    <cellStyle name="Total 4 9 3 2 2" xfId="56970" xr:uid="{7698AA8C-EFE6-4987-8183-D9D9B1A0AD2A}"/>
    <cellStyle name="Total 4 9 3 2 3" xfId="50188" xr:uid="{13C5667B-AA1D-4876-B1E1-C3B9FB0E44C7}"/>
    <cellStyle name="Total 4 9 3 3" xfId="52162" xr:uid="{87847FEC-9FE6-43B1-A95B-BD3EEDA6D2BB}"/>
    <cellStyle name="Total 4 9 3 3 2" xfId="58943" xr:uid="{EA2E677A-E723-42FA-8852-ECD91A0A14C4}"/>
    <cellStyle name="Total 4 9 3 4" xfId="48305" xr:uid="{F52F340A-E0EB-4178-92D9-0A3EF5B800E8}"/>
    <cellStyle name="Total 4 9 3 4 2" xfId="55097" xr:uid="{6DA99DC5-6092-41D9-A0A6-7E7698B4E348}"/>
    <cellStyle name="Total 4 9 3 5" xfId="53397" xr:uid="{62119034-1281-4DC3-864C-69ED109F84CE}"/>
    <cellStyle name="Total 4 9 3 6" xfId="46691" xr:uid="{FAE0EA3F-0467-4FE5-A8A8-9A26C64DE8F4}"/>
    <cellStyle name="Total 4 9 4" xfId="35765" xr:uid="{1899C1EB-FD50-4315-85C4-01FAAEF4E419}"/>
    <cellStyle name="Total 4 9 4 2" xfId="56102" xr:uid="{50B6718F-7A47-429F-8964-9368669B15BD}"/>
    <cellStyle name="Total 4 9 4 3" xfId="49320" xr:uid="{55181742-817D-4B98-BD8C-D72F5D660826}"/>
    <cellStyle name="Total 4 9 5" xfId="44525" xr:uid="{31A5C839-EAFC-4A6D-B2F5-E38138FBBBE8}"/>
    <cellStyle name="Total 4 9 5 2" xfId="57739" xr:uid="{BB66F927-E8E1-4FAC-8D3B-175EA54A3191}"/>
    <cellStyle name="Total 4 9 5 3" xfId="50957" xr:uid="{6E923672-B710-4100-BD6A-E0AE9AEADF1C}"/>
    <cellStyle name="Total 4 9 6" xfId="45787" xr:uid="{754F4B59-094E-4948-9A29-E8455D00438F}"/>
    <cellStyle name="Total 4 9 6 2" xfId="54259" xr:uid="{008C001D-58C2-45CA-B01F-87700AEEBF2E}"/>
    <cellStyle name="Total 5" xfId="131" xr:uid="{04BB2541-B717-40AB-AA5A-F39CAAD9DB4A}"/>
    <cellStyle name="Total 5 10" xfId="1942" xr:uid="{BA603A24-4597-4FAD-945A-B8003FA9203D}"/>
    <cellStyle name="Total 5 10 2" xfId="6253" xr:uid="{37065888-E60F-423B-BD31-920C19013D00}"/>
    <cellStyle name="Total 5 10 2 2" xfId="8839" xr:uid="{68F5D909-9888-4A37-B113-A8F73E5B502C}"/>
    <cellStyle name="Total 5 10 2 2 2" xfId="17828" xr:uid="{525C22B4-4F88-4082-89BF-D7E222B51547}"/>
    <cellStyle name="Total 5 10 2 2 2 2" xfId="41926" xr:uid="{7B41DA17-E49A-427D-9B7F-03E0B6BC3095}"/>
    <cellStyle name="Total 5 10 2 2 2 3" xfId="56515" xr:uid="{06C341BC-83FD-4285-8DA5-6AD992DDCA0A}"/>
    <cellStyle name="Total 5 10 2 2 3" xfId="24445" xr:uid="{15947381-1923-424C-809C-F12584F24972}"/>
    <cellStyle name="Total 5 10 2 2 4" xfId="49733" xr:uid="{523C0054-47E2-4F98-A29C-5746FF32C79C}"/>
    <cellStyle name="Total 5 10 2 3" xfId="11476" xr:uid="{674F06A7-2AAE-464E-90CA-2E57F1D8586F}"/>
    <cellStyle name="Total 5 10 2 3 2" xfId="20465" xr:uid="{D4D3281F-2C52-4699-886E-9C845BDCCEA4}"/>
    <cellStyle name="Total 5 10 2 3 2 2" xfId="36056" xr:uid="{EF860323-7688-41B3-8F35-05B0A862A841}"/>
    <cellStyle name="Total 5 10 2 3 2 3" xfId="58670" xr:uid="{7BE3F2D3-B750-41B8-B4CC-E524AA11B5CE}"/>
    <cellStyle name="Total 5 10 2 3 3" xfId="35700" xr:uid="{440AD62E-E279-496D-B117-F2B406B8E2B4}"/>
    <cellStyle name="Total 5 10 2 3 4" xfId="51889" xr:uid="{6C35D7E1-B3A9-4728-993F-18FBDBD70ADB}"/>
    <cellStyle name="Total 5 10 2 4" xfId="15242" xr:uid="{26B0CDDE-CBA7-4106-B6D5-234F80CC92FB}"/>
    <cellStyle name="Total 5 10 2 4 2" xfId="25076" xr:uid="{1E7A79EA-817A-4DCD-BC26-DFD11F746C77}"/>
    <cellStyle name="Total 5 10 2 4 2 2" xfId="54651" xr:uid="{813A4CA2-B265-4F25-B2B6-5FBC970AFB22}"/>
    <cellStyle name="Total 5 10 2 4 3" xfId="47850" xr:uid="{EC14F825-4707-433D-9900-AC29AA9C4BEC}"/>
    <cellStyle name="Total 5 10 2 5" xfId="39355" xr:uid="{85382E29-0EF9-47BB-9F3C-2FC274B9EC67}"/>
    <cellStyle name="Total 5 10 2 6" xfId="46236" xr:uid="{BC122FA4-6DA8-4E95-9AF1-BD4EF2A6E532}"/>
    <cellStyle name="Total 5 10 3" xfId="4379" xr:uid="{59486A0B-3A01-4E54-BB29-DDB6509105ED}"/>
    <cellStyle name="Total 5 10 3 2" xfId="22767" xr:uid="{0471E6B8-C8C1-4DA7-968C-99AA1A1AE785}"/>
    <cellStyle name="Total 5 10 3 2 2" xfId="56914" xr:uid="{3465AB6E-01B4-4D10-B3A1-202A8DF7A729}"/>
    <cellStyle name="Total 5 10 3 2 3" xfId="50132" xr:uid="{9BF22462-36A8-47AF-8355-E0C49F977466}"/>
    <cellStyle name="Total 5 10 3 3" xfId="49002" xr:uid="{85CEA0AD-03EF-4EFF-B2F7-59DC132984B4}"/>
    <cellStyle name="Total 5 10 3 3 2" xfId="55785" xr:uid="{73097D4B-D646-4227-8680-0DD441126119}"/>
    <cellStyle name="Total 5 10 3 4" xfId="48249" xr:uid="{389DF62E-1145-48B0-B5CD-6B15BDD69519}"/>
    <cellStyle name="Total 5 10 3 4 2" xfId="55041" xr:uid="{14584555-8BD1-45E7-9A52-4784B0983DAD}"/>
    <cellStyle name="Total 5 10 3 5" xfId="53341" xr:uid="{9433B6A8-9D3A-450F-B8A5-28DE3A7847FF}"/>
    <cellStyle name="Total 5 10 3 6" xfId="46635" xr:uid="{BAEAF9EC-6361-486C-923E-5BBB9664BF86}"/>
    <cellStyle name="Total 5 10 4" xfId="37338" xr:uid="{7A9A96D9-4D2F-4691-93AF-21B24BF1A0EC}"/>
    <cellStyle name="Total 5 10 4 2" xfId="56043" xr:uid="{F7D13CB6-5AF4-4D7E-8633-5D9BB4C8844D}"/>
    <cellStyle name="Total 5 10 4 3" xfId="49261" xr:uid="{07EC6865-043B-4017-8834-C7CB135BAF09}"/>
    <cellStyle name="Total 5 10 5" xfId="44592" xr:uid="{D4E4DCD6-1576-48D4-AA33-248C0929BFAB}"/>
    <cellStyle name="Total 5 10 5 2" xfId="55754" xr:uid="{92038DC3-2464-4C8E-A228-801F0CD08CFA}"/>
    <cellStyle name="Total 5 10 5 3" xfId="48971" xr:uid="{C0475F63-E0FB-48BB-946E-9DCF95B0B949}"/>
    <cellStyle name="Total 5 10 6" xfId="45728" xr:uid="{45703F1F-FA62-4E42-BFDE-A872B15D9665}"/>
    <cellStyle name="Total 5 10 6 2" xfId="54203" xr:uid="{46634FE4-426A-4D19-B5ED-C89CA0E62232}"/>
    <cellStyle name="Total 5 11" xfId="2958" xr:uid="{E6A6D481-3016-4CDD-85D7-0F0196D49CF2}"/>
    <cellStyle name="Total 5 11 2" xfId="7108" xr:uid="{80963F90-691A-4CC8-A084-FCDB26520FCB}"/>
    <cellStyle name="Total 5 11 2 2" xfId="16097" xr:uid="{26FC272F-EC98-4388-904F-C3CB5DA30516}"/>
    <cellStyle name="Total 5 11 2 2 2" xfId="37752" xr:uid="{D692BE0D-6180-49EC-BD37-9F1F8AA8FCD1}"/>
    <cellStyle name="Total 5 11 2 2 2 2" xfId="56607" xr:uid="{630C7F0F-DEEB-4027-9A59-0E148414D286}"/>
    <cellStyle name="Total 5 11 2 2 3" xfId="49825" xr:uid="{4E00E134-9F94-4B68-A894-96614C11FBF0}"/>
    <cellStyle name="Total 5 11 2 3" xfId="40891" xr:uid="{54EAE646-159A-4FCD-B653-374E336E139A}"/>
    <cellStyle name="Total 5 11 2 3 2" xfId="56265" xr:uid="{96A8ACCF-149C-4E33-A67B-AF5848F8E461}"/>
    <cellStyle name="Total 5 11 2 3 3" xfId="49483" xr:uid="{C274A8F1-F566-4815-84CC-377EC1DE319D}"/>
    <cellStyle name="Total 5 11 2 4" xfId="47942" xr:uid="{16D0EA0E-1000-4113-B55E-A3D4D900AEDD}"/>
    <cellStyle name="Total 5 11 2 4 2" xfId="54740" xr:uid="{DAA5DC9A-E3A0-48AE-AA4A-724004270269}"/>
    <cellStyle name="Total 5 11 2 5" xfId="46328" xr:uid="{A3445FB1-47F4-4509-947A-6299517447D2}"/>
    <cellStyle name="Total 5 11 3" xfId="9671" xr:uid="{4E020A32-2B81-40BA-A1F5-86B6018E5B8C}"/>
    <cellStyle name="Total 5 11 3 2" xfId="18660" xr:uid="{229C783A-C76A-43B4-9D61-EED9FA262327}"/>
    <cellStyle name="Total 5 11 3 2 2" xfId="34963" xr:uid="{BA88C547-7DEC-420B-BCE5-3BBE705D02AB}"/>
    <cellStyle name="Total 5 11 3 2 2 2" xfId="57003" xr:uid="{90E2694D-5767-4F22-9B83-9FF61D4DE16F}"/>
    <cellStyle name="Total 5 11 3 2 3" xfId="50221" xr:uid="{642D4830-F6AE-4F57-AC31-8F24382630F6}"/>
    <cellStyle name="Total 5 11 3 3" xfId="24128" xr:uid="{E4EC76C7-A3E8-41EC-844F-664103C3586E}"/>
    <cellStyle name="Total 5 11 3 3 2" xfId="58113" xr:uid="{79B798E1-4B48-412D-8BC8-D154BC606C24}"/>
    <cellStyle name="Total 5 11 3 3 3" xfId="51331" xr:uid="{11F2801F-A8BA-4065-8978-5FB4FC825FCF}"/>
    <cellStyle name="Total 5 11 3 4" xfId="48338" xr:uid="{ABDF8555-AD5E-45EA-AF2D-F3160E4E791B}"/>
    <cellStyle name="Total 5 11 3 4 2" xfId="55130" xr:uid="{651C528F-71A0-4E17-AC2F-5ECBEEEF292E}"/>
    <cellStyle name="Total 5 11 3 5" xfId="46724" xr:uid="{CA60D90E-2015-4BC9-A35C-B4F61DF8EBD3}"/>
    <cellStyle name="Total 5 11 4" xfId="13511" xr:uid="{46716B99-79B6-4E73-87B3-334FF9DADEDD}"/>
    <cellStyle name="Total 5 11 4 2" xfId="35247" xr:uid="{15BA25FF-FF37-41C4-A057-CB8E37334E8F}"/>
    <cellStyle name="Total 5 11 4 2 2" xfId="56135" xr:uid="{45434B56-5C76-4B2F-BCD5-FEBF9D572B77}"/>
    <cellStyle name="Total 5 11 4 3" xfId="49353" xr:uid="{61B57BF0-F9E5-4EA5-A7F2-1A3970B8D2F9}"/>
    <cellStyle name="Total 5 11 5" xfId="27237" xr:uid="{E1715365-94A1-487B-A132-8D0928995E07}"/>
    <cellStyle name="Total 5 11 5 2" xfId="58123" xr:uid="{FD73A0A8-6994-4685-BBC8-A2D4D1B02A9E}"/>
    <cellStyle name="Total 5 11 5 3" xfId="51341" xr:uid="{8F200907-9C18-4FCB-AB05-628DEC82476D}"/>
    <cellStyle name="Total 5 11 6" xfId="44627" xr:uid="{0239358B-DCBE-4577-B543-E5BD8600CED8}"/>
    <cellStyle name="Total 5 11 6 2" xfId="54292" xr:uid="{39DA9A33-CC4F-413A-AC9C-AF0552A32458}"/>
    <cellStyle name="Total 5 11 6 3" xfId="47473" xr:uid="{7064DEB1-A54B-4394-A97C-015C989F3F63}"/>
    <cellStyle name="Total 5 11 7" xfId="45865" xr:uid="{3B5AA6B5-F58B-4673-8EEC-36953CBFA272}"/>
    <cellStyle name="Total 5 12" xfId="6587" xr:uid="{6B5FEC70-E42D-49DE-B105-D38B7FAA7864}"/>
    <cellStyle name="Total 5 12 2" xfId="11796" xr:uid="{D6E68553-7BD7-45FE-B4F0-83BA67BB0522}"/>
    <cellStyle name="Total 5 12 2 2" xfId="20785" xr:uid="{195BCFC7-9162-4A77-A607-A57BBB89AE72}"/>
    <cellStyle name="Total 5 12 2 2 2" xfId="33907" xr:uid="{24C62E0F-6FF7-4153-8ED9-148B927CE069}"/>
    <cellStyle name="Total 5 12 2 2 2 2" xfId="56646" xr:uid="{2BF7F498-C44F-4AD8-8630-A58C4D7C3612}"/>
    <cellStyle name="Total 5 12 2 2 3" xfId="49864" xr:uid="{4157A3F9-9EF1-4919-9B2D-3C11BDB3EE65}"/>
    <cellStyle name="Total 5 12 2 3" xfId="34373" xr:uid="{C5C5A1ED-D332-428B-B6F8-222C172739D1}"/>
    <cellStyle name="Total 5 12 2 3 2" xfId="55726" xr:uid="{6378810C-1799-46E4-9D5F-F6B490BD1D0B}"/>
    <cellStyle name="Total 5 12 2 3 3" xfId="48943" xr:uid="{3E225181-2E05-44FB-9E43-70E56ABAE429}"/>
    <cellStyle name="Total 5 12 2 4" xfId="47981" xr:uid="{EAFDC1D4-8A46-4957-8920-0FEE2E7197EC}"/>
    <cellStyle name="Total 5 12 2 4 2" xfId="54776" xr:uid="{4EF2BBFA-D5C3-487B-9E7A-F41F66A7064A}"/>
    <cellStyle name="Total 5 12 2 5" xfId="46367" xr:uid="{751136FC-B78B-4FF6-9F3B-DAC20218D335}"/>
    <cellStyle name="Total 5 12 3" xfId="15576" xr:uid="{CC859E36-20DD-4E3D-994C-FC0AE16CD84A}"/>
    <cellStyle name="Total 5 12 3 2" xfId="40692" xr:uid="{91048B1E-C031-4B70-82D0-A4D36E4B7606}"/>
    <cellStyle name="Total 5 12 3 2 2" xfId="57039" xr:uid="{AA99FD04-28D7-4E91-8B78-29129E66E5DB}"/>
    <cellStyle name="Total 5 12 3 2 3" xfId="50257" xr:uid="{0305BA5B-36E2-4AAD-AD8B-351359114616}"/>
    <cellStyle name="Total 5 12 3 3" xfId="51706" xr:uid="{2AD96FDE-6563-4F92-916C-0058D029E534}"/>
    <cellStyle name="Total 5 12 3 3 2" xfId="58487" xr:uid="{8BAE849B-B2A9-4632-A6A6-35A818F10E9E}"/>
    <cellStyle name="Total 5 12 3 4" xfId="48374" xr:uid="{578167BF-F558-4DFA-BC56-61B4B385D719}"/>
    <cellStyle name="Total 5 12 3 4 2" xfId="55166" xr:uid="{BD65B918-6D1A-442A-ABCE-248603C8AB6A}"/>
    <cellStyle name="Total 5 12 3 5" xfId="46760" xr:uid="{A32B54D6-888F-483F-A908-4EE29C512019}"/>
    <cellStyle name="Total 5 12 4" xfId="35793" xr:uid="{3B94191E-CD8E-41A3-88A6-BE8BF33CDB61}"/>
    <cellStyle name="Total 5 12 4 2" xfId="56174" xr:uid="{D71479FA-DFED-4E31-AA3C-C85F91A90090}"/>
    <cellStyle name="Total 5 12 4 3" xfId="49392" xr:uid="{0ED5C91F-9EDA-48B4-AD1C-D078577FFEE2}"/>
    <cellStyle name="Total 5 12 5" xfId="44673" xr:uid="{1BFE1244-42EF-46F3-8651-99DFC1E11A65}"/>
    <cellStyle name="Total 5 12 5 2" xfId="59027" xr:uid="{AF576233-8909-4541-9AE1-CAF944A1C90B}"/>
    <cellStyle name="Total 5 12 5 3" xfId="52246" xr:uid="{754442A3-B56E-4730-9969-BA03695D41F5}"/>
    <cellStyle name="Total 5 12 6" xfId="47512" xr:uid="{7907B582-4C30-40DE-B02D-6DB78FADBF19}"/>
    <cellStyle name="Total 5 12 6 2" xfId="54328" xr:uid="{A01B5F97-8034-4825-87CC-89C3476868DA}"/>
    <cellStyle name="Total 5 12 7" xfId="45901" xr:uid="{3830A117-A16B-4421-8C41-F69E12D72EC1}"/>
    <cellStyle name="Total 5 13" xfId="9159" xr:uid="{B04AF3A4-40E4-40DC-9F63-1BCCCEE7B2A5}"/>
    <cellStyle name="Total 5 13 2" xfId="18148" xr:uid="{2F24FFE7-3A6F-4128-9EF3-7540F128DBA0}"/>
    <cellStyle name="Total 5 13 2 2" xfId="28352" xr:uid="{E6BAB1A4-654B-48A5-99EA-7A5E70C24A70}"/>
    <cellStyle name="Total 5 13 2 2 2" xfId="56288" xr:uid="{E1B09F58-6418-4B22-848E-3E5755605A3F}"/>
    <cellStyle name="Total 5 13 2 3" xfId="49506" xr:uid="{C5EB60AE-6590-447A-A86E-55005BC57D5B}"/>
    <cellStyle name="Total 5 13 3" xfId="24465" xr:uid="{0020CD75-3396-4846-B9E3-7C461ACC9213}"/>
    <cellStyle name="Total 5 13 3 2" xfId="58195" xr:uid="{4D7984A7-4D8D-467D-BC3F-F60CAEAB9BB4}"/>
    <cellStyle name="Total 5 13 3 3" xfId="51413" xr:uid="{A495CA2C-83B2-45C8-A6E1-826175293447}"/>
    <cellStyle name="Total 5 13 4" xfId="44696" xr:uid="{E9316B4E-B5FC-4E81-8890-9AABD940D884}"/>
    <cellStyle name="Total 5 13 4 2" xfId="54433" xr:uid="{B7DEBC6C-FFC5-479A-A2F0-EB917B7B7A07}"/>
    <cellStyle name="Total 5 13 4 3" xfId="47623" xr:uid="{FBB77287-C3EF-40A7-97F6-BEA599975C05}"/>
    <cellStyle name="Total 5 13 5" xfId="46015" xr:uid="{E7051D86-8734-4AA5-B5AA-012AA8CF8ADD}"/>
    <cellStyle name="Total 5 14" xfId="9820" xr:uid="{A0C55A3C-CCEC-4F09-823A-5A8BA3A83771}"/>
    <cellStyle name="Total 5 14 2" xfId="18809" xr:uid="{91027B9E-2EEC-4103-8B77-38B93F213ED4}"/>
    <cellStyle name="Total 5 14 2 2" xfId="38701" xr:uid="{54674871-6C86-4AB1-94B0-E5EF1A2D8388}"/>
    <cellStyle name="Total 5 14 2 2 2" xfId="56697" xr:uid="{6EDDE3F4-8589-4D8C-8147-3175919DF63F}"/>
    <cellStyle name="Total 5 14 2 3" xfId="49915" xr:uid="{F4195E15-88BD-46AE-98CA-8C53B665145E}"/>
    <cellStyle name="Total 5 14 3" xfId="37644" xr:uid="{2F71678E-FFBA-4F1A-B501-FF7CF5844DD7}"/>
    <cellStyle name="Total 5 14 3 2" xfId="58063" xr:uid="{935CF5E3-9BF9-4586-90F2-635140F32BFC}"/>
    <cellStyle name="Total 5 14 3 3" xfId="51281" xr:uid="{9FF5FEB3-F591-4674-A65A-F99F29DA82C3}"/>
    <cellStyle name="Total 5 14 4" xfId="44706" xr:uid="{F6D494B5-A6AF-4C61-9879-3751B467B69D}"/>
    <cellStyle name="Total 5 14 4 2" xfId="54824" xr:uid="{DAB2B1F6-3026-434E-B338-E0DD66BBD5B4}"/>
    <cellStyle name="Total 5 14 4 3" xfId="48032" xr:uid="{886C8C0A-F2D4-448D-9603-949A00D33FF5}"/>
    <cellStyle name="Total 5 14 5" xfId="53124" xr:uid="{073CA73E-0435-4E0A-BCDC-F30AF9B06999}"/>
    <cellStyle name="Total 5 14 6" xfId="46418" xr:uid="{36813881-A000-4E98-ACB7-EC38EFDC9A18}"/>
    <cellStyle name="Total 5 15" xfId="2291" xr:uid="{3081D62A-11AD-4547-A53D-EBA118A7B598}"/>
    <cellStyle name="Total 5 15 2" xfId="28199" xr:uid="{76DDC11D-AC76-451C-9BD8-D75996F23B97}"/>
    <cellStyle name="Total 5 15 2 2" xfId="57115" xr:uid="{0D5D2222-D8C8-488A-80A1-DD93B084F037}"/>
    <cellStyle name="Total 5 15 2 3" xfId="50333" xr:uid="{9890C809-C46E-45A4-9815-DAF7F59B5508}"/>
    <cellStyle name="Total 5 15 3" xfId="44733" xr:uid="{09E78D8B-7B8F-4FEA-A714-0EEE09823C44}"/>
    <cellStyle name="Total 5 15 3 2" xfId="57662" xr:uid="{DC93F385-4502-43F7-A512-7E5717F34396}"/>
    <cellStyle name="Total 5 15 3 3" xfId="50880" xr:uid="{E26AF67D-1B75-42C1-9228-9F3B226BD19A}"/>
    <cellStyle name="Total 5 15 4" xfId="48450" xr:uid="{BC79E616-6E36-4652-B66B-F7A0095E91A5}"/>
    <cellStyle name="Total 5 15 4 2" xfId="55242" xr:uid="{D230C00E-E000-4F2D-9E15-A07AE8F51548}"/>
    <cellStyle name="Total 5 15 5" xfId="53528" xr:uid="{1C49D76F-45F1-41A4-88B4-2400D2B81EB6}"/>
    <cellStyle name="Total 5 15 6" xfId="46836" xr:uid="{B22234DC-2CFB-4B10-838F-3F83DC871D26}"/>
    <cellStyle name="Total 5 16" xfId="13200" xr:uid="{D9E86EB5-D594-41ED-AE96-409C14018D7C}"/>
    <cellStyle name="Total 5 16 2" xfId="42305" xr:uid="{F53CAE2B-50AD-4A21-8EB8-BF00F36FC128}"/>
    <cellStyle name="Total 5 16 2 2" xfId="57153" xr:uid="{D45E63FF-2BAD-4B00-A855-E809824EB060}"/>
    <cellStyle name="Total 5 16 2 3" xfId="50371" xr:uid="{D51DEA2F-5092-460A-99AA-76A03E6EBED9}"/>
    <cellStyle name="Total 5 16 3" xfId="44781" xr:uid="{59F84A6E-52DA-48B5-B694-2B1B4503A159}"/>
    <cellStyle name="Total 5 16 3 2" xfId="58754" xr:uid="{A98D775B-51E2-4455-8CED-3F46789B54CB}"/>
    <cellStyle name="Total 5 16 3 3" xfId="51973" xr:uid="{3FC40653-EF33-4291-B5DE-19DD39BECC2D}"/>
    <cellStyle name="Total 5 16 4" xfId="51210" xr:uid="{7A77D9F2-857E-42EC-8666-3B2B98F2FBF6}"/>
    <cellStyle name="Total 5 16 4 2" xfId="57992" xr:uid="{3524A0FB-7786-4890-8A86-0C6A706D0A44}"/>
    <cellStyle name="Total 5 16 5" xfId="48488" xr:uid="{5DB7578F-28CE-4B52-BB10-4B3C86A37385}"/>
    <cellStyle name="Total 5 16 5 2" xfId="55280" xr:uid="{50D47A8B-4CF8-48F7-BFAE-92F78365FB1F}"/>
    <cellStyle name="Total 5 16 6" xfId="53566" xr:uid="{DBB0238E-595A-452E-9C20-78BAB8F076F9}"/>
    <cellStyle name="Total 5 16 7" xfId="46874" xr:uid="{51202052-07D0-4764-944D-325FDB0EB753}"/>
    <cellStyle name="Total 5 17" xfId="31811" xr:uid="{4572EE7E-463E-431E-B057-466561B71E59}"/>
    <cellStyle name="Total 5 17 2" xfId="44829" xr:uid="{AF3F5C46-1B10-4271-A56B-0AAD7B397FBF}"/>
    <cellStyle name="Total 5 17 2 2" xfId="57169" xr:uid="{8E58D466-A425-4768-AD46-97383E2CB5F3}"/>
    <cellStyle name="Total 5 17 2 3" xfId="50387" xr:uid="{693A98DD-1DB8-48D7-B651-455F53589D5F}"/>
    <cellStyle name="Total 5 17 3" xfId="51989" xr:uid="{798C8390-F805-423D-85D4-0C9CA3AE29FE}"/>
    <cellStyle name="Total 5 17 3 2" xfId="58770" xr:uid="{E69A0A5E-35C4-423B-8CA4-0714A2D5C326}"/>
    <cellStyle name="Total 5 17 4" xfId="51432" xr:uid="{F4E9A5B1-9774-4FC7-9C1E-424DDF73A770}"/>
    <cellStyle name="Total 5 17 4 2" xfId="58214" xr:uid="{CA403039-5131-45DF-933E-2E9A885BA0E5}"/>
    <cellStyle name="Total 5 17 5" xfId="48504" xr:uid="{A1861ABD-9460-4007-91D6-71479953C5F2}"/>
    <cellStyle name="Total 5 17 5 2" xfId="55296" xr:uid="{19FEB4BE-C59E-4D99-AD56-9049DD4FADD6}"/>
    <cellStyle name="Total 5 17 6" xfId="53582" xr:uid="{EA378BB3-A9AA-4B9E-9618-F5C322299D24}"/>
    <cellStyle name="Total 5 17 7" xfId="46890" xr:uid="{AD7088C1-83AE-40BB-A8C9-4A5B46601FFD}"/>
    <cellStyle name="Total 5 18" xfId="44827" xr:uid="{24C99E5F-8AE7-4700-8102-C3ABB62E09C0}"/>
    <cellStyle name="Total 5 18 2" xfId="50340" xr:uid="{E9CD2AAB-C47A-4097-A8CE-ACF166F725B2}"/>
    <cellStyle name="Total 5 18 2 2" xfId="57122" xr:uid="{36D2EBE4-BE84-476D-BD7E-BF17C6EFFEC9}"/>
    <cellStyle name="Total 5 18 3" xfId="51943" xr:uid="{B4818AE6-8803-4F02-99BE-624CF1BE184F}"/>
    <cellStyle name="Total 5 18 3 2" xfId="58724" xr:uid="{FCAF9ECA-0943-4D78-9B64-6696183F65C7}"/>
    <cellStyle name="Total 5 18 4" xfId="51589" xr:uid="{089918AD-F262-42CD-9811-1BFC83BE8944}"/>
    <cellStyle name="Total 5 18 4 2" xfId="58371" xr:uid="{BD1FEFAB-0D28-48A8-8D28-F2F1EFDEBE00}"/>
    <cellStyle name="Total 5 18 5" xfId="48457" xr:uid="{8FB47A1E-2429-4F8B-8694-A3277BF1C445}"/>
    <cellStyle name="Total 5 18 5 2" xfId="55249" xr:uid="{FB5F54B0-4223-4C02-9955-1CC2B0983B47}"/>
    <cellStyle name="Total 5 18 6" xfId="53535" xr:uid="{76116A14-9D79-4A94-B190-6773425C67B5}"/>
    <cellStyle name="Total 5 18 7" xfId="46843" xr:uid="{79CF5D7E-25B4-4174-AFCB-8926ACF71184}"/>
    <cellStyle name="Total 5 19" xfId="44837" xr:uid="{34A1904E-7726-4D2E-90E3-E7BF797FD625}"/>
    <cellStyle name="Total 5 19 2" xfId="50470" xr:uid="{FA268CAE-DA9C-457B-AEB4-418312544B68}"/>
    <cellStyle name="Total 5 19 2 2" xfId="57252" xr:uid="{7218D098-BF0F-4442-9095-26E762F5AB3F}"/>
    <cellStyle name="Total 5 19 3" xfId="52072" xr:uid="{FE1FB3E0-C7D1-4FCA-82E4-4AE40280AB56}"/>
    <cellStyle name="Total 5 19 3 2" xfId="58853" xr:uid="{69B8149F-447E-40B0-896D-F675958FFB8F}"/>
    <cellStyle name="Total 5 19 4" xfId="51565" xr:uid="{C19B28EA-8845-421A-BF4F-B60F6D024302}"/>
    <cellStyle name="Total 5 19 4 2" xfId="58347" xr:uid="{1D391477-203C-4CEE-BE37-3608EF99322B}"/>
    <cellStyle name="Total 5 19 5" xfId="48587" xr:uid="{2C010446-C00F-4E11-B83A-C657F39F7BD7}"/>
    <cellStyle name="Total 5 19 5 2" xfId="55376" xr:uid="{97C069AF-7BEA-41A8-8D43-AFF677E2390D}"/>
    <cellStyle name="Total 5 19 6" xfId="53662" xr:uid="{5305DBA0-BCAD-4A66-9879-EA501EB4B913}"/>
    <cellStyle name="Total 5 19 7" xfId="46973" xr:uid="{525CDA02-6404-47DC-B551-2446F61403F0}"/>
    <cellStyle name="Total 5 2" xfId="242" xr:uid="{64460C34-1C03-4007-84C3-12F0BB4B04BF}"/>
    <cellStyle name="Total 5 2 10" xfId="6544" xr:uid="{4A213356-B4AF-43CF-B168-1D3E2AFAD3C8}"/>
    <cellStyle name="Total 5 2 10 2" xfId="11763" xr:uid="{0AD4C9BA-D492-4815-92D7-4E004B44F405}"/>
    <cellStyle name="Total 5 2 10 2 2" xfId="20752" xr:uid="{D456519F-8C1B-4D65-BFF9-6D70EE74A3AA}"/>
    <cellStyle name="Total 5 2 10 2 2 2" xfId="40806" xr:uid="{BAC27655-2705-4228-9E61-196E79EC7376}"/>
    <cellStyle name="Total 5 2 10 2 3" xfId="38942" xr:uid="{ABC32EA1-C3D6-418A-8B4B-B623A5D0D490}"/>
    <cellStyle name="Total 5 2 10 3" xfId="15533" xr:uid="{7F2948AE-A5B8-408F-AA19-05EB5E847984}"/>
    <cellStyle name="Total 5 2 10 3 2" xfId="24310" xr:uid="{8A400648-FDCF-4B59-8FC1-8313931D6936}"/>
    <cellStyle name="Total 5 2 10 4" xfId="39588" xr:uid="{1AB6B166-05CE-423B-8524-FB8A6942FB3E}"/>
    <cellStyle name="Total 5 2 11" xfId="9126" xr:uid="{61E23C55-6026-4A3E-9BB2-BAD58B543B44}"/>
    <cellStyle name="Total 5 2 11 2" xfId="18115" xr:uid="{D2FEB723-AF08-4278-B3A9-16729C765A35}"/>
    <cellStyle name="Total 5 2 11 2 2" xfId="22854" xr:uid="{EE6189C5-84EA-4B39-A189-DFD6E0887630}"/>
    <cellStyle name="Total 5 2 11 3" xfId="25286" xr:uid="{3C26FCCE-640B-47B9-8F50-07FA372CBF93}"/>
    <cellStyle name="Total 5 2 12" xfId="12495" xr:uid="{97386712-BCEE-47C8-9D02-51A39BB9F2AC}"/>
    <cellStyle name="Total 5 2 12 2" xfId="21484" xr:uid="{1E47423E-5245-41FF-8F02-FDF3CE71A85D}"/>
    <cellStyle name="Total 5 2 12 2 2" xfId="24544" xr:uid="{851B2514-1CEB-4648-9C9D-E0F1448A3AAC}"/>
    <cellStyle name="Total 5 2 12 3" xfId="24741" xr:uid="{48FAA054-515F-44CB-96C8-6A3614EB9A33}"/>
    <cellStyle name="Total 5 2 13" xfId="2248" xr:uid="{C69EBB1C-1A3E-4B95-990C-8083EE682D6E}"/>
    <cellStyle name="Total 5 2 13 2" xfId="43029" xr:uid="{3D3CBDAD-3960-436F-80F6-AE8A8934BC4B}"/>
    <cellStyle name="Total 5 2 14" xfId="13157" xr:uid="{6F0D50D1-B1E3-4993-A2C5-80474551C704}"/>
    <cellStyle name="Total 5 2 14 2" xfId="34943" xr:uid="{0F6B63D0-2EA4-4A0A-99B0-F74ED42BD914}"/>
    <cellStyle name="Total 5 2 15" xfId="30527" xr:uid="{440B7ABA-1358-49A0-9489-C4739D077208}"/>
    <cellStyle name="Total 5 2 16" xfId="44287" xr:uid="{3396ACC2-C7B3-435B-A254-2CB951B84977}"/>
    <cellStyle name="Total 5 2 17" xfId="45534" xr:uid="{3FF10577-A7FF-493E-BA45-D10EB2DC73BF}"/>
    <cellStyle name="Total 5 2 2" xfId="380" xr:uid="{4ED79A31-90E6-430A-A485-39596FC0D31F}"/>
    <cellStyle name="Total 5 2 2 10" xfId="9251" xr:uid="{164B550F-4497-4A36-AF4D-1C403468AC8B}"/>
    <cellStyle name="Total 5 2 2 10 2" xfId="18240" xr:uid="{8A279300-09A8-40F4-A32E-E5667DEC05CC}"/>
    <cellStyle name="Total 5 2 2 10 2 2" xfId="24598" xr:uid="{393A7CC9-4B6F-474A-AD5D-692D5D7C4058}"/>
    <cellStyle name="Total 5 2 2 10 3" xfId="35556" xr:uid="{63995A92-412E-42CC-9686-E4C9A17115CB}"/>
    <cellStyle name="Total 5 2 2 11" xfId="12484" xr:uid="{5DDEBBAE-2A67-4922-A705-2EB0C755BBD9}"/>
    <cellStyle name="Total 5 2 2 11 2" xfId="21473" xr:uid="{B1893C9F-8A03-4346-8773-0854A529F8E2}"/>
    <cellStyle name="Total 5 2 2 11 2 2" xfId="34244" xr:uid="{F58B8644-CE65-44EF-A3C3-E40C7D9260D5}"/>
    <cellStyle name="Total 5 2 2 11 3" xfId="30061" xr:uid="{AF03564D-9C4B-4C55-B173-E98268ECEAF5}"/>
    <cellStyle name="Total 5 2 2 12" xfId="2386" xr:uid="{5136CE39-7609-4627-A323-F67708E41006}"/>
    <cellStyle name="Total 5 2 2 12 2" xfId="28879" xr:uid="{69C1B1DA-8EFD-4487-ACEE-B9B660D99DF1}"/>
    <cellStyle name="Total 5 2 2 13" xfId="13295" xr:uid="{97FBD14F-ED54-4A45-9DC9-DB46715CACBB}"/>
    <cellStyle name="Total 5 2 2 13 2" xfId="40297" xr:uid="{EB2A8323-C325-4A5D-9B2A-A94F95944C85}"/>
    <cellStyle name="Total 5 2 2 14" xfId="39878" xr:uid="{85B982D3-E16B-444D-AC80-79AAEB33B107}"/>
    <cellStyle name="Total 5 2 2 15" xfId="46048" xr:uid="{BDE191E2-57FB-456C-92C1-D65A4DE17084}"/>
    <cellStyle name="Total 5 2 2 2" xfId="729" xr:uid="{A5914916-DBC3-4F3B-BAA2-5C158E88390A}"/>
    <cellStyle name="Total 5 2 2 2 2" xfId="5105" xr:uid="{CE9C07F6-9969-47B9-80C1-2DC307BD116C}"/>
    <cellStyle name="Total 5 2 2 2 2 2" xfId="7691" xr:uid="{41FB1834-EF34-41E8-AC7D-FB6BBE623534}"/>
    <cellStyle name="Total 5 2 2 2 2 2 2" xfId="16680" xr:uid="{DE30A590-4755-4053-B170-BF9D046E1322}"/>
    <cellStyle name="Total 5 2 2 2 2 2 2 2" xfId="27961" xr:uid="{A1987783-8ABC-4C7C-A713-5E15A253D7E1}"/>
    <cellStyle name="Total 5 2 2 2 2 2 3" xfId="23465" xr:uid="{05663F91-4B80-41DB-B789-EE61382890FE}"/>
    <cellStyle name="Total 5 2 2 2 2 3" xfId="10328" xr:uid="{61080F60-8E96-477D-A303-303E109AFDE3}"/>
    <cellStyle name="Total 5 2 2 2 2 3 2" xfId="19317" xr:uid="{70068706-356E-4393-9EE2-13F40F333C97}"/>
    <cellStyle name="Total 5 2 2 2 2 3 2 2" xfId="26040" xr:uid="{6F4A7F00-E79D-4C51-BAAB-03C12410CE71}"/>
    <cellStyle name="Total 5 2 2 2 2 3 3" xfId="26665" xr:uid="{B395DACF-E7A4-451B-ABC4-E6F7D3240B08}"/>
    <cellStyle name="Total 5 2 2 2 2 4" xfId="14094" xr:uid="{A1A78163-672E-4A3A-8AE9-95BAFC23BEB7}"/>
    <cellStyle name="Total 5 2 2 2 2 4 2" xfId="22894" xr:uid="{2A090AA3-E034-4008-9C4B-85B476751A32}"/>
    <cellStyle name="Total 5 2 2 2 2 5" xfId="42267" xr:uid="{8C778E95-AE97-4D07-925F-93B18F9BEBDF}"/>
    <cellStyle name="Total 5 2 2 2 2 6" xfId="56321" xr:uid="{FC020349-340B-4F03-84E3-8D9549A4B910}"/>
    <cellStyle name="Total 5 2 2 2 3" xfId="3166" xr:uid="{3003CAAA-0409-4FCD-B4C1-0212BCEA337E}"/>
    <cellStyle name="Total 5 2 2 2 3 2" xfId="39855" xr:uid="{F0850B31-F4AD-4E0D-AD49-F3BD6D08784E}"/>
    <cellStyle name="Total 5 2 2 2 4" xfId="36142" xr:uid="{343C0E53-F64D-44DB-BCA1-12EED26951C3}"/>
    <cellStyle name="Total 5 2 2 2 5" xfId="49539" xr:uid="{E9D90F64-EFF0-4ED1-A2FF-23FCE5C978BC}"/>
    <cellStyle name="Total 5 2 2 3" xfId="1074" xr:uid="{C127D3C1-E8FF-410D-AD8A-D21B1CF54377}"/>
    <cellStyle name="Total 5 2 2 3 2" xfId="5426" xr:uid="{4CABAE0C-7AA4-4193-8C52-9F068BEB6A94}"/>
    <cellStyle name="Total 5 2 2 3 2 2" xfId="8012" xr:uid="{375D6E91-9FD4-4943-A75F-6250485474ED}"/>
    <cellStyle name="Total 5 2 2 3 2 2 2" xfId="17001" xr:uid="{935FA7A6-D387-44B9-8B87-2EA70D3E585C}"/>
    <cellStyle name="Total 5 2 2 3 2 2 2 2" xfId="34099" xr:uid="{AAF82B73-53C2-40D3-8925-6158E995F66C}"/>
    <cellStyle name="Total 5 2 2 3 2 2 3" xfId="31654" xr:uid="{D4DAF166-B8A7-4CD6-84B5-8DE2B4E5A9EE}"/>
    <cellStyle name="Total 5 2 2 3 2 3" xfId="10649" xr:uid="{33519B33-4118-481F-A71D-ECF3CF460875}"/>
    <cellStyle name="Total 5 2 2 3 2 3 2" xfId="19638" xr:uid="{A295264B-0FC0-4974-8B22-03697C59009A}"/>
    <cellStyle name="Total 5 2 2 3 2 3 2 2" xfId="35522" xr:uid="{937BA0CC-449D-418D-B843-7AFD79235A24}"/>
    <cellStyle name="Total 5 2 2 3 2 3 3" xfId="31083" xr:uid="{5FFB529F-C092-48CB-9C0A-249F301E3F22}"/>
    <cellStyle name="Total 5 2 2 3 2 4" xfId="14415" xr:uid="{6D6DC4AA-5E9B-4B98-8CF9-F928FFFEE218}"/>
    <cellStyle name="Total 5 2 2 3 2 4 2" xfId="22509" xr:uid="{032A1DBA-C15B-4BEF-B4C9-BF57392E935E}"/>
    <cellStyle name="Total 5 2 2 3 2 5" xfId="43346" xr:uid="{817EE8C6-97E9-4997-814C-C1CFA990DBF8}"/>
    <cellStyle name="Total 5 2 2 3 2 6" xfId="58381" xr:uid="{28B40898-F39C-4A67-9625-B41786880445}"/>
    <cellStyle name="Total 5 2 2 3 3" xfId="3511" xr:uid="{C1C3DED6-067B-448F-8FB8-26F8E91BC7A2}"/>
    <cellStyle name="Total 5 2 2 3 3 2" xfId="27722" xr:uid="{57CE2D06-356A-4A48-BA70-8286CAD7B915}"/>
    <cellStyle name="Total 5 2 2 3 4" xfId="25260" xr:uid="{80E16D4C-ADB4-4021-A140-FBB8C355A669}"/>
    <cellStyle name="Total 5 2 2 3 5" xfId="51599" xr:uid="{DCA9FE1F-5111-4AFF-B106-B6BA2EF76451}"/>
    <cellStyle name="Total 5 2 2 4" xfId="1418" xr:uid="{3B4DA092-53A2-4115-9B71-80FF52DE71E5}"/>
    <cellStyle name="Total 5 2 2 4 2" xfId="5763" xr:uid="{B52DE2D1-5F02-4146-81A6-53CE52C6483D}"/>
    <cellStyle name="Total 5 2 2 4 2 2" xfId="8349" xr:uid="{1D0A811C-8D4F-4905-8B85-7823D651F467}"/>
    <cellStyle name="Total 5 2 2 4 2 2 2" xfId="17338" xr:uid="{4E28705A-55A0-4B75-B5E1-F57364DF15BB}"/>
    <cellStyle name="Total 5 2 2 4 2 2 2 2" xfId="30866" xr:uid="{0B601BA3-3323-4EF0-869F-6FEC3F4AB0A9}"/>
    <cellStyle name="Total 5 2 2 4 2 2 3" xfId="23862" xr:uid="{83F612A5-3FBD-485C-8666-14C9DC45145F}"/>
    <cellStyle name="Total 5 2 2 4 2 3" xfId="10986" xr:uid="{F027F0EE-A493-4BC0-B0E6-039133961AEE}"/>
    <cellStyle name="Total 5 2 2 4 2 3 2" xfId="19975" xr:uid="{3BE6C0CC-FCD9-4DDD-84CC-9FDDCD1B8B78}"/>
    <cellStyle name="Total 5 2 2 4 2 3 2 2" xfId="37925" xr:uid="{3299AAEC-8C85-4DB2-9A20-E0BDA3299148}"/>
    <cellStyle name="Total 5 2 2 4 2 3 3" xfId="30881" xr:uid="{A0C29694-527D-40CB-AD1A-F0B34892A356}"/>
    <cellStyle name="Total 5 2 2 4 2 4" xfId="14752" xr:uid="{28CE791F-E4CC-44DA-8262-4C659B16DEDC}"/>
    <cellStyle name="Total 5 2 2 4 2 4 2" xfId="33910" xr:uid="{56BB4675-6EA4-4C84-BFB9-E8BD8B07D8E3}"/>
    <cellStyle name="Total 5 2 2 4 2 5" xfId="35927" xr:uid="{05310E51-3716-44EF-9410-8BFD58AB2EB0}"/>
    <cellStyle name="Total 5 2 2 4 2 6" xfId="54466" xr:uid="{8BC74311-20B5-4497-B210-5A1FA0E539EB}"/>
    <cellStyle name="Total 5 2 2 4 3" xfId="3855" xr:uid="{65085CFD-9FC8-4451-A8BC-02837F6EFBEB}"/>
    <cellStyle name="Total 5 2 2 4 3 2" xfId="38217" xr:uid="{0083D958-4069-4ADF-B0ED-7DCFE98C0200}"/>
    <cellStyle name="Total 5 2 2 4 4" xfId="41450" xr:uid="{6F58E77F-406E-415A-9AF1-1AC338EBACA0}"/>
    <cellStyle name="Total 5 2 2 4 5" xfId="47656" xr:uid="{CF18327C-16B5-4AD1-8162-78D1A7E0B7BB}"/>
    <cellStyle name="Total 5 2 2 5" xfId="169" xr:uid="{F331B8B0-1C84-40A9-B770-72AF4C67442A}"/>
    <cellStyle name="Total 5 2 2 5 2" xfId="2623" xr:uid="{AD6025FB-953D-48E1-88CE-0970E946C70D}"/>
    <cellStyle name="Total 5 2 2 5 2 2" xfId="6864" xr:uid="{4D930921-1445-4F7F-BABC-184507C377FD}"/>
    <cellStyle name="Total 5 2 2 5 2 2 2" xfId="15853" xr:uid="{9F8433BB-A4A0-4B9A-8B0B-99C29C398850}"/>
    <cellStyle name="Total 5 2 2 5 2 2 2 2" xfId="24003" xr:uid="{54467166-C3DA-40D4-975D-B9ACDBDC02C2}"/>
    <cellStyle name="Total 5 2 2 5 2 2 3" xfId="25030" xr:uid="{74941AE6-8671-4F51-92DE-23BCD5A5BC37}"/>
    <cellStyle name="Total 5 2 2 5 2 3" xfId="9434" xr:uid="{288DB731-8158-4E76-A7F7-D9A379AFD02F}"/>
    <cellStyle name="Total 5 2 2 5 2 3 2" xfId="18423" xr:uid="{393AC08D-810E-4315-AE07-8BEF1A90F2F4}"/>
    <cellStyle name="Total 5 2 2 5 2 3 2 2" xfId="35316" xr:uid="{50F9535C-D712-405C-BF2F-C84090AE7606}"/>
    <cellStyle name="Total 5 2 2 5 2 3 3" xfId="40633" xr:uid="{20156B03-5F66-4357-A4F9-6D5CD68BCE81}"/>
    <cellStyle name="Total 5 2 2 5 2 4" xfId="13477" xr:uid="{005C8ECD-D260-4658-8E7B-5F4239379205}"/>
    <cellStyle name="Total 5 2 2 5 2 4 2" xfId="32554" xr:uid="{A17CD557-9ED8-4468-9E85-BE767A909995}"/>
    <cellStyle name="Total 5 2 2 5 2 5" xfId="35605" xr:uid="{611B22CA-019C-4B70-B241-74F162F0B344}"/>
    <cellStyle name="Total 5 2 2 5 3" xfId="2637" xr:uid="{AB1D81BE-436B-4F1A-89E5-3758145B3E34}"/>
    <cellStyle name="Total 5 2 2 5 3 2" xfId="41573" xr:uid="{9DCC0B8F-0A86-461B-9DDA-37B7C2864746}"/>
    <cellStyle name="Total 5 2 2 5 4" xfId="33381" xr:uid="{80F21830-DEBB-4689-ACEB-D009983B27B4}"/>
    <cellStyle name="Total 5 2 2 6" xfId="2037" xr:uid="{7523471B-BC3C-4A68-87A8-1F53ADF20CFF}"/>
    <cellStyle name="Total 5 2 2 6 2" xfId="6345" xr:uid="{E4723F06-2C4E-46DB-BCCA-390F6078D1BA}"/>
    <cellStyle name="Total 5 2 2 6 2 2" xfId="8931" xr:uid="{BF41D3E7-5C7D-4D8E-85B2-6044C5FDD7A2}"/>
    <cellStyle name="Total 5 2 2 6 2 2 2" xfId="17920" xr:uid="{B62B7110-6E57-4179-A1C0-7E3311F7EAF1}"/>
    <cellStyle name="Total 5 2 2 6 2 2 2 2" xfId="24402" xr:uid="{FEA0AA71-BB54-4A18-9F4F-A45261C6F2B2}"/>
    <cellStyle name="Total 5 2 2 6 2 2 3" xfId="36468" xr:uid="{3F323902-2A2B-476D-A9A4-B68D6F2E0286}"/>
    <cellStyle name="Total 5 2 2 6 2 3" xfId="11568" xr:uid="{0FD66F97-78B4-40D9-9B7C-89671CC3051D}"/>
    <cellStyle name="Total 5 2 2 6 2 3 2" xfId="20557" xr:uid="{5DAC5721-E029-40BF-8ACC-DABA099E9475}"/>
    <cellStyle name="Total 5 2 2 6 2 3 2 2" xfId="28637" xr:uid="{8CDB9F48-980D-4BA5-AF05-C12051410470}"/>
    <cellStyle name="Total 5 2 2 6 2 3 3" xfId="30976" xr:uid="{1F7DF7D3-7823-4445-9FA6-1BE7E4FEE1CF}"/>
    <cellStyle name="Total 5 2 2 6 2 4" xfId="15334" xr:uid="{1DA9BC27-80D6-4886-B019-563E30716FE9}"/>
    <cellStyle name="Total 5 2 2 6 2 4 2" xfId="42081" xr:uid="{2BC2E821-AA79-4A47-B90D-20396AE73A4B}"/>
    <cellStyle name="Total 5 2 2 6 2 5" xfId="31354" xr:uid="{E1845E63-8D2C-4122-900E-619073EE902D}"/>
    <cellStyle name="Total 5 2 2 6 3" xfId="4474" xr:uid="{FB2AA6D7-7734-440F-AB72-ACA306A944DB}"/>
    <cellStyle name="Total 5 2 2 6 3 2" xfId="25148" xr:uid="{D6AFFEF5-E266-4E59-BE26-380CCAF22BB5}"/>
    <cellStyle name="Total 5 2 2 6 4" xfId="36970" xr:uid="{2C4D4DB8-0FE2-4F79-BEF9-F8E1481915D9}"/>
    <cellStyle name="Total 5 2 2 7" xfId="2848" xr:uid="{DBD21B05-951F-42D3-8769-F4BF18A73998}"/>
    <cellStyle name="Total 5 2 2 7 2" xfId="6998" xr:uid="{F5213FF9-C818-4411-8EC7-260E0F9C1A3C}"/>
    <cellStyle name="Total 5 2 2 7 2 2" xfId="12127" xr:uid="{3A81E777-A617-4ED3-A0E9-D3346594A7B3}"/>
    <cellStyle name="Total 5 2 2 7 2 2 2" xfId="21116" xr:uid="{FFDF6F42-2081-410D-8E3E-ED5977D516C2}"/>
    <cellStyle name="Total 5 2 2 7 2 2 2 2" xfId="30404" xr:uid="{86BC48C4-11CC-43B4-90B5-A595A4B10C4C}"/>
    <cellStyle name="Total 5 2 2 7 2 2 3" xfId="31542" xr:uid="{5B49D59E-E82F-4501-85E4-AD2DA9477D55}"/>
    <cellStyle name="Total 5 2 2 7 2 3" xfId="12941" xr:uid="{D03B8796-7130-48EF-85C8-71E43FA186F5}"/>
    <cellStyle name="Total 5 2 2 7 2 3 2" xfId="21930" xr:uid="{774E9831-5D77-499A-8AB8-7105C52F6873}"/>
    <cellStyle name="Total 5 2 2 7 2 3 2 2" xfId="25167" xr:uid="{AC331AE7-E6FB-44BC-90CC-5E5C29428DA2}"/>
    <cellStyle name="Total 5 2 2 7 2 3 3" xfId="38411" xr:uid="{D35DD3A7-2C83-4BF5-9538-50414A91FACE}"/>
    <cellStyle name="Total 5 2 2 7 2 4" xfId="15987" xr:uid="{B3F8006E-F682-463B-922B-A088CD2961AB}"/>
    <cellStyle name="Total 5 2 2 7 2 4 2" xfId="29588" xr:uid="{9EDA6EFA-2BA9-4AF7-90CA-309ED0979A5A}"/>
    <cellStyle name="Total 5 2 2 7 2 5" xfId="41144" xr:uid="{41EC2BBA-BA07-4C1D-96F8-9FC18D12B56F}"/>
    <cellStyle name="Total 5 2 2 7 3" xfId="9561" xr:uid="{2889B953-0B68-49F0-A570-1A4E4BD1F837}"/>
    <cellStyle name="Total 5 2 2 7 3 2" xfId="18550" xr:uid="{4AE2FF22-3FD3-4E94-A192-DC6E982B7ABA}"/>
    <cellStyle name="Total 5 2 2 7 3 2 2" xfId="24807" xr:uid="{ABB3B1C4-C063-4997-BB4C-3F455004D2F4}"/>
    <cellStyle name="Total 5 2 2 7 3 3" xfId="22336" xr:uid="{3075E9D6-31BE-4FE3-B138-BBC1C38F337C}"/>
    <cellStyle name="Total 5 2 2 7 4" xfId="38272" xr:uid="{22B07BCC-4760-4561-BB52-F35A7A13CDA3}"/>
    <cellStyle name="Total 5 2 2 8" xfId="4781" xr:uid="{2F9CD484-248F-43AF-9643-5A945CE9D929}"/>
    <cellStyle name="Total 5 2 2 8 2" xfId="7367" xr:uid="{B438DCA8-1B9C-47B9-9C22-AF8276B4E9C8}"/>
    <cellStyle name="Total 5 2 2 8 2 2" xfId="16356" xr:uid="{F7F549FF-C774-4BA1-85BC-9307BFBF049B}"/>
    <cellStyle name="Total 5 2 2 8 2 2 2" xfId="25499" xr:uid="{7C629FE8-EABA-4FC9-931A-ECAB82CAA6B9}"/>
    <cellStyle name="Total 5 2 2 8 2 3" xfId="27016" xr:uid="{4C8B6A79-5CE9-4E77-95ED-CAD0A36787FF}"/>
    <cellStyle name="Total 5 2 2 8 3" xfId="10004" xr:uid="{CC2B2A80-62A4-43BA-A939-C6BAE9E23AC5}"/>
    <cellStyle name="Total 5 2 2 8 3 2" xfId="18993" xr:uid="{4CD93790-D440-4A9D-A5E8-1B03EA4FE572}"/>
    <cellStyle name="Total 5 2 2 8 3 2 2" xfId="31448" xr:uid="{35E3A8C7-8EAC-465E-8B1F-CE66335920DA}"/>
    <cellStyle name="Total 5 2 2 8 3 3" xfId="26668" xr:uid="{4DF126E1-ED09-4EC4-8A01-8FC07580E084}"/>
    <cellStyle name="Total 5 2 2 8 4" xfId="13770" xr:uid="{643854E3-C9BC-4E92-812B-88917EAD8449}"/>
    <cellStyle name="Total 5 2 2 8 4 2" xfId="42990" xr:uid="{0525FD6B-4000-4530-886F-5461706821AC}"/>
    <cellStyle name="Total 5 2 2 8 5" xfId="36044" xr:uid="{94170C0A-95C7-4278-95A3-871E49C17C4E}"/>
    <cellStyle name="Total 5 2 2 9" xfId="6682" xr:uid="{4708AA75-FBC4-4BE9-8BEF-EA0B6D478EAA}"/>
    <cellStyle name="Total 5 2 2 9 2" xfId="11888" xr:uid="{43B6628D-A718-44EF-8268-03258651579A}"/>
    <cellStyle name="Total 5 2 2 9 2 2" xfId="20877" xr:uid="{E8373B7A-B461-479A-9686-457A7D08AD1D}"/>
    <cellStyle name="Total 5 2 2 9 2 2 2" xfId="38003" xr:uid="{3B306E2B-5C22-4B9B-A2DE-A296BCA35A46}"/>
    <cellStyle name="Total 5 2 2 9 2 3" xfId="34488" xr:uid="{05F1E3FD-2B8C-4049-8ADF-43FFC2A3D86A}"/>
    <cellStyle name="Total 5 2 2 9 3" xfId="15671" xr:uid="{F44EA837-AF47-452B-9972-5337B4D975FA}"/>
    <cellStyle name="Total 5 2 2 9 3 2" xfId="41493" xr:uid="{6BF7A96D-BB21-4FC3-B1F4-3A949ACCD9CD}"/>
    <cellStyle name="Total 5 2 2 9 4" xfId="36496" xr:uid="{8248536D-A7D4-4520-904C-0F5F15F14397}"/>
    <cellStyle name="Total 5 2 3" xfId="591" xr:uid="{AF2A2205-1C3F-4A49-A433-51E849F4CB13}"/>
    <cellStyle name="Total 5 2 3 2" xfId="4980" xr:uid="{C3129079-7F45-479B-BE44-1D9634DFDAA7}"/>
    <cellStyle name="Total 5 2 3 2 2" xfId="7566" xr:uid="{9A5D99B3-BF03-4AB4-96F6-0C88C8F3D5A6}"/>
    <cellStyle name="Total 5 2 3 2 2 2" xfId="16555" xr:uid="{D4C50B87-513C-4358-973F-6A293F90CBA6}"/>
    <cellStyle name="Total 5 2 3 2 2 2 2" xfId="40906" xr:uid="{902CFF0C-71FD-460A-8572-1EEE40D92755}"/>
    <cellStyle name="Total 5 2 3 2 2 3" xfId="35193" xr:uid="{7A426FD1-34E3-44B1-B48C-F33E8CF73FD8}"/>
    <cellStyle name="Total 5 2 3 2 2 4" xfId="56729" xr:uid="{18E79F50-6D69-499F-A4F1-0B1BE8ECB069}"/>
    <cellStyle name="Total 5 2 3 2 3" xfId="10203" xr:uid="{14BDFF4B-9B2B-4A26-9986-9CB1A40B7D02}"/>
    <cellStyle name="Total 5 2 3 2 3 2" xfId="19192" xr:uid="{61FAB2A5-CAF0-46F5-B25F-BF110CFA5EAC}"/>
    <cellStyle name="Total 5 2 3 2 3 2 2" xfId="38557" xr:uid="{2F98137A-5270-494C-AC1C-CA896A10DED9}"/>
    <cellStyle name="Total 5 2 3 2 3 3" xfId="34634" xr:uid="{E4B5F307-894B-4E35-8AE1-B3D309C0EAD0}"/>
    <cellStyle name="Total 5 2 3 2 4" xfId="13969" xr:uid="{9B4643B2-D8BC-4AC1-B918-7A2CE55CAF40}"/>
    <cellStyle name="Total 5 2 3 2 4 2" xfId="34017" xr:uid="{5ABD5F00-5B35-4EED-9093-EDD0D59C8E6E}"/>
    <cellStyle name="Total 5 2 3 2 5" xfId="26341" xr:uid="{72D6C3A9-FD06-4F18-848A-642A2B0D51D5}"/>
    <cellStyle name="Total 5 2 3 2 6" xfId="49947" xr:uid="{4F78C9E0-0A28-4B2C-AF86-28AB3A4C672E}"/>
    <cellStyle name="Total 5 2 3 3" xfId="3028" xr:uid="{86EA0FF7-2729-482D-A87D-83D3530D425A}"/>
    <cellStyle name="Total 5 2 3 3 2" xfId="30839" xr:uid="{B4318088-8D4D-40CA-B5E0-73A669DE6E55}"/>
    <cellStyle name="Total 5 2 3 3 2 2" xfId="58222" xr:uid="{DF79DBCC-BF08-4ACE-A278-E92C99360751}"/>
    <cellStyle name="Total 5 2 3 3 3" xfId="51440" xr:uid="{D4E86B1F-323B-4930-AF08-E191C41C688F}"/>
    <cellStyle name="Total 5 2 3 4" xfId="32626" xr:uid="{826CE1C2-1CA0-4E07-96C9-DFB23683454F}"/>
    <cellStyle name="Total 5 2 3 4 2" xfId="54856" xr:uid="{4BCFA052-B6F4-4A81-9F7E-6265A51C9A9A}"/>
    <cellStyle name="Total 5 2 3 4 3" xfId="48064" xr:uid="{17C6DE70-F9E7-48F2-8B65-E9F31AA2628A}"/>
    <cellStyle name="Total 5 2 3 5" xfId="53156" xr:uid="{CADCB478-08DC-48C6-A3D0-EC1D14F60313}"/>
    <cellStyle name="Total 5 2 3 6" xfId="46450" xr:uid="{C4B6F8E6-B99D-4C14-8F8C-55FEE4FA87AF}"/>
    <cellStyle name="Total 5 2 4" xfId="936" xr:uid="{4AA39A84-31A3-4D74-933C-32350E1ADB97}"/>
    <cellStyle name="Total 5 2 4 2" xfId="5301" xr:uid="{6098F683-9004-4EE0-A2BD-1E5C01CE3DE2}"/>
    <cellStyle name="Total 5 2 4 2 2" xfId="7887" xr:uid="{A6E090EC-9D5C-4C7F-A473-9514DDE9328E}"/>
    <cellStyle name="Total 5 2 4 2 2 2" xfId="16876" xr:uid="{56187331-4A29-47DB-BAE1-0214A6D568BE}"/>
    <cellStyle name="Total 5 2 4 2 2 2 2" xfId="23955" xr:uid="{A9A21443-7A1A-41A7-BE4C-87697FBD684E}"/>
    <cellStyle name="Total 5 2 4 2 2 3" xfId="39542" xr:uid="{81E89E0B-AFD6-4CEE-ACC7-27C4DDDFDECC}"/>
    <cellStyle name="Total 5 2 4 2 3" xfId="10524" xr:uid="{CC397967-48BF-4DBA-80E1-64EE390B3A93}"/>
    <cellStyle name="Total 5 2 4 2 3 2" xfId="19513" xr:uid="{6C882521-91B9-45A2-9273-585F2E2A99B8}"/>
    <cellStyle name="Total 5 2 4 2 3 2 2" xfId="43865" xr:uid="{87C24CDE-344A-419A-BF25-243D1630A976}"/>
    <cellStyle name="Total 5 2 4 2 3 3" xfId="40332" xr:uid="{83E6C2BB-9436-4306-8DC1-06988C58559F}"/>
    <cellStyle name="Total 5 2 4 2 4" xfId="14290" xr:uid="{92212CC0-421D-4572-BBBE-9C37D8B142F1}"/>
    <cellStyle name="Total 5 2 4 2 4 2" xfId="36114" xr:uid="{A7F9278E-17E1-43C5-BE5A-1DA14344E2D4}"/>
    <cellStyle name="Total 5 2 4 2 5" xfId="26593" xr:uid="{4E79E5F0-4417-44BA-936F-B38CCA2ED405}"/>
    <cellStyle name="Total 5 2 4 2 6" xfId="55849" xr:uid="{783940A0-5B42-4F00-A718-8DF59E563A64}"/>
    <cellStyle name="Total 5 2 4 3" xfId="3373" xr:uid="{8DC6BCF5-F162-4D8A-95BA-8257FC8A1C92}"/>
    <cellStyle name="Total 5 2 4 3 2" xfId="34228" xr:uid="{CD03557C-0EAB-4F34-B486-E6D3DE37D036}"/>
    <cellStyle name="Total 5 2 4 4" xfId="38628" xr:uid="{987C9DF8-A920-470A-9436-42F38543D17D}"/>
    <cellStyle name="Total 5 2 4 5" xfId="49067" xr:uid="{E3742853-DFED-4571-8F28-4C472998CAA3}"/>
    <cellStyle name="Total 5 2 5" xfId="1280" xr:uid="{AE8CBE9E-1CB9-4D75-9778-7F0CFB8ECBDC}"/>
    <cellStyle name="Total 5 2 5 2" xfId="5625" xr:uid="{397D7051-55CB-42E8-8908-7896FA1F23D2}"/>
    <cellStyle name="Total 5 2 5 2 2" xfId="8211" xr:uid="{46B90CE2-7ADB-41A6-83D9-5D8FBEAC07C0}"/>
    <cellStyle name="Total 5 2 5 2 2 2" xfId="17200" xr:uid="{3BB92C1A-0C5A-4A3B-B53B-D24AAD38B7C9}"/>
    <cellStyle name="Total 5 2 5 2 2 2 2" xfId="28527" xr:uid="{8437AE07-6F4B-4B6A-B7A7-2C103132ABEE}"/>
    <cellStyle name="Total 5 2 5 2 2 3" xfId="31944" xr:uid="{C6092D3A-5BD9-4AC8-8332-34AF939BD7C1}"/>
    <cellStyle name="Total 5 2 5 2 3" xfId="10848" xr:uid="{D5AFAD4D-D772-48DA-868D-42055B77A3BE}"/>
    <cellStyle name="Total 5 2 5 2 3 2" xfId="19837" xr:uid="{6220FC60-7B3D-48D6-B762-10ED1A280137}"/>
    <cellStyle name="Total 5 2 5 2 3 2 2" xfId="22211" xr:uid="{5B624B97-591C-466C-8835-5417596B4D8E}"/>
    <cellStyle name="Total 5 2 5 2 3 3" xfId="22899" xr:uid="{43E52C92-026A-4465-BA21-C7E0936EC6B0}"/>
    <cellStyle name="Total 5 2 5 2 4" xfId="14614" xr:uid="{628AD173-3E7B-47CF-B420-EC2FEB89E1A2}"/>
    <cellStyle name="Total 5 2 5 2 4 2" xfId="41038" xr:uid="{F33BED8C-F1FB-415C-BFD0-2141307205E3}"/>
    <cellStyle name="Total 5 2 5 2 5" xfId="30523" xr:uid="{A9574B36-00F3-423E-AFE4-6ED23FA1FCFD}"/>
    <cellStyle name="Total 5 2 5 2 6" xfId="57753" xr:uid="{F8EF2FED-F12F-4314-A036-9192C1E18871}"/>
    <cellStyle name="Total 5 2 5 3" xfId="3717" xr:uid="{0C01780B-E533-42BB-AC4A-51B6264A5051}"/>
    <cellStyle name="Total 5 2 5 3 2" xfId="39270" xr:uid="{88423A7E-3FC4-4398-A2B3-3EEC8C709A6A}"/>
    <cellStyle name="Total 5 2 5 4" xfId="23390" xr:uid="{410FC18F-DA16-42FD-A031-A6B7A6725F08}"/>
    <cellStyle name="Total 5 2 5 5" xfId="50971" xr:uid="{99FA5B8E-1877-450C-961D-207A117F4C63}"/>
    <cellStyle name="Total 5 2 6" xfId="1721" xr:uid="{F87185E3-70DA-4015-AF85-0080E8ABC422}"/>
    <cellStyle name="Total 5 2 6 2" xfId="6047" xr:uid="{0FB406F1-BF48-4EBB-85EC-0EDA3C25E6D3}"/>
    <cellStyle name="Total 5 2 6 2 2" xfId="8633" xr:uid="{B0996E93-C7CC-4B4C-9F90-B14AF95038F3}"/>
    <cellStyle name="Total 5 2 6 2 2 2" xfId="17622" xr:uid="{47ABE210-2353-4ED6-994B-DFFA08DDD4E8}"/>
    <cellStyle name="Total 5 2 6 2 2 2 2" xfId="43689" xr:uid="{E3A5CF37-B5B0-424A-AF8F-7131846697BD}"/>
    <cellStyle name="Total 5 2 6 2 2 3" xfId="28319" xr:uid="{172455AE-D6CB-44C0-87B9-19AFC737A71B}"/>
    <cellStyle name="Total 5 2 6 2 3" xfId="11270" xr:uid="{AFFABDA4-5ABE-45C6-BB4F-6BB06DE009E9}"/>
    <cellStyle name="Total 5 2 6 2 3 2" xfId="20259" xr:uid="{E4609D22-E893-4CDE-99D9-490103D44BBA}"/>
    <cellStyle name="Total 5 2 6 2 3 2 2" xfId="26776" xr:uid="{F1A74880-48B4-439A-A147-9820E15320CB}"/>
    <cellStyle name="Total 5 2 6 2 3 3" xfId="41364" xr:uid="{48272988-3E20-4A67-8000-06AD003223F8}"/>
    <cellStyle name="Total 5 2 6 2 4" xfId="15036" xr:uid="{D12747A1-F58A-44BD-AC2E-2B67DC602499}"/>
    <cellStyle name="Total 5 2 6 2 4 2" xfId="32995" xr:uid="{4FB586A2-4311-410A-A326-9480C2AE45BE}"/>
    <cellStyle name="Total 5 2 6 2 5" xfId="41909" xr:uid="{C9AE424D-7491-44E1-9E30-ED8E704E94CD}"/>
    <cellStyle name="Total 5 2 6 2 6" xfId="54018" xr:uid="{F13B1DA6-8C81-408A-9B4B-A7EB40CA1FCF}"/>
    <cellStyle name="Total 5 2 6 3" xfId="4158" xr:uid="{DA725582-C044-41EB-A93F-6C19FC61ECBA}"/>
    <cellStyle name="Total 5 2 6 3 2" xfId="23945" xr:uid="{F408C511-9E75-4767-B976-76E567D6A579}"/>
    <cellStyle name="Total 5 2 6 4" xfId="39960" xr:uid="{64325EB7-8461-4028-B9D8-68B8514EFD2A}"/>
    <cellStyle name="Total 5 2 6 5" xfId="47350" xr:uid="{4F3A77BC-EB63-4197-8DC9-0616A455C401}"/>
    <cellStyle name="Total 5 2 7" xfId="1925" xr:uid="{B4102B73-6B18-4C32-9C12-58400392712A}"/>
    <cellStyle name="Total 5 2 7 2" xfId="6240" xr:uid="{E317CE91-5377-4232-914D-015A8617E9C3}"/>
    <cellStyle name="Total 5 2 7 2 2" xfId="8826" xr:uid="{77F7799E-C3DD-4E98-8C33-4644FAE2AF45}"/>
    <cellStyle name="Total 5 2 7 2 2 2" xfId="17815" xr:uid="{78416A67-E6CD-478B-9954-EDB2B6CADCBC}"/>
    <cellStyle name="Total 5 2 7 2 2 2 2" xfId="34221" xr:uid="{95E353BD-9945-4617-AB59-7A4C8157544C}"/>
    <cellStyle name="Total 5 2 7 2 2 3" xfId="33414" xr:uid="{074CA8DD-3FE7-4901-BE9C-701471A2DDD1}"/>
    <cellStyle name="Total 5 2 7 2 3" xfId="11463" xr:uid="{F62283F3-E13E-48A3-8219-6647DCEA1806}"/>
    <cellStyle name="Total 5 2 7 2 3 2" xfId="20452" xr:uid="{EE97F779-9D43-4C7C-A70E-9C21A427E4BE}"/>
    <cellStyle name="Total 5 2 7 2 3 2 2" xfId="41864" xr:uid="{2C4F17C0-C40C-49FF-A24C-A98D9C0B07A0}"/>
    <cellStyle name="Total 5 2 7 2 3 3" xfId="26520" xr:uid="{000AAD59-2DAC-47FC-96BE-7CEC6F1E897F}"/>
    <cellStyle name="Total 5 2 7 2 4" xfId="15229" xr:uid="{529402A1-B23F-41AC-A1C6-DE826B525BCF}"/>
    <cellStyle name="Total 5 2 7 2 4 2" xfId="27734" xr:uid="{ACB95B81-0D16-4328-B248-A49256A5DB1F}"/>
    <cellStyle name="Total 5 2 7 2 5" xfId="36349" xr:uid="{CFF0BE4B-2DAA-4406-9AD3-7C09B8CFC894}"/>
    <cellStyle name="Total 5 2 7 3" xfId="4362" xr:uid="{621F9D0F-4074-4799-87EC-69C3F0222961}"/>
    <cellStyle name="Total 5 2 7 3 2" xfId="24565" xr:uid="{33A5B9DA-B635-4D8A-AF41-16F8E825EB6E}"/>
    <cellStyle name="Total 5 2 7 4" xfId="36415" xr:uid="{CFE9595C-01A0-487D-A9A9-3F548D8A6ACA}"/>
    <cellStyle name="Total 5 2 8" xfId="2710" xr:uid="{F2D578CE-E39A-4705-A86C-3634F3EC5AB5}"/>
    <cellStyle name="Total 5 2 8 2" xfId="6900" xr:uid="{99D87631-51A5-4E62-B886-A2EA8B5C0EE9}"/>
    <cellStyle name="Total 5 2 8 2 2" xfId="12041" xr:uid="{E6273678-F5B0-4305-993C-BD03138D7AD4}"/>
    <cellStyle name="Total 5 2 8 2 2 2" xfId="21030" xr:uid="{A92E0E27-67E7-46B9-AEBC-F7219A86E0A9}"/>
    <cellStyle name="Total 5 2 8 2 2 2 2" xfId="30940" xr:uid="{DA6E398A-080E-425D-BED2-B39240E79647}"/>
    <cellStyle name="Total 5 2 8 2 2 3" xfId="34669" xr:uid="{90113C3D-1F58-4DEC-894D-227ED5FD27F9}"/>
    <cellStyle name="Total 5 2 8 2 3" xfId="12861" xr:uid="{41FF70A9-ABB1-46B0-A9FC-1F2CD2672BAA}"/>
    <cellStyle name="Total 5 2 8 2 3 2" xfId="21850" xr:uid="{CC20BDE6-4119-4A72-BEB1-5A22394E3C70}"/>
    <cellStyle name="Total 5 2 8 2 3 2 2" xfId="39631" xr:uid="{24D73A48-21FC-4440-AA22-4ACD6E7550DF}"/>
    <cellStyle name="Total 5 2 8 2 3 3" xfId="24332" xr:uid="{FDFB87D9-F0E5-4F07-A974-866BF8D048E6}"/>
    <cellStyle name="Total 5 2 8 2 4" xfId="15889" xr:uid="{4C16FDC0-C5D8-47C7-B845-DCD086EA8663}"/>
    <cellStyle name="Total 5 2 8 2 4 2" xfId="38219" xr:uid="{C845C154-CF7C-48F3-9CB3-0448903BF7F6}"/>
    <cellStyle name="Total 5 2 8 2 5" xfId="29696" xr:uid="{1B55161E-6C72-476D-9573-1360D8C2A6B1}"/>
    <cellStyle name="Total 5 2 8 3" xfId="9471" xr:uid="{A3B5CB78-CAB0-4B7D-A4F3-A83765E15751}"/>
    <cellStyle name="Total 5 2 8 3 2" xfId="18460" xr:uid="{75DC267A-4242-441C-980B-2E29509EC6EE}"/>
    <cellStyle name="Total 5 2 8 3 2 2" xfId="36671" xr:uid="{74CA52E1-0B4C-4598-B150-E88BB26D4C8C}"/>
    <cellStyle name="Total 5 2 8 3 3" xfId="42061" xr:uid="{F26354B6-2C8C-446E-B1F6-65558C650540}"/>
    <cellStyle name="Total 5 2 8 4" xfId="22882" xr:uid="{78824022-BCC0-489B-81BA-CD90996C6B15}"/>
    <cellStyle name="Total 5 2 9" xfId="4656" xr:uid="{549D0C14-3608-4CCF-A1B2-9C44C41B388E}"/>
    <cellStyle name="Total 5 2 9 2" xfId="7242" xr:uid="{99DA4284-FA34-468A-A382-35AD18058F3A}"/>
    <cellStyle name="Total 5 2 9 2 2" xfId="16231" xr:uid="{12326AEC-9C23-48CA-8343-D64CC202C6F2}"/>
    <cellStyle name="Total 5 2 9 2 2 2" xfId="40397" xr:uid="{D979D6B0-A8C6-4B36-B126-31C34D52C860}"/>
    <cellStyle name="Total 5 2 9 2 3" xfId="42060" xr:uid="{28608C64-D5FA-4D76-819F-A1AC482FE685}"/>
    <cellStyle name="Total 5 2 9 3" xfId="9879" xr:uid="{34AA36BF-C766-4519-808B-D0A883382E8F}"/>
    <cellStyle name="Total 5 2 9 3 2" xfId="18868" xr:uid="{94941366-957C-447D-977D-F9E3A4C68C95}"/>
    <cellStyle name="Total 5 2 9 3 2 2" xfId="30235" xr:uid="{78AF0EC6-60BD-456F-BDE8-64A0CDC8437B}"/>
    <cellStyle name="Total 5 2 9 3 3" xfId="31036" xr:uid="{9C199B01-B18A-4D66-951A-C1751DE04F89}"/>
    <cellStyle name="Total 5 2 9 4" xfId="13645" xr:uid="{67DB371A-D583-4B86-9E1A-95AAAEE5F336}"/>
    <cellStyle name="Total 5 2 9 4 2" xfId="42090" xr:uid="{82093981-C71D-4985-A997-F9B307888862}"/>
    <cellStyle name="Total 5 2 9 5" xfId="29085" xr:uid="{13D2D770-D534-4131-99D0-79DB39D2C3A0}"/>
    <cellStyle name="Total 5 20" xfId="44961" xr:uid="{8800D948-8155-4FB7-8CC7-A6CB54DCDA99}"/>
    <cellStyle name="Total 5 20 2" xfId="50514" xr:uid="{B8F734D2-9E1A-48DB-9819-086BC96D1B83}"/>
    <cellStyle name="Total 5 20 2 2" xfId="57296" xr:uid="{586FB872-2BC3-4539-B9BA-239ACB65FBEF}"/>
    <cellStyle name="Total 5 20 3" xfId="52116" xr:uid="{BA26A611-6A6D-4412-B7CF-271753A720CB}"/>
    <cellStyle name="Total 5 20 3 2" xfId="58897" xr:uid="{3E34E499-F0EC-46C4-808A-C83D8B84CA10}"/>
    <cellStyle name="Total 5 20 4" xfId="48994" xr:uid="{F1D89B29-DDFF-421D-AA59-261559A6CFD3}"/>
    <cellStyle name="Total 5 20 4 2" xfId="55777" xr:uid="{47BD7185-06D6-46C0-83C5-940505BA7F15}"/>
    <cellStyle name="Total 5 20 5" xfId="48631" xr:uid="{FF9B3848-6486-4D2C-B31C-305CD3C4B420}"/>
    <cellStyle name="Total 5 20 5 2" xfId="55420" xr:uid="{FF379276-30B4-4683-B1EC-CCF114013204}"/>
    <cellStyle name="Total 5 20 6" xfId="53706" xr:uid="{7334334B-61B0-443B-A548-CADA85C83552}"/>
    <cellStyle name="Total 5 20 7" xfId="47017" xr:uid="{2DD23C1C-6166-4424-BAEA-8B83385FD60A}"/>
    <cellStyle name="Total 5 21" xfId="44901" xr:uid="{3FE16E83-90D7-4975-BF5A-AB02C48D330D}"/>
    <cellStyle name="Total 5 21 2" xfId="50528" xr:uid="{7EBC7186-AA2F-47B0-BFB7-B47573B3DF3A}"/>
    <cellStyle name="Total 5 21 2 2" xfId="57310" xr:uid="{E559D422-3E44-460F-99CF-CF444E2EFA39}"/>
    <cellStyle name="Total 5 21 3" xfId="52130" xr:uid="{8FBCBAB0-81B2-4BEC-A1F0-2445227B6CB6}"/>
    <cellStyle name="Total 5 21 3 2" xfId="58911" xr:uid="{F766DBFB-BD8E-4377-A96F-38F5FF719A41}"/>
    <cellStyle name="Total 5 21 4" xfId="48947" xr:uid="{947B5033-9A45-45AE-804F-816D37BD74A8}"/>
    <cellStyle name="Total 5 21 4 2" xfId="55730" xr:uid="{85FAB40A-0D95-4D6D-84B6-6BBB2BA43C99}"/>
    <cellStyle name="Total 5 21 5" xfId="48645" xr:uid="{5BD0F71D-AD04-485E-BDA7-DC75EB2636D7}"/>
    <cellStyle name="Total 5 21 5 2" xfId="55434" xr:uid="{4539C9E5-5A0C-4886-ACE8-D08F9B98E40F}"/>
    <cellStyle name="Total 5 21 6" xfId="53720" xr:uid="{EF522198-3EEF-461B-BECA-81F08BAED48B}"/>
    <cellStyle name="Total 5 21 7" xfId="47031" xr:uid="{D6D21607-F73F-425E-919F-F671ABDE8485}"/>
    <cellStyle name="Total 5 22" xfId="44945" xr:uid="{0EA06466-3146-4377-9DC2-AE7D0A8C58EA}"/>
    <cellStyle name="Total 5 22 2" xfId="50509" xr:uid="{B7B934BA-F876-492E-9165-7816CC101DD9}"/>
    <cellStyle name="Total 5 22 2 2" xfId="57291" xr:uid="{37468478-FD71-4CBF-8A4A-8A694FF2EA8B}"/>
    <cellStyle name="Total 5 22 3" xfId="52111" xr:uid="{B3DAEDD2-6155-471A-AA59-E2E525260C97}"/>
    <cellStyle name="Total 5 22 3 2" xfId="58892" xr:uid="{3C0E2556-E2DD-46FE-8486-FEB1F7F958C1}"/>
    <cellStyle name="Total 5 22 4" xfId="49445" xr:uid="{EEA6E26F-54C4-4639-8F77-5264438DF407}"/>
    <cellStyle name="Total 5 22 4 2" xfId="56227" xr:uid="{8C66AE6A-A029-4398-9228-2597EBE1CF6C}"/>
    <cellStyle name="Total 5 22 5" xfId="48626" xr:uid="{E0F54422-71D7-4D15-8350-5B4393D206FA}"/>
    <cellStyle name="Total 5 22 5 2" xfId="55415" xr:uid="{397C9BCC-57D7-4219-BEE3-DC4212FD14D2}"/>
    <cellStyle name="Total 5 22 6" xfId="53701" xr:uid="{EEA614ED-CA85-4285-B9A0-524F31C43076}"/>
    <cellStyle name="Total 5 22 7" xfId="47012" xr:uid="{6AA188D4-8783-4C22-BAE4-8D8D7E9C93D8}"/>
    <cellStyle name="Total 5 23" xfId="44996" xr:uid="{C2965C41-E80B-4F88-8D72-80AC1FF5B078}"/>
    <cellStyle name="Total 5 23 2" xfId="50593" xr:uid="{BED238E2-1ECF-4A10-B018-DD58EE6607D0}"/>
    <cellStyle name="Total 5 23 2 2" xfId="57375" xr:uid="{32075006-AD32-4E54-845F-68E9067B5E13}"/>
    <cellStyle name="Total 5 23 3" xfId="52407" xr:uid="{70C70D9F-7313-4520-BC56-812CC8A137D7}"/>
    <cellStyle name="Total 5 23 3 2" xfId="59188" xr:uid="{75904E9C-79B6-43E5-9CC3-E6FB1DE7A80E}"/>
    <cellStyle name="Total 5 23 4" xfId="48710" xr:uid="{B96D36A1-A3F8-4C94-AFE7-BC198B00A3FC}"/>
    <cellStyle name="Total 5 23 4 2" xfId="55499" xr:uid="{524CDD3D-0D81-4066-883E-559D23F5DDF1}"/>
    <cellStyle name="Total 5 23 5" xfId="53785" xr:uid="{8DFAABD2-B5BC-43F7-BA65-C3C9FC3F0956}"/>
    <cellStyle name="Total 5 23 6" xfId="47096" xr:uid="{D7F7E791-E147-4537-8FC9-BFE3981530A1}"/>
    <cellStyle name="Total 5 24" xfId="45012" xr:uid="{6D2B1910-6514-4D37-BB1A-EBBE177EFE27}"/>
    <cellStyle name="Total 5 24 2" xfId="50620" xr:uid="{B3566E36-F2AA-4673-B58E-85B3238DEFD4}"/>
    <cellStyle name="Total 5 24 2 2" xfId="57402" xr:uid="{706FB525-C497-4F72-8D25-C7A69BD2AD77}"/>
    <cellStyle name="Total 5 24 3" xfId="52434" xr:uid="{AC124B80-39DC-4A96-8AEC-116E282BBF7D}"/>
    <cellStyle name="Total 5 24 3 2" xfId="59215" xr:uid="{C25246B5-844C-4998-928D-13171F5EBC8A}"/>
    <cellStyle name="Total 5 24 4" xfId="48737" xr:uid="{BD28830E-3AF1-494E-8F7B-9056FB6B0B03}"/>
    <cellStyle name="Total 5 24 4 2" xfId="55526" xr:uid="{D70E4E52-BE2A-418D-96AD-913C1876B74E}"/>
    <cellStyle name="Total 5 24 5" xfId="53812" xr:uid="{3F012A51-BF55-422B-A2EB-42C5F3B35E45}"/>
    <cellStyle name="Total 5 24 6" xfId="47123" xr:uid="{8092157B-8169-4EDA-ABD3-A9D7D4CB7220}"/>
    <cellStyle name="Total 5 25" xfId="45041" xr:uid="{49D3FCC9-54DF-4F57-AC88-B67CE98B33FD}"/>
    <cellStyle name="Total 5 25 2" xfId="50630" xr:uid="{E64ECB78-6A24-4614-BFC2-BE5424A9194B}"/>
    <cellStyle name="Total 5 25 2 2" xfId="57412" xr:uid="{2294283D-435A-40C5-95A9-89CC7157D550}"/>
    <cellStyle name="Total 5 25 3" xfId="52444" xr:uid="{18668AF6-9335-49A0-B167-E23727364C52}"/>
    <cellStyle name="Total 5 25 3 2" xfId="59225" xr:uid="{CFAAD624-C222-4972-A4CB-F1C6EE415FF9}"/>
    <cellStyle name="Total 5 25 4" xfId="48747" xr:uid="{6476676E-4389-41D4-8770-6551C9B581C9}"/>
    <cellStyle name="Total 5 25 4 2" xfId="55536" xr:uid="{58A4AED5-ABA0-4A28-A8CA-D05BAD115453}"/>
    <cellStyle name="Total 5 25 5" xfId="53822" xr:uid="{CD44C97D-ABC8-4D3C-B172-A8274F0CE5C8}"/>
    <cellStyle name="Total 5 25 6" xfId="47133" xr:uid="{D52A730C-1C1F-4AFF-B62E-45988B739D37}"/>
    <cellStyle name="Total 5 26" xfId="45077" xr:uid="{329B107C-7B38-405A-9BE7-DE34DAD3B1A6}"/>
    <cellStyle name="Total 5 26 2" xfId="50564" xr:uid="{F96D5F0F-E039-4E16-8C73-939DE8D21548}"/>
    <cellStyle name="Total 5 26 2 2" xfId="57346" xr:uid="{BD0C70F3-5DE4-455E-AD25-08A6879A7CC7}"/>
    <cellStyle name="Total 5 26 3" xfId="52378" xr:uid="{DC4C1166-1B15-4009-BEDD-F068565D4F39}"/>
    <cellStyle name="Total 5 26 3 2" xfId="59159" xr:uid="{E22190E1-4814-415F-BB77-C40C04E21783}"/>
    <cellStyle name="Total 5 26 4" xfId="48681" xr:uid="{9E77492F-5B07-4CA8-9B8B-AEDD2F7C735F}"/>
    <cellStyle name="Total 5 26 4 2" xfId="55470" xr:uid="{FED314C5-F763-4D5F-9519-FCFD17C574F3}"/>
    <cellStyle name="Total 5 26 5" xfId="53756" xr:uid="{BEE4E388-F120-44BA-A428-9916D5BE7FFA}"/>
    <cellStyle name="Total 5 26 6" xfId="47067" xr:uid="{EC1E55BA-7028-4A14-8F48-9753720AF6D5}"/>
    <cellStyle name="Total 5 27" xfId="45131" xr:uid="{1B227E14-F9C7-4325-BE78-7EDF951D115E}"/>
    <cellStyle name="Total 5 27 2" xfId="50700" xr:uid="{41D58E52-DA47-4561-ADE9-5355DEEF4805}"/>
    <cellStyle name="Total 5 27 2 2" xfId="57482" xr:uid="{802D013E-9AFB-4B4E-B0EF-4F0D062D30CC}"/>
    <cellStyle name="Total 5 27 3" xfId="52511" xr:uid="{DF71FF4B-566B-4754-8134-ECF8F126762C}"/>
    <cellStyle name="Total 5 27 3 2" xfId="59292" xr:uid="{8540A09A-07B1-4F0E-8705-774B11861035}"/>
    <cellStyle name="Total 5 27 4" xfId="48813" xr:uid="{0E247E3B-89F6-490C-BE67-3B1B3DC23DCE}"/>
    <cellStyle name="Total 5 27 4 2" xfId="55599" xr:uid="{6DADF806-A20C-48F8-B3CA-6270C992AF34}"/>
    <cellStyle name="Total 5 27 5" xfId="53889" xr:uid="{85588F7E-5EA1-4C54-AF3B-9BEA71E2A8C9}"/>
    <cellStyle name="Total 5 27 6" xfId="47203" xr:uid="{0F4EFE19-500C-413C-BAE9-1DE14FF9BB02}"/>
    <cellStyle name="Total 5 28" xfId="45143" xr:uid="{6339A880-9B4C-441F-815F-3465F7F25954}"/>
    <cellStyle name="Total 5 28 2" xfId="50691" xr:uid="{D6205B44-7929-47E0-A5DA-E6B324099714}"/>
    <cellStyle name="Total 5 28 2 2" xfId="57473" xr:uid="{B7AF03C7-84C7-4F2F-AC01-24C5275A106B}"/>
    <cellStyle name="Total 5 28 3" xfId="52502" xr:uid="{90841FD6-569D-4805-BE73-2C4BD56FA197}"/>
    <cellStyle name="Total 5 28 3 2" xfId="59283" xr:uid="{DD508669-0BB6-41C3-A1CF-F9A8A4ECF79D}"/>
    <cellStyle name="Total 5 28 4" xfId="48806" xr:uid="{6F88CC6C-D8E1-4808-9F43-0A3CFB32C625}"/>
    <cellStyle name="Total 5 28 4 2" xfId="55592" xr:uid="{899DCFB3-4D03-4C0A-A9B6-A8BAAAB531D0}"/>
    <cellStyle name="Total 5 28 5" xfId="53880" xr:uid="{D910E9A3-7166-4012-A482-D4690BABBC34}"/>
    <cellStyle name="Total 5 28 6" xfId="47194" xr:uid="{1FE69D47-72BD-4A7F-8E28-527BD5A1702B}"/>
    <cellStyle name="Total 5 29" xfId="45215" xr:uid="{B3E65F4C-94DE-481A-92EB-328270DAFB82}"/>
    <cellStyle name="Total 5 29 2" xfId="50682" xr:uid="{1682AA39-68D1-47F4-B0AC-D3E0AFA55575}"/>
    <cellStyle name="Total 5 29 2 2" xfId="57464" xr:uid="{C6C4CAE3-2F36-4C77-AD67-5120EBA5F108}"/>
    <cellStyle name="Total 5 29 3" xfId="52493" xr:uid="{9E7F09AB-A5BA-4812-BCD5-932D5908F507}"/>
    <cellStyle name="Total 5 29 3 2" xfId="59274" xr:uid="{9A9840F8-1917-4A68-8921-5D077C9182CC}"/>
    <cellStyle name="Total 5 29 4" xfId="53871" xr:uid="{45E9872D-09EA-4BC9-BCA6-0A20535CA59E}"/>
    <cellStyle name="Total 5 29 5" xfId="47185" xr:uid="{44ADD5E3-C66F-44C5-B93A-608281C33015}"/>
    <cellStyle name="Total 5 3" xfId="418" xr:uid="{0EF348B2-1D1A-485E-9060-83FF590F6A39}"/>
    <cellStyle name="Total 5 3 10" xfId="9284" xr:uid="{4376EF93-7ADC-4DAC-81C7-B97444FEDD23}"/>
    <cellStyle name="Total 5 3 10 2" xfId="18273" xr:uid="{7D99D758-2644-4795-B6C8-EE846DF3B3A9}"/>
    <cellStyle name="Total 5 3 10 2 2" xfId="27347" xr:uid="{E7D137AC-8391-4CB6-B435-6CC06B9B56FD}"/>
    <cellStyle name="Total 5 3 10 3" xfId="38997" xr:uid="{ED0D5534-F116-4C04-91FE-24A2608DF867}"/>
    <cellStyle name="Total 5 3 11" xfId="12389" xr:uid="{2B36C294-28BB-4931-8276-9ED86EF81FB4}"/>
    <cellStyle name="Total 5 3 11 2" xfId="21378" xr:uid="{74AD2363-0F3A-4AFA-B903-1393EB8976E1}"/>
    <cellStyle name="Total 5 3 11 2 2" xfId="23641" xr:uid="{66C10169-FA40-48F7-8581-C751DF009C73}"/>
    <cellStyle name="Total 5 3 11 3" xfId="23146" xr:uid="{CCD4BEDF-2090-4CEE-84BB-AC5C66DABA69}"/>
    <cellStyle name="Total 5 3 12" xfId="2424" xr:uid="{311BAFDC-2FB8-4EDE-BFEA-5E0A5C2975DB}"/>
    <cellStyle name="Total 5 3 12 2" xfId="29146" xr:uid="{BB52C976-758A-4F4C-A1BA-82F17034C4AE}"/>
    <cellStyle name="Total 5 3 13" xfId="13333" xr:uid="{2941B60E-78BD-41AC-BD1A-A71F9EBAA3BA}"/>
    <cellStyle name="Total 5 3 13 2" xfId="23486" xr:uid="{3E6991FC-D6B0-4524-A600-3BFDCAC6BEE8}"/>
    <cellStyle name="Total 5 3 14" xfId="41405" xr:uid="{911B8B13-BF8D-4648-85DA-EAD18BBD1B36}"/>
    <cellStyle name="Total 5 3 15" xfId="44267" xr:uid="{FF457AC6-441F-4699-85B4-6F7A29BE9C6F}"/>
    <cellStyle name="Total 5 3 16" xfId="45543" xr:uid="{34AB79D2-0749-4796-BA73-0AE40592F3F1}"/>
    <cellStyle name="Total 5 3 2" xfId="767" xr:uid="{EBA8D04E-1893-4B78-8C5A-335653B56A15}"/>
    <cellStyle name="Total 5 3 2 2" xfId="5138" xr:uid="{B1EB0DAF-0AD9-497C-92CB-9AFCFFFA1A73}"/>
    <cellStyle name="Total 5 3 2 2 2" xfId="7724" xr:uid="{D6A2A469-E9A8-4221-BA9D-E404FC140F2F}"/>
    <cellStyle name="Total 5 3 2 2 2 2" xfId="16713" xr:uid="{1F251A31-6D9F-44FB-BC8B-5765EB8E500F}"/>
    <cellStyle name="Total 5 3 2 2 2 2 2" xfId="43325" xr:uid="{F47E7151-3957-43DF-8B09-4FE86A4E0658}"/>
    <cellStyle name="Total 5 3 2 2 2 3" xfId="37152" xr:uid="{BE82FFEF-383B-49AD-BF59-BB0F7ECA0F1F}"/>
    <cellStyle name="Total 5 3 2 2 2 4" xfId="56330" xr:uid="{B4F6988D-0810-4A8C-A87D-F001B0A2D766}"/>
    <cellStyle name="Total 5 3 2 2 3" xfId="10361" xr:uid="{2D268529-9699-46E5-92BB-E990BEB6FCBA}"/>
    <cellStyle name="Total 5 3 2 2 3 2" xfId="19350" xr:uid="{443FA501-8BB3-455A-AD99-03C5FE257D7C}"/>
    <cellStyle name="Total 5 3 2 2 3 2 2" xfId="32396" xr:uid="{66434BB3-7A1C-43E2-ADFB-30C50A430A8D}"/>
    <cellStyle name="Total 5 3 2 2 3 3" xfId="35384" xr:uid="{BC3CC1EE-9F3E-4333-B935-9350B808FC76}"/>
    <cellStyle name="Total 5 3 2 2 4" xfId="14127" xr:uid="{70C3EAD5-B518-478B-8E07-40AEF9B9833E}"/>
    <cellStyle name="Total 5 3 2 2 4 2" xfId="28368" xr:uid="{D046A423-96EF-4E97-A762-58236289A78A}"/>
    <cellStyle name="Total 5 3 2 2 5" xfId="42621" xr:uid="{EEA19097-AC18-45C5-81C2-C7606FFBAA09}"/>
    <cellStyle name="Total 5 3 2 2 6" xfId="49548" xr:uid="{F36B3186-0861-4276-8F2D-6D0D348748CD}"/>
    <cellStyle name="Total 5 3 2 3" xfId="3204" xr:uid="{93B82134-4A8C-40A5-8BF9-E3BCFCCC6B04}"/>
    <cellStyle name="Total 5 3 2 3 2" xfId="31937" xr:uid="{757EF75D-F7AD-4CE3-9966-F1D09F96273C}"/>
    <cellStyle name="Total 5 3 2 3 2 2" xfId="58970" xr:uid="{9E767F27-7737-4A03-8CD6-BDED27527A35}"/>
    <cellStyle name="Total 5 3 2 3 3" xfId="52189" xr:uid="{3A690DCD-1817-4EFE-B4E6-1F830045F8E5}"/>
    <cellStyle name="Total 5 3 2 4" xfId="36433" xr:uid="{7D18C8EC-32A0-4CB1-905B-67B6372C6ADC}"/>
    <cellStyle name="Total 5 3 2 4 2" xfId="54475" xr:uid="{AA779747-58B1-49EB-91D7-2C0785060A52}"/>
    <cellStyle name="Total 5 3 2 4 3" xfId="47665" xr:uid="{D496A8F2-7B6B-4321-84D5-4BAA0B31B65B}"/>
    <cellStyle name="Total 5 3 2 5" xfId="46057" xr:uid="{AF4971F6-B55F-4B53-8418-6E4597753180}"/>
    <cellStyle name="Total 5 3 3" xfId="1112" xr:uid="{6F4CA4BE-F193-4B14-8B95-E35188C76505}"/>
    <cellStyle name="Total 5 3 3 2" xfId="5459" xr:uid="{D5E8BAAD-C428-4E6A-8CBF-AA9B89891D83}"/>
    <cellStyle name="Total 5 3 3 2 2" xfId="8045" xr:uid="{C60FF755-5668-4E58-8529-888BD979DFB7}"/>
    <cellStyle name="Total 5 3 3 2 2 2" xfId="17034" xr:uid="{0E77B5E5-788A-423C-B8AA-9734404BDB6F}"/>
    <cellStyle name="Total 5 3 3 2 2 2 2" xfId="23232" xr:uid="{8EE70BD0-6912-42E9-B0C3-6310B141B763}"/>
    <cellStyle name="Total 5 3 3 2 2 3" xfId="26151" xr:uid="{708636D2-763E-4052-8FBB-C83034FA545A}"/>
    <cellStyle name="Total 5 3 3 2 2 4" xfId="56738" xr:uid="{80CA37DE-A2FB-4BD4-8B6E-41CF9653AAB8}"/>
    <cellStyle name="Total 5 3 3 2 3" xfId="10682" xr:uid="{AE6A1B07-4795-4536-A2C9-CCD5898B346E}"/>
    <cellStyle name="Total 5 3 3 2 3 2" xfId="19671" xr:uid="{DC8DE8AB-64D6-4FAC-BD58-FF1E6A5CB413}"/>
    <cellStyle name="Total 5 3 3 2 3 2 2" xfId="41589" xr:uid="{978EB057-20F1-4D75-846F-93032B0980AB}"/>
    <cellStyle name="Total 5 3 3 2 3 3" xfId="38875" xr:uid="{8B88E82D-5226-4DD8-8F86-18F0226BA1AC}"/>
    <cellStyle name="Total 5 3 3 2 4" xfId="14448" xr:uid="{0E640022-0556-4C74-9E17-7045D3644976}"/>
    <cellStyle name="Total 5 3 3 2 4 2" xfId="28011" xr:uid="{0AB218BE-F16E-476B-85DE-36AAFE61CCE6}"/>
    <cellStyle name="Total 5 3 3 2 5" xfId="24308" xr:uid="{05D00514-CFA7-44F0-BEF1-35A84477150B}"/>
    <cellStyle name="Total 5 3 3 2 6" xfId="49956" xr:uid="{E52FE228-9D4D-4551-B875-49DCDD5F3749}"/>
    <cellStyle name="Total 5 3 3 3" xfId="3549" xr:uid="{13DCB444-D396-44DD-97DC-A0E98C30B9C9}"/>
    <cellStyle name="Total 5 3 3 3 2" xfId="23427" xr:uid="{B321A214-8695-4C71-BA3F-413BFD606BB4}"/>
    <cellStyle name="Total 5 3 3 3 2 2" xfId="58114" xr:uid="{EF3CF588-C8EA-4683-9506-B4F6E61E4FF4}"/>
    <cellStyle name="Total 5 3 3 3 3" xfId="51332" xr:uid="{A679A503-1DCE-454B-BEE1-A97B96DB8C4D}"/>
    <cellStyle name="Total 5 3 3 4" xfId="25554" xr:uid="{5CD9D2B0-B1FA-4139-B5B2-D69E06C46501}"/>
    <cellStyle name="Total 5 3 3 4 2" xfId="54865" xr:uid="{C8758C99-4F7B-4BF0-8AB6-C20D190FDC5B}"/>
    <cellStyle name="Total 5 3 3 4 3" xfId="48073" xr:uid="{CE69CC5A-EC10-4BCE-ABB4-463E8AE9ED61}"/>
    <cellStyle name="Total 5 3 3 5" xfId="53165" xr:uid="{0E896CB3-8E05-4309-BEAB-0897D74ECD86}"/>
    <cellStyle name="Total 5 3 3 6" xfId="46459" xr:uid="{D8956088-A092-46F1-959B-ED5BADDF4D02}"/>
    <cellStyle name="Total 5 3 4" xfId="1456" xr:uid="{4294ED9D-25BC-473D-B5C5-5914112717FA}"/>
    <cellStyle name="Total 5 3 4 2" xfId="5801" xr:uid="{5E5122C3-DC10-44CE-9AC5-7E0CC7977038}"/>
    <cellStyle name="Total 5 3 4 2 2" xfId="8387" xr:uid="{051945DB-6375-4C0D-85E5-662384EEC93D}"/>
    <cellStyle name="Total 5 3 4 2 2 2" xfId="17376" xr:uid="{E8C5EFFC-836F-469A-A59A-5D8B32184153}"/>
    <cellStyle name="Total 5 3 4 2 2 2 2" xfId="23345" xr:uid="{A257E0E5-ADDF-49C2-B517-AC856EACF496}"/>
    <cellStyle name="Total 5 3 4 2 2 3" xfId="38803" xr:uid="{EF34914A-EA5E-45F6-BAA6-5E3CE9B415AD}"/>
    <cellStyle name="Total 5 3 4 2 3" xfId="11024" xr:uid="{407C8341-0A63-469F-843B-A923FDCF1DCF}"/>
    <cellStyle name="Total 5 3 4 2 3 2" xfId="20013" xr:uid="{4BFACC2E-15C7-4DFF-9D73-DD13B80F063C}"/>
    <cellStyle name="Total 5 3 4 2 3 2 2" xfId="36137" xr:uid="{D78E8CF2-DB3D-48F4-B290-AA92B50BDF41}"/>
    <cellStyle name="Total 5 3 4 2 3 3" xfId="22602" xr:uid="{17F95C1B-72AD-481D-990F-3BDA7E3B4DE7}"/>
    <cellStyle name="Total 5 3 4 2 4" xfId="14790" xr:uid="{BF324850-11D1-4271-8F59-F1A5E8C8BDA6}"/>
    <cellStyle name="Total 5 3 4 2 4 2" xfId="34151" xr:uid="{58E54F87-B248-4252-BCA8-E76790098039}"/>
    <cellStyle name="Total 5 3 4 2 5" xfId="39195" xr:uid="{2AF0CEE1-0758-4D06-8DBF-31FA66EA8015}"/>
    <cellStyle name="Total 5 3 4 2 6" xfId="55858" xr:uid="{0811E1D0-E37D-4278-9342-6682162F4285}"/>
    <cellStyle name="Total 5 3 4 3" xfId="3893" xr:uid="{F3A07C91-71BA-4FE3-91FC-B71905A92CF3}"/>
    <cellStyle name="Total 5 3 4 3 2" xfId="38476" xr:uid="{2DB4548A-058A-42A0-A508-A21DB1AB64EC}"/>
    <cellStyle name="Total 5 3 4 4" xfId="27207" xr:uid="{A234600C-C9B4-4442-838F-B27EDCF4898C}"/>
    <cellStyle name="Total 5 3 4 5" xfId="49076" xr:uid="{CB9DAF03-945D-4C19-8220-5BDBACC7F00E}"/>
    <cellStyle name="Total 5 3 5" xfId="194" xr:uid="{179A6705-B564-4B0E-B2C7-CC1112F274E3}"/>
    <cellStyle name="Total 5 3 5 2" xfId="2601" xr:uid="{90D4648B-F740-44A2-BA50-56665DF37C43}"/>
    <cellStyle name="Total 5 3 5 2 2" xfId="6842" xr:uid="{BF627D08-178C-49E1-8256-FF588A4784C5}"/>
    <cellStyle name="Total 5 3 5 2 2 2" xfId="15831" xr:uid="{73D869DA-B5DE-412B-B295-B38D49DAC891}"/>
    <cellStyle name="Total 5 3 5 2 2 2 2" xfId="37694" xr:uid="{0100CA89-D6F4-47A5-8B64-2126821739A7}"/>
    <cellStyle name="Total 5 3 5 2 2 3" xfId="35336" xr:uid="{15DF314C-F9DA-4235-B72B-B36E51C757F5}"/>
    <cellStyle name="Total 5 3 5 2 3" xfId="9412" xr:uid="{B70FA742-80B5-4E97-83A6-EE9E6A7DA295}"/>
    <cellStyle name="Total 5 3 5 2 3 2" xfId="18401" xr:uid="{36BE54D0-8CAB-467C-BD30-668BF016991B}"/>
    <cellStyle name="Total 5 3 5 2 3 2 2" xfId="37051" xr:uid="{21B4F494-F2EA-4799-979B-59DE5C5627E4}"/>
    <cellStyle name="Total 5 3 5 2 3 3" xfId="32152" xr:uid="{57AE1E31-A4BC-43ED-AD60-83CC80C5DAD3}"/>
    <cellStyle name="Total 5 3 5 2 4" xfId="13455" xr:uid="{0E11B1BC-32D8-42EB-B915-5EEABEE6084B}"/>
    <cellStyle name="Total 5 3 5 2 4 2" xfId="22464" xr:uid="{AEBCD637-A069-41DD-8103-FE38507B7783}"/>
    <cellStyle name="Total 5 3 5 2 5" xfId="37296" xr:uid="{965FF4F3-F824-44F7-9BC7-048EEE37D882}"/>
    <cellStyle name="Total 5 3 5 2 6" xfId="57672" xr:uid="{4E92BA9E-3BFB-48C8-AFF6-D6EE2FA1964B}"/>
    <cellStyle name="Total 5 3 5 3" xfId="2662" xr:uid="{BAF31909-64B6-4DCA-B393-DA946C44FC38}"/>
    <cellStyle name="Total 5 3 5 3 2" xfId="26259" xr:uid="{7C08FF56-1F2E-473C-8B02-2B09576E98F3}"/>
    <cellStyle name="Total 5 3 5 4" xfId="27614" xr:uid="{5F86E4A0-BC95-4814-94F8-583FF2B9EA57}"/>
    <cellStyle name="Total 5 3 5 5" xfId="50890" xr:uid="{0666FEED-56F0-430E-8819-B1833E21A15D}"/>
    <cellStyle name="Total 5 3 6" xfId="2075" xr:uid="{04F27576-54A9-48B7-A6E6-7256EE9FB6AD}"/>
    <cellStyle name="Total 5 3 6 2" xfId="6378" xr:uid="{3A345F1B-B0D1-4BE2-A9DA-6CE5934EA80C}"/>
    <cellStyle name="Total 5 3 6 2 2" xfId="8964" xr:uid="{B6E4B74F-299E-4543-90AC-7D814DBD0EE4}"/>
    <cellStyle name="Total 5 3 6 2 2 2" xfId="17953" xr:uid="{4F0D1919-C610-49C3-9CA5-4B8BE9CD78F0}"/>
    <cellStyle name="Total 5 3 6 2 2 2 2" xfId="26939" xr:uid="{10D70145-7DE4-48A8-9CCC-3DC28EBA00EF}"/>
    <cellStyle name="Total 5 3 6 2 2 3" xfId="34362" xr:uid="{303DF544-FB8E-46A7-9D48-0B7DF6F889C8}"/>
    <cellStyle name="Total 5 3 6 2 3" xfId="11601" xr:uid="{FA0D71D8-B983-43A3-B9B5-DDE87D6B9F9F}"/>
    <cellStyle name="Total 5 3 6 2 3 2" xfId="20590" xr:uid="{D050F3C6-FFB6-41C0-938E-6D042558901F}"/>
    <cellStyle name="Total 5 3 6 2 3 2 2" xfId="40005" xr:uid="{64C96CED-9885-43A7-BB2B-247169D19046}"/>
    <cellStyle name="Total 5 3 6 2 3 3" xfId="27033" xr:uid="{C62703A4-7210-4B27-B7A1-B90277F86B81}"/>
    <cellStyle name="Total 5 3 6 2 4" xfId="15367" xr:uid="{EB12CDFD-4919-4C21-8E11-C90FDE68F356}"/>
    <cellStyle name="Total 5 3 6 2 4 2" xfId="35580" xr:uid="{7B53AB15-F6ED-42D4-B83E-01DD962EFA8E}"/>
    <cellStyle name="Total 5 3 6 2 5" xfId="25877" xr:uid="{CCAE759B-6C2C-4ADB-A0FD-182BC8402A16}"/>
    <cellStyle name="Total 5 3 6 2 6" xfId="54027" xr:uid="{4AD2A134-EA09-4D10-AF32-F70964D07D7C}"/>
    <cellStyle name="Total 5 3 6 3" xfId="4512" xr:uid="{A23941D0-F507-4D7F-808A-D97CD3092EAF}"/>
    <cellStyle name="Total 5 3 6 3 2" xfId="42034" xr:uid="{23483858-BCD5-4D6A-9DBE-D10FC47F2990}"/>
    <cellStyle name="Total 5 3 6 4" xfId="37293" xr:uid="{745DE4E8-2F81-47C3-96F1-7E1EB79AF9BB}"/>
    <cellStyle name="Total 5 3 6 5" xfId="47359" xr:uid="{67E1CE07-A03D-49EB-A395-2928E7C57AA5}"/>
    <cellStyle name="Total 5 3 7" xfId="2885" xr:uid="{ECC3AB48-A7D3-46F7-841C-43ED99FB0F18}"/>
    <cellStyle name="Total 5 3 7 2" xfId="7035" xr:uid="{B89F6562-B287-46BA-B669-7F78791BEFB3}"/>
    <cellStyle name="Total 5 3 7 2 2" xfId="12162" xr:uid="{6D4B4C8A-8AB6-4386-A451-4FC506A1D2A9}"/>
    <cellStyle name="Total 5 3 7 2 2 2" xfId="21151" xr:uid="{2BD19245-B05F-4A9F-ACA7-59CF986F0CAF}"/>
    <cellStyle name="Total 5 3 7 2 2 2 2" xfId="26632" xr:uid="{C7C671B8-6AD1-4346-ABA4-6F85F2B8E853}"/>
    <cellStyle name="Total 5 3 7 2 2 3" xfId="43467" xr:uid="{BE8EEFBF-FD9E-4A18-8B45-6F0A38878943}"/>
    <cellStyle name="Total 5 3 7 2 3" xfId="12969" xr:uid="{1593F81C-C971-4EB4-B157-263B1C68ACD4}"/>
    <cellStyle name="Total 5 3 7 2 3 2" xfId="21958" xr:uid="{F991DA3B-93A3-4253-BB34-8C06FE8ABDC8}"/>
    <cellStyle name="Total 5 3 7 2 3 2 2" xfId="33626" xr:uid="{1D0834C1-7473-4354-83D0-B1D01C55301D}"/>
    <cellStyle name="Total 5 3 7 2 3 3" xfId="29487" xr:uid="{BBA4EF28-43DA-4DEC-9A79-72C71A6FC09C}"/>
    <cellStyle name="Total 5 3 7 2 4" xfId="16024" xr:uid="{D5507B67-FA53-4147-92C0-E81F7C416FD4}"/>
    <cellStyle name="Total 5 3 7 2 4 2" xfId="33654" xr:uid="{A5DF39A7-5426-4FDD-97A7-54700D98E700}"/>
    <cellStyle name="Total 5 3 7 2 5" xfId="32126" xr:uid="{0963CF69-CA45-4B2A-B527-439A131CB933}"/>
    <cellStyle name="Total 5 3 7 3" xfId="9598" xr:uid="{EB766B82-3CE2-4F10-BA8D-B19F76623697}"/>
    <cellStyle name="Total 5 3 7 3 2" xfId="18587" xr:uid="{E459CA2B-E610-4E84-9C8B-8DA13D1BEC80}"/>
    <cellStyle name="Total 5 3 7 3 2 2" xfId="23917" xr:uid="{A11439F9-4002-4E3B-B44E-A15856298E77}"/>
    <cellStyle name="Total 5 3 7 3 3" xfId="34952" xr:uid="{CF84782A-10F3-4E58-BFF7-A6A7A0D786FE}"/>
    <cellStyle name="Total 5 3 7 4" xfId="43596" xr:uid="{D571E98E-10E7-4A8F-8BDA-EE3540779E5F}"/>
    <cellStyle name="Total 5 3 8" xfId="4814" xr:uid="{C66FB330-02A3-4C78-BE46-3D78425625DA}"/>
    <cellStyle name="Total 5 3 8 2" xfId="7400" xr:uid="{882B6729-0FF4-4F01-AC79-E7A9BD13CD1E}"/>
    <cellStyle name="Total 5 3 8 2 2" xfId="16389" xr:uid="{AB7CB12B-1EE2-4F6C-95FD-9EA58C037B0C}"/>
    <cellStyle name="Total 5 3 8 2 2 2" xfId="27877" xr:uid="{7867E18F-16C3-45DD-847D-CCA40F7964FA}"/>
    <cellStyle name="Total 5 3 8 2 3" xfId="39371" xr:uid="{F28FEC41-7905-4FA8-9D23-248EC6D98502}"/>
    <cellStyle name="Total 5 3 8 3" xfId="10037" xr:uid="{8A786695-53C6-4BDC-8FE5-1EA5ACA65281}"/>
    <cellStyle name="Total 5 3 8 3 2" xfId="19026" xr:uid="{8C7F1E13-983E-4E09-BF2A-816146218E40}"/>
    <cellStyle name="Total 5 3 8 3 2 2" xfId="25796" xr:uid="{FA31A36A-FBDA-46DE-810C-115E049547BE}"/>
    <cellStyle name="Total 5 3 8 3 3" xfId="35388" xr:uid="{0F4C4E21-B9B3-404D-A2CE-A26DED683AD9}"/>
    <cellStyle name="Total 5 3 8 4" xfId="13803" xr:uid="{22CF60B7-B243-4A0A-9D3A-6E6B4BAEB3DB}"/>
    <cellStyle name="Total 5 3 8 4 2" xfId="42144" xr:uid="{2008E893-C99B-4C02-9530-E6BDD0E8671A}"/>
    <cellStyle name="Total 5 3 8 5" xfId="31580" xr:uid="{53AF306C-BD99-4B2A-92B4-9E172D6AC7D9}"/>
    <cellStyle name="Total 5 3 9" xfId="6720" xr:uid="{1E44423A-8A85-4FAF-9558-C5DF53039D3B}"/>
    <cellStyle name="Total 5 3 9 2" xfId="11921" xr:uid="{3229A5ED-180F-45A1-830C-6CF1BB344346}"/>
    <cellStyle name="Total 5 3 9 2 2" xfId="20910" xr:uid="{73046088-E27D-44FB-B9C6-7B399BB0E9E2}"/>
    <cellStyle name="Total 5 3 9 2 2 2" xfId="23588" xr:uid="{CA985A8F-6D7D-4137-BAED-822145871610}"/>
    <cellStyle name="Total 5 3 9 2 3" xfId="41675" xr:uid="{1CF3134F-D2FE-481D-8BB9-E0BC2FBD16FA}"/>
    <cellStyle name="Total 5 3 9 3" xfId="15709" xr:uid="{8B274DAD-641F-49BE-8D45-5223E7F277EB}"/>
    <cellStyle name="Total 5 3 9 3 2" xfId="29526" xr:uid="{536020D8-43AE-42F4-B9BB-FCC9D771E602}"/>
    <cellStyle name="Total 5 3 9 4" xfId="26196" xr:uid="{D147DB0D-A0AB-460C-BE75-B4D002B34120}"/>
    <cellStyle name="Total 5 30" xfId="45263" xr:uid="{2888CE20-9E81-4F87-8BF1-A854802C8621}"/>
    <cellStyle name="Total 5 30 2" xfId="55812" xr:uid="{569A5A31-B9BE-448A-A7B5-88519EDE68FF}"/>
    <cellStyle name="Total 5 30 3" xfId="49030" xr:uid="{C193A8F2-C6BE-440E-BDA3-31FAED81F272}"/>
    <cellStyle name="Total 5 31" xfId="45209" xr:uid="{0E33A6D8-6EEC-4C98-9AA6-201A25EA9A82}"/>
    <cellStyle name="Total 5 31 2" xfId="58454" xr:uid="{A416A14C-E3D7-4A5D-8A28-0D51974F67BB}"/>
    <cellStyle name="Total 5 31 3" xfId="51673" xr:uid="{D605A4D2-F866-41F4-B957-0DE66BB8652C}"/>
    <cellStyle name="Total 5 32" xfId="45274" xr:uid="{D3D03DE2-75E2-4440-B3D7-CDDD0687757B}"/>
    <cellStyle name="Total 5 33" xfId="45319" xr:uid="{D5D17DFA-EEB4-41AB-BD24-EAA35E86C180}"/>
    <cellStyle name="Total 5 34" xfId="45351" xr:uid="{119B53B8-9775-4D46-9997-D24DD0E0024B}"/>
    <cellStyle name="Total 5 35" xfId="45411" xr:uid="{1435657B-D124-4693-8AC2-528B27E6E101}"/>
    <cellStyle name="Total 5 36" xfId="45438" xr:uid="{A6433D3C-061C-474F-A445-427B6CE74694}"/>
    <cellStyle name="Total 5 37" xfId="44135" xr:uid="{6A697BBC-DAFB-4E09-ABA6-6AE2705E0211}"/>
    <cellStyle name="Total 5 38" xfId="45446" xr:uid="{DC790B3D-75EC-4EEC-A566-A4CF8C03DAA7}"/>
    <cellStyle name="Total 5 39" xfId="45502" xr:uid="{ABA57BD8-6E6C-48B4-92FC-F40BD9F6F832}"/>
    <cellStyle name="Total 5 4" xfId="517" xr:uid="{3338FED9-C19C-4294-A817-20840117037C}"/>
    <cellStyle name="Total 5 4 10" xfId="44392" xr:uid="{20289C4B-7B7F-4924-8604-CBBA1828D7A8}"/>
    <cellStyle name="Total 5 4 11" xfId="45594" xr:uid="{C1E01E1C-A2CA-413A-9B28-87C6B327E48C}"/>
    <cellStyle name="Total 5 4 2" xfId="866" xr:uid="{3E75C4F1-6F19-4DF9-9A06-E696D7558932}"/>
    <cellStyle name="Total 5 4 2 2" xfId="5235" xr:uid="{306B5B28-F492-4468-AE98-9D24F47FAD54}"/>
    <cellStyle name="Total 5 4 2 2 2" xfId="7821" xr:uid="{8E282A05-5812-413A-9742-699F90514A8D}"/>
    <cellStyle name="Total 5 4 2 2 2 2" xfId="16810" xr:uid="{FA85B5A7-EBBA-4493-B964-00BE16F10674}"/>
    <cellStyle name="Total 5 4 2 2 2 2 2" xfId="31317" xr:uid="{C3B740D0-8745-4C3B-9CD4-2AC5577F338D}"/>
    <cellStyle name="Total 5 4 2 2 2 3" xfId="24494" xr:uid="{EBB9D65F-794C-4B85-A9CE-8E627677EA7A}"/>
    <cellStyle name="Total 5 4 2 2 2 4" xfId="56381" xr:uid="{70D4605D-2852-47A9-922D-7E12C9767D62}"/>
    <cellStyle name="Total 5 4 2 2 3" xfId="10458" xr:uid="{D5105BAA-178E-4314-AAC3-9E3DC751ACEB}"/>
    <cellStyle name="Total 5 4 2 2 3 2" xfId="19447" xr:uid="{5AEA4F61-8D5A-4852-963D-3DD74CEFF714}"/>
    <cellStyle name="Total 5 4 2 2 3 2 2" xfId="29302" xr:uid="{AA2E261F-9D5B-4604-A210-AF7247D8622F}"/>
    <cellStyle name="Total 5 4 2 2 3 3" xfId="32255" xr:uid="{EF5F62BF-D93B-420B-89EA-B84346FA02A7}"/>
    <cellStyle name="Total 5 4 2 2 4" xfId="14224" xr:uid="{615F6FDA-5373-4ABC-B297-2F5A818FE3A6}"/>
    <cellStyle name="Total 5 4 2 2 4 2" xfId="30753" xr:uid="{0C625968-C1C2-45DC-B98C-101AF78D4559}"/>
    <cellStyle name="Total 5 4 2 2 5" xfId="36228" xr:uid="{F6A3CBD8-5348-4F6D-8B4E-04DBE90C21A6}"/>
    <cellStyle name="Total 5 4 2 2 6" xfId="49599" xr:uid="{9D8AB586-14FA-41AB-B782-C3FE90FBA6D5}"/>
    <cellStyle name="Total 5 4 2 3" xfId="3303" xr:uid="{17F3A1ED-C698-47B2-944D-C11788DE37C2}"/>
    <cellStyle name="Total 5 4 2 3 2" xfId="25838" xr:uid="{B9D399EC-90E2-4E09-BE6F-BCACB89C3031}"/>
    <cellStyle name="Total 5 4 2 3 2 2" xfId="58329" xr:uid="{076BFD59-49BE-4028-842C-5F8A32C6993A}"/>
    <cellStyle name="Total 5 4 2 3 3" xfId="51547" xr:uid="{B84CD929-A944-4B94-B0D2-FE317657BEE9}"/>
    <cellStyle name="Total 5 4 2 4" xfId="32576" xr:uid="{2823578C-AE1A-41AC-9753-B85F9B629294}"/>
    <cellStyle name="Total 5 4 2 4 2" xfId="54523" xr:uid="{B5F13AF3-03F6-47E2-BC09-382AEBF38019}"/>
    <cellStyle name="Total 5 4 2 4 3" xfId="47716" xr:uid="{825964F6-23A2-4DA7-8A34-EAB5DE3D5AB9}"/>
    <cellStyle name="Total 5 4 2 5" xfId="46105" xr:uid="{EBE714AA-3574-4423-9D1E-8B91FB404D61}"/>
    <cellStyle name="Total 5 4 3" xfId="1211" xr:uid="{8BEBA2B4-9A54-41B8-BC6C-DB451C289734}"/>
    <cellStyle name="Total 5 4 3 2" xfId="5556" xr:uid="{DA4FE66B-A1F5-462D-9424-5553194F6649}"/>
    <cellStyle name="Total 5 4 3 2 2" xfId="8142" xr:uid="{DF27072F-5F26-4B5F-8124-68138B887771}"/>
    <cellStyle name="Total 5 4 3 2 2 2" xfId="17131" xr:uid="{3EC990AF-EA63-423C-B15C-9760BFDC56B8}"/>
    <cellStyle name="Total 5 4 3 2 2 2 2" xfId="37292" xr:uid="{E02FBFC1-642B-4993-BA57-4069DB33B269}"/>
    <cellStyle name="Total 5 4 3 2 2 3" xfId="30162" xr:uid="{FBDDE6BC-4117-4014-AC04-BB7CACFCACF0}"/>
    <cellStyle name="Total 5 4 3 2 2 4" xfId="56786" xr:uid="{A467C653-30A6-417D-A16F-84EF2CF3BA9F}"/>
    <cellStyle name="Total 5 4 3 2 3" xfId="10779" xr:uid="{1F234481-866A-4CAA-87EA-9EB9BEB03609}"/>
    <cellStyle name="Total 5 4 3 2 3 2" xfId="19768" xr:uid="{401CCDD4-BAAA-4F5C-968E-61AF10728D80}"/>
    <cellStyle name="Total 5 4 3 2 3 2 2" xfId="38379" xr:uid="{9E594CEF-95E0-4F98-B8BD-2468DC81AB84}"/>
    <cellStyle name="Total 5 4 3 2 3 3" xfId="24297" xr:uid="{FB311C06-9D2F-4BBF-B204-CFD4448A2F1C}"/>
    <cellStyle name="Total 5 4 3 2 4" xfId="14545" xr:uid="{BAE895FE-3331-494F-9E0E-34073EB0348E}"/>
    <cellStyle name="Total 5 4 3 2 4 2" xfId="27752" xr:uid="{90A4DCBE-51F9-4DBF-9670-1F53BC082D00}"/>
    <cellStyle name="Total 5 4 3 2 5" xfId="30347" xr:uid="{C0225508-B461-4704-A945-E213BB2FBE3C}"/>
    <cellStyle name="Total 5 4 3 2 6" xfId="50004" xr:uid="{E64E5DEE-CE6B-44CB-B079-A6363A95434C}"/>
    <cellStyle name="Total 5 4 3 3" xfId="3648" xr:uid="{3B5632DB-AAAC-4FEF-A5EC-CD0F59894759}"/>
    <cellStyle name="Total 5 4 3 3 2" xfId="32050" xr:uid="{93F071ED-4C08-43E3-B9F4-B37C302B0A61}"/>
    <cellStyle name="Total 5 4 3 3 2 2" xfId="59110" xr:uid="{1777C0C0-BE65-4AB9-96C9-EE97F49CED42}"/>
    <cellStyle name="Total 5 4 3 3 3" xfId="52329" xr:uid="{4D5525F1-D250-458A-942D-0EB74059AE0D}"/>
    <cellStyle name="Total 5 4 3 4" xfId="40101" xr:uid="{E98B4095-E079-43E2-90ED-202F09B858DF}"/>
    <cellStyle name="Total 5 4 3 4 2" xfId="54913" xr:uid="{BD540D5B-7B34-40C3-B75A-FEE2E78CDCF9}"/>
    <cellStyle name="Total 5 4 3 4 3" xfId="48121" xr:uid="{C922BDFE-1290-42D2-821A-26D9BD27E886}"/>
    <cellStyle name="Total 5 4 3 5" xfId="53213" xr:uid="{F0A4D058-7EA2-48AE-BBDD-AB6FA36C2A1F}"/>
    <cellStyle name="Total 5 4 3 6" xfId="46507" xr:uid="{18A2D4DE-C427-4603-904C-4921BB04AC15}"/>
    <cellStyle name="Total 5 4 4" xfId="1555" xr:uid="{1230AD18-6E5D-4D9F-BDF5-F0427F742E62}"/>
    <cellStyle name="Total 5 4 4 2" xfId="5900" xr:uid="{B99208DF-E803-4A20-9065-3B586217FB89}"/>
    <cellStyle name="Total 5 4 4 2 2" xfId="8486" xr:uid="{44C979AC-628E-41FA-9347-5C85CCDA9630}"/>
    <cellStyle name="Total 5 4 4 2 2 2" xfId="17475" xr:uid="{FA7C9CBA-BBCA-460B-9B08-780BBB14D0BF}"/>
    <cellStyle name="Total 5 4 4 2 2 2 2" xfId="30661" xr:uid="{AFDD9D04-ED98-4341-9A05-989361DB5837}"/>
    <cellStyle name="Total 5 4 4 2 2 3" xfId="37317" xr:uid="{7E791117-828F-4CDC-9CE9-6D35EA1FB684}"/>
    <cellStyle name="Total 5 4 4 2 3" xfId="11123" xr:uid="{40738A9A-78B0-4E87-ADC4-078858E8AB8B}"/>
    <cellStyle name="Total 5 4 4 2 3 2" xfId="20112" xr:uid="{A53D305F-91E4-4C2F-9BDD-8875397ADE28}"/>
    <cellStyle name="Total 5 4 4 2 3 2 2" xfId="32312" xr:uid="{BAFBE33D-4AAE-4792-9AB8-CDFBD72CB5CC}"/>
    <cellStyle name="Total 5 4 4 2 3 3" xfId="24282" xr:uid="{76B69DF4-9FB0-4B51-ACF2-2BCBF2EE00C0}"/>
    <cellStyle name="Total 5 4 4 2 4" xfId="14889" xr:uid="{7DF19BE5-3609-446A-951D-75DFFE9EE66C}"/>
    <cellStyle name="Total 5 4 4 2 4 2" xfId="40987" xr:uid="{0C40EF15-767F-4840-BC67-62D2AEF48806}"/>
    <cellStyle name="Total 5 4 4 2 5" xfId="26868" xr:uid="{299897EE-E3ED-4F55-943B-21D38B376510}"/>
    <cellStyle name="Total 5 4 4 2 6" xfId="55909" xr:uid="{621CC000-120C-4217-8DAC-4060786530FE}"/>
    <cellStyle name="Total 5 4 4 3" xfId="3992" xr:uid="{59C29E29-247F-482D-8B78-48E1ED2C16FE}"/>
    <cellStyle name="Total 5 4 4 3 2" xfId="30010" xr:uid="{DD9C40F1-BF90-4F45-A785-0101F13FC45A}"/>
    <cellStyle name="Total 5 4 4 4" xfId="33054" xr:uid="{41C85E2D-75B1-4951-852A-140F7E67CEC3}"/>
    <cellStyle name="Total 5 4 4 5" xfId="49127" xr:uid="{934EC2EA-8485-4514-9C1D-CB9F42D15B8D}"/>
    <cellStyle name="Total 5 4 5" xfId="1867" xr:uid="{78D95795-5948-4057-9075-DB481D984D80}"/>
    <cellStyle name="Total 5 4 5 2" xfId="6183" xr:uid="{4EDC3F3C-174A-4752-B95F-2C760C734C23}"/>
    <cellStyle name="Total 5 4 5 2 2" xfId="8769" xr:uid="{DEF89A09-1FB3-4CD6-8049-109B880C647B}"/>
    <cellStyle name="Total 5 4 5 2 2 2" xfId="17758" xr:uid="{2066BB23-DFA7-40A5-8388-4C1239FEEB4E}"/>
    <cellStyle name="Total 5 4 5 2 2 2 2" xfId="23859" xr:uid="{12CA2FEF-3FC7-4182-A559-0F7D4838BE5B}"/>
    <cellStyle name="Total 5 4 5 2 2 3" xfId="26034" xr:uid="{54F679E4-F77F-400A-B215-3C9A24F1DE8A}"/>
    <cellStyle name="Total 5 4 5 2 3" xfId="11406" xr:uid="{96A19367-13B6-45ED-8BE3-EBDA04D54AD8}"/>
    <cellStyle name="Total 5 4 5 2 3 2" xfId="20395" xr:uid="{E3698403-7084-449D-B4BC-819CF1129D06}"/>
    <cellStyle name="Total 5 4 5 2 3 2 2" xfId="41291" xr:uid="{9C1A88B0-0AF0-4BE2-9DAF-50174D2CAA76}"/>
    <cellStyle name="Total 5 4 5 2 3 3" xfId="40487" xr:uid="{2C365179-B01E-4D97-ADFC-64B008C50732}"/>
    <cellStyle name="Total 5 4 5 2 4" xfId="15172" xr:uid="{22871D98-CA14-4E6C-B74F-D1D69BA4DD57}"/>
    <cellStyle name="Total 5 4 5 2 4 2" xfId="27541" xr:uid="{671B1829-AC14-4A49-8046-240B5C482EE3}"/>
    <cellStyle name="Total 5 4 5 2 5" xfId="28565" xr:uid="{73118B9F-1808-4C23-A9C3-C8171878EC67}"/>
    <cellStyle name="Total 5 4 5 2 6" xfId="58398" xr:uid="{AA0952D3-CFAF-4339-A4DC-D12892FCA513}"/>
    <cellStyle name="Total 5 4 5 3" xfId="4304" xr:uid="{DAA3A38C-BA86-4749-91CE-E22E85FD4D00}"/>
    <cellStyle name="Total 5 4 5 3 2" xfId="30824" xr:uid="{D426FCC0-8AE7-482A-85FC-9F3AFCDAA03C}"/>
    <cellStyle name="Total 5 4 5 4" xfId="28532" xr:uid="{A8D6A079-FBEF-4B2A-8629-1B6A2B8129C9}"/>
    <cellStyle name="Total 5 4 5 5" xfId="51617" xr:uid="{98666558-72D9-44B7-8DCB-9393B0DFA84A}"/>
    <cellStyle name="Total 5 4 6" xfId="2174" xr:uid="{CBB058A9-5AD0-4E19-81EE-F7AD20F95083}"/>
    <cellStyle name="Total 5 4 6 2" xfId="6475" xr:uid="{BD3772FD-6709-401A-8611-47C53390BF97}"/>
    <cellStyle name="Total 5 4 6 2 2" xfId="9061" xr:uid="{E34099FC-DB46-4E74-8907-57673E709406}"/>
    <cellStyle name="Total 5 4 6 2 2 2" xfId="18050" xr:uid="{14D8D05B-0FB3-488F-AB16-C7F4379B33A6}"/>
    <cellStyle name="Total 5 4 6 2 2 2 2" xfId="38655" xr:uid="{A94DCB88-0807-44E0-94B7-9296D9B3F5BD}"/>
    <cellStyle name="Total 5 4 6 2 2 3" xfId="33880" xr:uid="{B69A7739-1C51-4EAD-9352-B685FD0ED25B}"/>
    <cellStyle name="Total 5 4 6 2 3" xfId="11698" xr:uid="{A93B47B5-C804-42AC-BDB4-DF2FD0E7A280}"/>
    <cellStyle name="Total 5 4 6 2 3 2" xfId="20687" xr:uid="{18317EA6-83B6-4F44-8774-27E4E556A312}"/>
    <cellStyle name="Total 5 4 6 2 3 2 2" xfId="37430" xr:uid="{5057A5CA-A1FD-4D38-990E-1F36F074A444}"/>
    <cellStyle name="Total 5 4 6 2 3 3" xfId="22696" xr:uid="{9778A9BC-F970-4ADB-9A2F-3BEDE1BAA0B4}"/>
    <cellStyle name="Total 5 4 6 2 4" xfId="15464" xr:uid="{1292AF28-5665-4A35-8289-F3197FE884B6}"/>
    <cellStyle name="Total 5 4 6 2 4 2" xfId="39363" xr:uid="{87E1C269-A31E-49F4-882C-400560A74B50}"/>
    <cellStyle name="Total 5 4 6 2 5" xfId="22245" xr:uid="{C99F8C50-9B8C-4F70-A766-F9453AF21990}"/>
    <cellStyle name="Total 5 4 6 2 6" xfId="54075" xr:uid="{75AB4BA7-1B41-452E-BD71-F233173339B1}"/>
    <cellStyle name="Total 5 4 6 3" xfId="4611" xr:uid="{3917B65D-8F3D-4C6A-952B-4BC586EE1CD8}"/>
    <cellStyle name="Total 5 4 6 3 2" xfId="37929" xr:uid="{3EBB80FD-688B-4D4B-8749-7897586E28E8}"/>
    <cellStyle name="Total 5 4 6 4" xfId="34194" xr:uid="{CA7C1DC5-DB1F-4FE5-A0EF-1C3EFB04D2CE}"/>
    <cellStyle name="Total 5 4 6 5" xfId="47398" xr:uid="{4B1F7A6F-3E60-468D-AF85-5DF99015D415}"/>
    <cellStyle name="Total 5 4 7" xfId="4911" xr:uid="{11C94575-2705-417F-B049-FB409FE77B4D}"/>
    <cellStyle name="Total 5 4 7 2" xfId="7497" xr:uid="{8710F59E-C4E1-4469-AEA9-5046E9D4EF02}"/>
    <cellStyle name="Total 5 4 7 2 2" xfId="16486" xr:uid="{15EC3F8C-9D3C-4489-88A9-1889CC3A2A6C}"/>
    <cellStyle name="Total 5 4 7 2 2 2" xfId="25234" xr:uid="{0C4648C7-29EE-4A48-BD45-FC2B8A17DA78}"/>
    <cellStyle name="Total 5 4 7 2 3" xfId="37541" xr:uid="{0B3DC926-7044-4305-AF4C-AD4AE321F5C5}"/>
    <cellStyle name="Total 5 4 7 3" xfId="10134" xr:uid="{B843AC49-EAB1-4B86-9E5D-C961D81E9F0E}"/>
    <cellStyle name="Total 5 4 7 3 2" xfId="19123" xr:uid="{9F299737-7E19-43E9-800F-44C088BC908A}"/>
    <cellStyle name="Total 5 4 7 3 2 2" xfId="40765" xr:uid="{F86D78D2-23FC-4C09-AE6E-0C679BB437FD}"/>
    <cellStyle name="Total 5 4 7 3 3" xfId="32251" xr:uid="{9D55468F-7FFD-4D45-B56C-1EBDE8F5B6BC}"/>
    <cellStyle name="Total 5 4 7 4" xfId="13900" xr:uid="{1E59AA59-724F-4D6A-B9F1-ED15D1D2D8B0}"/>
    <cellStyle name="Total 5 4 7 4 2" xfId="41403" xr:uid="{55E9E822-B8F7-4073-B713-CC940268F072}"/>
    <cellStyle name="Total 5 4 7 5" xfId="43135" xr:uid="{73459623-75A8-495A-BF7E-B571DA47C3ED}"/>
    <cellStyle name="Total 5 4 8" xfId="2523" xr:uid="{C45C80FD-C110-4B3B-8ED7-8226FD749F18}"/>
    <cellStyle name="Total 5 4 8 2" xfId="40042" xr:uid="{F4D15290-EE6C-4D28-B433-1C4F58C1CFB5}"/>
    <cellStyle name="Total 5 4 9" xfId="24105" xr:uid="{CF21B898-5227-42A1-B5EA-D6F63C9FC07C}"/>
    <cellStyle name="Total 5 5" xfId="285" xr:uid="{E8688407-8CF5-455F-88D0-22F7A1F5B04C}"/>
    <cellStyle name="Total 5 5 2" xfId="4689" xr:uid="{A709370E-D4E1-4B77-885F-044CBDEE959F}"/>
    <cellStyle name="Total 5 5 2 2" xfId="7275" xr:uid="{CE7662AC-E335-4CE6-B262-F3EB8DFC950E}"/>
    <cellStyle name="Total 5 5 2 2 2" xfId="16264" xr:uid="{57746372-5085-4DBC-B935-2F9E0F93D199}"/>
    <cellStyle name="Total 5 5 2 2 2 2" xfId="31501" xr:uid="{16B2D91F-C0BD-4277-B95B-678C683F151C}"/>
    <cellStyle name="Total 5 5 2 2 2 3" xfId="56374" xr:uid="{D3861E16-1A5D-43B4-8E68-02DC4E755DE4}"/>
    <cellStyle name="Total 5 5 2 2 3" xfId="35348" xr:uid="{A447B0C1-42DE-4266-988D-11F1560B6971}"/>
    <cellStyle name="Total 5 5 2 2 4" xfId="49592" xr:uid="{0D69F194-05EA-4FFA-9F49-3AE3872FF35E}"/>
    <cellStyle name="Total 5 5 2 3" xfId="9912" xr:uid="{7CE9F2D4-EE13-4F9A-B972-07A9A9106F77}"/>
    <cellStyle name="Total 5 5 2 3 2" xfId="18901" xr:uid="{4176F436-CEAC-4A10-84AC-20781A4E929C}"/>
    <cellStyle name="Total 5 5 2 3 2 2" xfId="29429" xr:uid="{A6DF2A76-759A-4FCC-9D36-3E6C6D555B38}"/>
    <cellStyle name="Total 5 5 2 3 2 3" xfId="57953" xr:uid="{D8725154-F855-461E-88BF-3E6A03783086}"/>
    <cellStyle name="Total 5 5 2 3 3" xfId="38935" xr:uid="{F40732F0-5F0B-4E71-AE7C-6518C7D19C1B}"/>
    <cellStyle name="Total 5 5 2 3 4" xfId="51171" xr:uid="{3E7D0B26-D51A-40E0-8239-5DD96D2FA558}"/>
    <cellStyle name="Total 5 5 2 4" xfId="13678" xr:uid="{D698FBC6-40D5-4BBA-8D31-1600B723A2B6}"/>
    <cellStyle name="Total 5 5 2 4 2" xfId="35445" xr:uid="{60132068-C50C-4B7C-BA17-96AE06D95BD9}"/>
    <cellStyle name="Total 5 5 2 4 2 2" xfId="54516" xr:uid="{80CDF5AA-A52E-44C9-8A44-A0BA71D17943}"/>
    <cellStyle name="Total 5 5 2 4 3" xfId="47709" xr:uid="{9E6F2459-A396-4EA1-A4A2-AA55DE3F6F3D}"/>
    <cellStyle name="Total 5 5 2 5" xfId="23035" xr:uid="{191B7DC1-AD62-433B-9B08-BF1C0072E11B}"/>
    <cellStyle name="Total 5 5 2 6" xfId="46098" xr:uid="{A9F09B92-451E-4AF6-A819-83F1D74472BD}"/>
    <cellStyle name="Total 5 5 3" xfId="2753" xr:uid="{2634A695-F9A0-46D0-BAE5-2650915CC1C8}"/>
    <cellStyle name="Total 5 5 3 2" xfId="29462" xr:uid="{818DF77A-9CDA-4583-9301-DB7B5F65AF57}"/>
    <cellStyle name="Total 5 5 3 2 2" xfId="56779" xr:uid="{93DAEF71-1A2B-4ABE-AFE4-8E467CC55C3C}"/>
    <cellStyle name="Total 5 5 3 2 3" xfId="49997" xr:uid="{C72E95A7-9E01-4DBD-8849-425899AF05D5}"/>
    <cellStyle name="Total 5 5 3 3" xfId="50853" xr:uid="{8A894A91-2FFC-48EB-AFC9-50C043463A57}"/>
    <cellStyle name="Total 5 5 3 3 2" xfId="57635" xr:uid="{086AE1CD-0D05-46FC-8592-345A7F21D074}"/>
    <cellStyle name="Total 5 5 3 4" xfId="48114" xr:uid="{2657E469-7FC1-403A-9F06-5EE06154E423}"/>
    <cellStyle name="Total 5 5 3 4 2" xfId="54906" xr:uid="{0B3348E9-F371-45D5-B7A3-0501C760F59A}"/>
    <cellStyle name="Total 5 5 3 5" xfId="53206" xr:uid="{21DC1FCE-10C0-439F-8F59-4F5D452C69FD}"/>
    <cellStyle name="Total 5 5 3 6" xfId="46500" xr:uid="{E34E0D73-168B-450F-BF93-00DF4BDED7B7}"/>
    <cellStyle name="Total 5 5 4" xfId="38033" xr:uid="{0A9FC52A-DB2F-4F6F-B69C-D5457C83B7BB}"/>
    <cellStyle name="Total 5 5 4 2" xfId="55902" xr:uid="{33770426-C121-4098-B2D3-DD597258D31A}"/>
    <cellStyle name="Total 5 5 4 3" xfId="49120" xr:uid="{EF66BEC6-4BBE-44E0-87C6-1A0137EE207E}"/>
    <cellStyle name="Total 5 5 5" xfId="44369" xr:uid="{33EF2FF0-0CDF-4AB5-81F6-A44EC03B40A0}"/>
    <cellStyle name="Total 5 5 5 2" xfId="57716" xr:uid="{AB7DB597-842F-4B3F-9329-29134D881A71}"/>
    <cellStyle name="Total 5 5 5 3" xfId="50934" xr:uid="{D0816F60-483D-4F54-8DC3-4621D385BF5E}"/>
    <cellStyle name="Total 5 5 6" xfId="45587" xr:uid="{A1E87FF4-1E21-46F3-BEF9-5FAE100245DA}"/>
    <cellStyle name="Total 5 5 6 2" xfId="54068" xr:uid="{EF81B04F-BCB8-4150-B0FF-3DFAA7D24771}"/>
    <cellStyle name="Total 5 6" xfId="634" xr:uid="{BDA20A2B-6FB3-46C1-8B38-F34238CB49B9}"/>
    <cellStyle name="Total 5 6 2" xfId="5013" xr:uid="{D0AB27B5-BCCA-4BB6-84C1-3B10882A97D8}"/>
    <cellStyle name="Total 5 6 2 2" xfId="7599" xr:uid="{7AB3238D-D7F0-4244-B597-6EC22A701E00}"/>
    <cellStyle name="Total 5 6 2 2 2" xfId="16588" xr:uid="{0E5C3FDA-774F-4098-9208-F578495397D4}"/>
    <cellStyle name="Total 5 6 2 2 2 2" xfId="33945" xr:uid="{87F5727D-811D-4B50-B9A2-037102B78F5A}"/>
    <cellStyle name="Total 5 6 2 2 2 3" xfId="56444" xr:uid="{F76C55E0-D2F9-4B9D-8AFE-135B736CF97B}"/>
    <cellStyle name="Total 5 6 2 2 3" xfId="40815" xr:uid="{515F9C25-16FC-4B16-B687-6D2AECB9CF36}"/>
    <cellStyle name="Total 5 6 2 2 4" xfId="49662" xr:uid="{A67E4292-9C10-4160-8F53-F7A0D824E17E}"/>
    <cellStyle name="Total 5 6 2 3" xfId="10236" xr:uid="{EED70B00-591B-4B79-9EB5-8CEF2D50A4BB}"/>
    <cellStyle name="Total 5 6 2 3 2" xfId="19225" xr:uid="{0FB84ED3-D312-47E2-8BEC-A0452C23D952}"/>
    <cellStyle name="Total 5 6 2 3 2 2" xfId="38819" xr:uid="{895A4469-DA06-4E45-8BA9-66678254AF7A}"/>
    <cellStyle name="Total 5 6 2 3 2 3" xfId="57653" xr:uid="{C86E9678-5F02-45C1-81A6-351A1A8D802A}"/>
    <cellStyle name="Total 5 6 2 3 3" xfId="22917" xr:uid="{8773CF99-FD6C-4DF0-A25F-1455B276780D}"/>
    <cellStyle name="Total 5 6 2 3 4" xfId="50871" xr:uid="{779CA93D-63AD-409E-8500-BFA40B611392}"/>
    <cellStyle name="Total 5 6 2 4" xfId="14002" xr:uid="{5C1DD5E9-E6CE-4B7F-A9EC-2931D739C0CA}"/>
    <cellStyle name="Total 5 6 2 4 2" xfId="41795" xr:uid="{CC34E6F5-5BFD-42C1-B586-169796BCC114}"/>
    <cellStyle name="Total 5 6 2 4 2 2" xfId="54583" xr:uid="{F0A7396F-ADC4-4C86-882B-FD89C4CBA248}"/>
    <cellStyle name="Total 5 6 2 4 3" xfId="47779" xr:uid="{2C8BAA30-0540-44F4-A724-22D78D594C63}"/>
    <cellStyle name="Total 5 6 2 5" xfId="27778" xr:uid="{BAB132C5-F379-4394-BFCE-A3B982EE965D}"/>
    <cellStyle name="Total 5 6 2 6" xfId="46165" xr:uid="{269BCEB6-1ECA-42ED-BA54-C2CFCEE852FB}"/>
    <cellStyle name="Total 5 6 3" xfId="3071" xr:uid="{AA3A039B-405C-494A-9FDA-A6F3FF53FB07}"/>
    <cellStyle name="Total 5 6 3 2" xfId="37999" xr:uid="{A3B53CE7-108D-404F-B8E9-3A37925EAAD1}"/>
    <cellStyle name="Total 5 6 3 2 2" xfId="56846" xr:uid="{DCE2EF2B-E827-4BB6-963C-33E2F4CB1465}"/>
    <cellStyle name="Total 5 6 3 2 3" xfId="50064" xr:uid="{3AF6B2B1-C507-4B6E-8D74-DD18B03D3A2E}"/>
    <cellStyle name="Total 5 6 3 3" xfId="51451" xr:uid="{38EF2835-5CC2-4C8E-9117-524842E10D91}"/>
    <cellStyle name="Total 5 6 3 3 2" xfId="58233" xr:uid="{DC0CB5E8-88C8-46DF-9E8D-DD29922F39D3}"/>
    <cellStyle name="Total 5 6 3 4" xfId="48181" xr:uid="{DE80E9D0-F392-466F-9D93-C7BE8B01B6AE}"/>
    <cellStyle name="Total 5 6 3 4 2" xfId="54973" xr:uid="{67987704-771E-4D07-8436-DBE983571BE1}"/>
    <cellStyle name="Total 5 6 3 5" xfId="53273" xr:uid="{48D229F7-A9E8-43A5-8CB8-11A55AC26BB7}"/>
    <cellStyle name="Total 5 6 3 6" xfId="46567" xr:uid="{C04C1682-5FD0-4290-B645-B3A0844746AC}"/>
    <cellStyle name="Total 5 6 4" xfId="33994" xr:uid="{593FCF8F-96A8-46B5-9381-600A5CBEF9E9}"/>
    <cellStyle name="Total 5 6 4 2" xfId="55972" xr:uid="{77D76AAD-4AA7-4AB6-8553-C03FCE591CF2}"/>
    <cellStyle name="Total 5 6 4 3" xfId="49190" xr:uid="{4EDD1F2B-68B5-4C25-88EC-99F4F9CAD19D}"/>
    <cellStyle name="Total 5 6 5" xfId="44431" xr:uid="{A7BE9A49-51FC-47B4-8DF7-23E595C859B4}"/>
    <cellStyle name="Total 5 6 5 2" xfId="57811" xr:uid="{1F522FDF-EDAD-4ACA-966E-ADB10ED63D27}"/>
    <cellStyle name="Total 5 6 5 3" xfId="51029" xr:uid="{FD0A8F92-5CE3-4B7F-AE38-7FEFCBE485CB}"/>
    <cellStyle name="Total 5 6 6" xfId="45657" xr:uid="{A74CB709-2B33-4139-9C61-36B80B917EA4}"/>
    <cellStyle name="Total 5 6 6 2" xfId="54135" xr:uid="{A3F209B1-356F-4F13-BD03-737777BE687F}"/>
    <cellStyle name="Total 5 7" xfId="979" xr:uid="{16F091E8-82A3-4D32-A77F-00C1FA50B021}"/>
    <cellStyle name="Total 5 7 2" xfId="5334" xr:uid="{100A30CB-418D-4634-926E-FE4EC1A06614}"/>
    <cellStyle name="Total 5 7 2 2" xfId="7920" xr:uid="{91216669-F375-4A1D-90A5-B686A13790BC}"/>
    <cellStyle name="Total 5 7 2 2 2" xfId="16909" xr:uid="{CB33A376-5C4B-42DE-8D5C-7CB2FFDEC110}"/>
    <cellStyle name="Total 5 7 2 2 2 2" xfId="43800" xr:uid="{FD862BE9-EFC2-497F-ABBB-D61079A697C0}"/>
    <cellStyle name="Total 5 7 2 2 2 3" xfId="56480" xr:uid="{2DC779AE-3370-4DB6-BE5D-725E9995052D}"/>
    <cellStyle name="Total 5 7 2 2 3" xfId="39888" xr:uid="{90EF2423-D5AE-40A6-8194-FC5D934AB8C3}"/>
    <cellStyle name="Total 5 7 2 2 4" xfId="49698" xr:uid="{D10A5349-EFEC-43AE-BB6B-78617398AB90}"/>
    <cellStyle name="Total 5 7 2 3" xfId="10557" xr:uid="{94C47310-285C-4632-831E-E33A28EC15D0}"/>
    <cellStyle name="Total 5 7 2 3 2" xfId="19546" xr:uid="{BEEC9F85-1C85-4204-8275-8ED0E05FB5D5}"/>
    <cellStyle name="Total 5 7 2 3 2 2" xfId="34834" xr:uid="{05DA84D5-8EF9-48DA-BEFF-B88C8E58280D}"/>
    <cellStyle name="Total 5 7 2 3 2 3" xfId="58014" xr:uid="{D4E15C88-867E-4A5C-B35B-2DF2C534504C}"/>
    <cellStyle name="Total 5 7 2 3 3" xfId="42758" xr:uid="{688E400E-5864-4172-BAB2-E624752BB1AC}"/>
    <cellStyle name="Total 5 7 2 3 4" xfId="51232" xr:uid="{36E4ADD6-3086-47B4-951C-FDA0FE1F51CB}"/>
    <cellStyle name="Total 5 7 2 4" xfId="14323" xr:uid="{5089EE7A-E433-431F-B2B9-41584633D3DF}"/>
    <cellStyle name="Total 5 7 2 4 2" xfId="31642" xr:uid="{FD1E8188-44D4-41CA-A844-0FA94BB0E5BA}"/>
    <cellStyle name="Total 5 7 2 4 2 2" xfId="54619" xr:uid="{7A1ACE8D-BDD9-465A-A94C-71572FF21293}"/>
    <cellStyle name="Total 5 7 2 4 3" xfId="47815" xr:uid="{56189622-F699-48E3-8721-F4763A13F40F}"/>
    <cellStyle name="Total 5 7 2 5" xfId="43635" xr:uid="{DFB8E1C2-F9A3-47EC-B5FF-03D771371CD5}"/>
    <cellStyle name="Total 5 7 2 6" xfId="46201" xr:uid="{97B42F19-6488-4277-A47C-E53A86A05F84}"/>
    <cellStyle name="Total 5 7 3" xfId="3416" xr:uid="{C410634B-705C-4181-82C7-E9E72E41D035}"/>
    <cellStyle name="Total 5 7 3 2" xfId="27162" xr:uid="{01DA1870-0EAD-4EDF-8684-4EEEE77784AF}"/>
    <cellStyle name="Total 5 7 3 2 2" xfId="56882" xr:uid="{304E3C78-9F00-4229-9D7A-FA11D2BC8E7E}"/>
    <cellStyle name="Total 5 7 3 2 3" xfId="50100" xr:uid="{A1977DF9-099C-4824-9B26-8C83D323FC11}"/>
    <cellStyle name="Total 5 7 3 3" xfId="51487" xr:uid="{4E099593-7117-4F8B-98D2-8202898C5745}"/>
    <cellStyle name="Total 5 7 3 3 2" xfId="58269" xr:uid="{990ECCDA-55DB-4598-BE3C-D7731B9966D1}"/>
    <cellStyle name="Total 5 7 3 4" xfId="48217" xr:uid="{CF3E25C2-9C6F-4E2A-B0BB-7580213E5CE1}"/>
    <cellStyle name="Total 5 7 3 4 2" xfId="55009" xr:uid="{6417E8E2-BE02-461F-ACD0-275133773CB8}"/>
    <cellStyle name="Total 5 7 3 5" xfId="53309" xr:uid="{9C66C54A-4DBD-431E-951F-5F4FC1A06A6C}"/>
    <cellStyle name="Total 5 7 3 6" xfId="46603" xr:uid="{741DD30A-8E02-4A35-B4FC-AF91C324ABD6}"/>
    <cellStyle name="Total 5 7 4" xfId="27073" xr:uid="{B2F53240-3BEA-40EB-B813-6617BD5ED54C}"/>
    <cellStyle name="Total 5 7 4 2" xfId="56008" xr:uid="{1B8C74EF-0B1D-4EE9-B5E6-CBE8C5F97DBC}"/>
    <cellStyle name="Total 5 7 4 3" xfId="49226" xr:uid="{64EACC90-443E-4C51-BBBE-020F2A5BD6ED}"/>
    <cellStyle name="Total 5 7 5" xfId="44486" xr:uid="{07E79267-386C-4F94-99FA-0C68C322C84C}"/>
    <cellStyle name="Total 5 7 5 2" xfId="58267" xr:uid="{9BA6CA33-CCD4-4F5B-BE01-1FCC1EA164AD}"/>
    <cellStyle name="Total 5 7 5 3" xfId="51485" xr:uid="{86E4BE36-6CC1-45CA-9D01-8BBB0B917416}"/>
    <cellStyle name="Total 5 7 6" xfId="45693" xr:uid="{AA1F7451-A8D3-48AD-A7D2-1A7F0EB680B0}"/>
    <cellStyle name="Total 5 7 6 2" xfId="54171" xr:uid="{3F18674F-A3D9-4EA8-9581-30DFDA105905}"/>
    <cellStyle name="Total 5 8" xfId="1323" xr:uid="{69960595-2554-461A-B2AA-FF4BB59AF5BF}"/>
    <cellStyle name="Total 5 8 2" xfId="5668" xr:uid="{2AB18E4C-F8CF-4D09-B9D8-E87E7C4CFDA6}"/>
    <cellStyle name="Total 5 8 2 2" xfId="8254" xr:uid="{88E4740A-1D30-4B2A-A261-8E7129B2751D}"/>
    <cellStyle name="Total 5 8 2 2 2" xfId="17243" xr:uid="{D709F110-1728-4CAC-AA8D-2C4490F95B5B}"/>
    <cellStyle name="Total 5 8 2 2 2 2" xfId="29983" xr:uid="{7A10A738-0FAB-490E-B058-42F39A0B0B0C}"/>
    <cellStyle name="Total 5 8 2 2 2 3" xfId="56527" xr:uid="{1145D682-66DE-4326-85B3-D16D6619A7F2}"/>
    <cellStyle name="Total 5 8 2 2 3" xfId="40295" xr:uid="{26BF1BCB-268D-4BE4-AD8D-AF626FB148E4}"/>
    <cellStyle name="Total 5 8 2 2 4" xfId="49745" xr:uid="{29AA8264-8032-4094-B366-513BCA45A0D2}"/>
    <cellStyle name="Total 5 8 2 3" xfId="10891" xr:uid="{5F864967-1531-45DD-809F-8C8D1CCF196C}"/>
    <cellStyle name="Total 5 8 2 3 2" xfId="19880" xr:uid="{E3F91252-937F-4A54-AD0C-DB198E456E55}"/>
    <cellStyle name="Total 5 8 2 3 2 2" xfId="33733" xr:uid="{3F117307-33BE-4634-8C54-0F6063E45A29}"/>
    <cellStyle name="Total 5 8 2 3 2 3" xfId="57794" xr:uid="{27F4427A-1AFE-44CB-9A60-657DB56DDA4C}"/>
    <cellStyle name="Total 5 8 2 3 3" xfId="37502" xr:uid="{34F836BF-F616-4479-B746-148B76FDFCC9}"/>
    <cellStyle name="Total 5 8 2 3 4" xfId="51012" xr:uid="{37DDCEB7-EE4E-4B98-AEE3-D975743268C3}"/>
    <cellStyle name="Total 5 8 2 4" xfId="14657" xr:uid="{7220D4F4-3AF3-4998-8BDC-899B74AFF38D}"/>
    <cellStyle name="Total 5 8 2 4 2" xfId="35604" xr:uid="{99B89FF7-7A77-489D-81F5-6D17CBF4CDEA}"/>
    <cellStyle name="Total 5 8 2 4 2 2" xfId="54663" xr:uid="{03CC4792-E489-4810-9730-982EEF8C1CE1}"/>
    <cellStyle name="Total 5 8 2 4 3" xfId="47862" xr:uid="{296310D4-1912-4959-BEA2-B313DFDF3FF0}"/>
    <cellStyle name="Total 5 8 2 5" xfId="24610" xr:uid="{3C222966-8D45-49B6-8962-2D163CB2589A}"/>
    <cellStyle name="Total 5 8 2 6" xfId="46248" xr:uid="{E552D3B5-7FF5-490A-8A3A-3FA91C0D8C4C}"/>
    <cellStyle name="Total 5 8 3" xfId="3760" xr:uid="{8D539F24-31F4-4395-8432-C431A0AC3727}"/>
    <cellStyle name="Total 5 8 3 2" xfId="27457" xr:uid="{85D911CB-30FF-4D61-BAAA-EAC991057DD8}"/>
    <cellStyle name="Total 5 8 3 2 2" xfId="56926" xr:uid="{09D69A3C-FC3B-4EEA-B76C-27E8BDE7A381}"/>
    <cellStyle name="Total 5 8 3 2 3" xfId="50144" xr:uid="{07EEBBED-5C99-4C10-978D-4DE6342709D2}"/>
    <cellStyle name="Total 5 8 3 3" xfId="50979" xr:uid="{7F4D8A53-1D90-4A85-93EE-D56E09349C79}"/>
    <cellStyle name="Total 5 8 3 3 2" xfId="57761" xr:uid="{F0818CF0-121D-4FB4-A198-CF6510431EDE}"/>
    <cellStyle name="Total 5 8 3 4" xfId="48261" xr:uid="{41F0CF46-0EE7-4E15-B556-4BDEC4F33D5B}"/>
    <cellStyle name="Total 5 8 3 4 2" xfId="55053" xr:uid="{433A094E-60F2-4CF4-9437-68326451FCE4}"/>
    <cellStyle name="Total 5 8 3 5" xfId="53353" xr:uid="{B09FA405-4E2D-4E07-9D8D-070D92604256}"/>
    <cellStyle name="Total 5 8 3 6" xfId="46647" xr:uid="{B92DE46A-9563-44C2-B7E3-1580B4CCF578}"/>
    <cellStyle name="Total 5 8 4" xfId="38337" xr:uid="{CE7DE601-9BF0-4E4B-ACEF-F6BD2A3A5582}"/>
    <cellStyle name="Total 5 8 4 2" xfId="56055" xr:uid="{FD22BB4C-D53E-4B74-9165-552FDFE5AD75}"/>
    <cellStyle name="Total 5 8 4 3" xfId="49273" xr:uid="{E9CE9C42-E3EA-421E-A550-79858AE35561}"/>
    <cellStyle name="Total 5 8 5" xfId="44534" xr:uid="{66B32BBD-D46D-4F20-8CC9-B542E9C906DD}"/>
    <cellStyle name="Total 5 8 5 2" xfId="58238" xr:uid="{225AE6F5-B1D0-494F-A53B-AC920CDEAF3C}"/>
    <cellStyle name="Total 5 8 5 3" xfId="51456" xr:uid="{901811F7-6F5D-427C-A3B8-C6DE64C15CD4}"/>
    <cellStyle name="Total 5 8 6" xfId="45740" xr:uid="{BAC33CCB-3E6B-4BC9-B18D-7B173006D625}"/>
    <cellStyle name="Total 5 8 6 2" xfId="54215" xr:uid="{2B5C4B01-3E98-453C-B333-F211AC0471FA}"/>
    <cellStyle name="Total 5 9" xfId="1724" xr:uid="{555B9C41-1A73-45E9-A912-E4383D15CC08}"/>
    <cellStyle name="Total 5 9 2" xfId="6050" xr:uid="{4CE40585-CDDC-4AAA-AEF0-D9560FBA3C7E}"/>
    <cellStyle name="Total 5 9 2 2" xfId="8636" xr:uid="{729A68D4-C587-4A26-908D-E169387B8E1C}"/>
    <cellStyle name="Total 5 9 2 2 2" xfId="17625" xr:uid="{40F2DE58-9B2D-410B-A002-C39B83399CDC}"/>
    <cellStyle name="Total 5 9 2 2 2 2" xfId="26543" xr:uid="{B69F499C-2F08-4ABE-8FFF-31C729637785}"/>
    <cellStyle name="Total 5 9 2 2 2 3" xfId="56568" xr:uid="{97CA1B30-BDFE-4BBD-8BB9-2115C4874158}"/>
    <cellStyle name="Total 5 9 2 2 3" xfId="36554" xr:uid="{B34C073F-342A-4D9E-913D-FB159C1D9BC7}"/>
    <cellStyle name="Total 5 9 2 2 4" xfId="49786" xr:uid="{A6B339BD-8625-4737-B84B-A9CE6F6F2753}"/>
    <cellStyle name="Total 5 9 2 3" xfId="11273" xr:uid="{51D46533-DA02-42DE-BD93-B3F11F5D37D0}"/>
    <cellStyle name="Total 5 9 2 3 2" xfId="20262" xr:uid="{663F662C-C523-437F-B63C-F5FEB8595259}"/>
    <cellStyle name="Total 5 9 2 3 2 2" xfId="40323" xr:uid="{3F960E92-6847-4A77-A740-57F8C1C716FF}"/>
    <cellStyle name="Total 5 9 2 3 2 3" xfId="58595" xr:uid="{2B23AA03-D435-458A-8389-D38D105C262A}"/>
    <cellStyle name="Total 5 9 2 3 3" xfId="34361" xr:uid="{5775EFBA-76F4-41CD-A653-656DA69F1BCA}"/>
    <cellStyle name="Total 5 9 2 3 4" xfId="51814" xr:uid="{4B46CFE8-5000-45BC-A054-5BD10754823A}"/>
    <cellStyle name="Total 5 9 2 4" xfId="15039" xr:uid="{AF4DA9C4-633A-4469-8720-C8F3D90430CB}"/>
    <cellStyle name="Total 5 9 2 4 2" xfId="38558" xr:uid="{B1C05BFB-94E9-4570-8151-4B4B7B3D250B}"/>
    <cellStyle name="Total 5 9 2 4 2 2" xfId="54701" xr:uid="{3996D871-77D8-4F2D-BCBC-1ABCCB8C44BB}"/>
    <cellStyle name="Total 5 9 2 4 3" xfId="47903" xr:uid="{F16D8557-CF94-45D3-9D99-8D751AECF95F}"/>
    <cellStyle name="Total 5 9 2 5" xfId="25626" xr:uid="{AD027EB4-1B56-4406-8C1B-119498B505C0}"/>
    <cellStyle name="Total 5 9 2 6" xfId="46289" xr:uid="{7656B1D7-F6EE-435E-A0CC-334A5EDCF93B}"/>
    <cellStyle name="Total 5 9 3" xfId="4161" xr:uid="{64D07D03-AFF8-4B45-A3AE-BBFE28640E09}"/>
    <cellStyle name="Total 5 9 3 2" xfId="43581" xr:uid="{76308503-AF68-4401-8C2F-33506A2BD6C8}"/>
    <cellStyle name="Total 5 9 3 2 2" xfId="56964" xr:uid="{988BA33D-8D8A-45AA-85D2-F099E253CE27}"/>
    <cellStyle name="Total 5 9 3 2 3" xfId="50182" xr:uid="{71BA3660-0986-498D-AACD-06D1AAAD039C}"/>
    <cellStyle name="Total 5 9 3 3" xfId="51597" xr:uid="{3DFDB068-8426-4DF0-8BB6-AFA683428575}"/>
    <cellStyle name="Total 5 9 3 3 2" xfId="58379" xr:uid="{2D688EAF-4FA9-493B-A74F-5AF81F398C1D}"/>
    <cellStyle name="Total 5 9 3 4" xfId="48299" xr:uid="{D1C50631-41F8-443E-903B-9CAF4184C2A6}"/>
    <cellStyle name="Total 5 9 3 4 2" xfId="55091" xr:uid="{D38DC408-8355-4FF4-B88C-A1A7EE428E6D}"/>
    <cellStyle name="Total 5 9 3 5" xfId="53391" xr:uid="{F89214D6-637D-467E-B9F4-A245A9C7173B}"/>
    <cellStyle name="Total 5 9 3 6" xfId="46685" xr:uid="{F2706EB3-E803-4B4E-9C20-A3164061815F}"/>
    <cellStyle name="Total 5 9 4" xfId="30946" xr:uid="{AFA2241B-F536-409D-9143-4B7C5A1DA955}"/>
    <cellStyle name="Total 5 9 4 2" xfId="56096" xr:uid="{84BA8740-91BB-4EF4-A553-5D59FABE19C5}"/>
    <cellStyle name="Total 5 9 4 3" xfId="49314" xr:uid="{54174450-3F3F-4245-94EE-7A20875AB58E}"/>
    <cellStyle name="Total 5 9 5" xfId="44514" xr:uid="{857F9D95-B7BB-4686-892E-5BA49EF98FB9}"/>
    <cellStyle name="Total 5 9 5 2" xfId="57819" xr:uid="{C3570BB3-7F0C-4337-9728-4F55983606BD}"/>
    <cellStyle name="Total 5 9 5 3" xfId="51037" xr:uid="{5D2F9FD9-D767-4AFF-80DA-330944504686}"/>
    <cellStyle name="Total 5 9 6" xfId="45781" xr:uid="{91CF696E-B7A4-432B-9252-97E15C870E7B}"/>
    <cellStyle name="Total 5 9 6 2" xfId="54253" xr:uid="{2E17495B-E966-4937-B5F9-5FED42505B3A}"/>
    <cellStyle name="Total 6" xfId="129" xr:uid="{534235D4-98C1-44D0-9B9E-82D1340DA69A}"/>
    <cellStyle name="Total 6 10" xfId="1940" xr:uid="{6649E03F-9576-4BCD-B8FF-6E92C323646F}"/>
    <cellStyle name="Total 6 10 2" xfId="6251" xr:uid="{E5FEFB73-7764-4EC7-9C27-CA3F7CD7550D}"/>
    <cellStyle name="Total 6 10 2 2" xfId="8837" xr:uid="{A05ED532-376E-49AC-B062-EF1C03345F65}"/>
    <cellStyle name="Total 6 10 2 2 2" xfId="17826" xr:uid="{037F3B78-43CA-423F-9F9A-AB26CDAD3D1B}"/>
    <cellStyle name="Total 6 10 2 2 2 2" xfId="24531" xr:uid="{36971BF1-A8D9-4076-9635-2AF3B1ED7A8A}"/>
    <cellStyle name="Total 6 10 2 2 3" xfId="22473" xr:uid="{C480381B-E99A-4ED6-8CD0-C02DA005793E}"/>
    <cellStyle name="Total 6 10 2 3" xfId="11474" xr:uid="{2BC60BF4-F2F2-47DC-9514-B40904484944}"/>
    <cellStyle name="Total 6 10 2 3 2" xfId="20463" xr:uid="{1E0145A1-1AF9-48C9-8A33-3FAB069ACF94}"/>
    <cellStyle name="Total 6 10 2 3 2 2" xfId="36886" xr:uid="{ECE72026-F091-4E64-B3BD-419334D52546}"/>
    <cellStyle name="Total 6 10 2 3 3" xfId="22152" xr:uid="{8AECF6F4-CD4C-4212-A2F4-AF6054F0C0F2}"/>
    <cellStyle name="Total 6 10 2 4" xfId="15240" xr:uid="{D2081E0F-8086-4B86-BB35-1EA512BD7CBF}"/>
    <cellStyle name="Total 6 10 2 4 2" xfId="28488" xr:uid="{6BF9A4B0-DFEC-4993-B2B2-F755D89E15BC}"/>
    <cellStyle name="Total 6 10 2 5" xfId="43202" xr:uid="{FAC79846-9224-4831-BA27-A26541E1C613}"/>
    <cellStyle name="Total 6 10 3" xfId="4377" xr:uid="{DF31CAF1-BDF5-4ABB-B848-013ADC0BF37B}"/>
    <cellStyle name="Total 6 10 3 2" xfId="36163" xr:uid="{121B8911-824F-4C60-9BDD-83CE00F7ABB8}"/>
    <cellStyle name="Total 6 10 4" xfId="41184" xr:uid="{F9F0C919-BD7A-4AED-AE57-110E9DCD8CF7}"/>
    <cellStyle name="Total 6 11" xfId="2968" xr:uid="{47E0DF8F-601D-44D1-9C45-9D2B96F13C2D}"/>
    <cellStyle name="Total 6 11 2" xfId="7118" xr:uid="{B1AB1CBA-F7A5-4A30-8E66-71D88486BBBB}"/>
    <cellStyle name="Total 6 11 2 2" xfId="16107" xr:uid="{BEA20E38-3520-42C2-A608-C891928B5058}"/>
    <cellStyle name="Total 6 11 2 2 2" xfId="23934" xr:uid="{1F8EDA55-A5EF-42E7-98CB-15EE174BED15}"/>
    <cellStyle name="Total 6 11 2 3" xfId="42159" xr:uid="{7F8844D0-F871-48E9-87E7-197A667961E7}"/>
    <cellStyle name="Total 6 11 3" xfId="9681" xr:uid="{2AF47A71-2891-4812-9DC4-08B2DA2D8BE7}"/>
    <cellStyle name="Total 6 11 3 2" xfId="18670" xr:uid="{97748A16-38AA-4292-9FB9-79152FE44C90}"/>
    <cellStyle name="Total 6 11 3 2 2" xfId="43092" xr:uid="{905EA8C6-D69F-4215-8B0A-69D2C487E1A7}"/>
    <cellStyle name="Total 6 11 3 3" xfId="43850" xr:uid="{5F1D0062-BE36-48BF-8444-1195BB4BD466}"/>
    <cellStyle name="Total 6 11 4" xfId="13521" xr:uid="{255FC95B-70B6-4F31-B14E-34DE759BE11D}"/>
    <cellStyle name="Total 6 11 4 2" xfId="42597" xr:uid="{C2087EA2-ED0D-4252-95BA-B1B4B8FA5E01}"/>
    <cellStyle name="Total 6 11 5" xfId="25878" xr:uid="{07744B86-5C38-4F1B-B19E-233AC5282034}"/>
    <cellStyle name="Total 6 12" xfId="6585" xr:uid="{02E6F72E-F2DE-4D7D-B1B0-54883C297DE3}"/>
    <cellStyle name="Total 6 12 2" xfId="11794" xr:uid="{E05DC2C0-69F0-4EB4-BCCF-4CFFA962405E}"/>
    <cellStyle name="Total 6 12 2 2" xfId="20783" xr:uid="{AC3B42AC-97B8-4593-ACB4-088D67CC75AC}"/>
    <cellStyle name="Total 6 12 2 2 2" xfId="38357" xr:uid="{B396787C-0E15-4FB3-B488-8FE4221B3A4D}"/>
    <cellStyle name="Total 6 12 2 3" xfId="37768" xr:uid="{8C43BC19-928C-4AC8-98F8-1D299F2B6788}"/>
    <cellStyle name="Total 6 12 3" xfId="15574" xr:uid="{81212E89-1416-432C-93C7-C33C5BF2D5A1}"/>
    <cellStyle name="Total 6 12 3 2" xfId="39089" xr:uid="{55E01B21-6326-4811-AD11-5C2C3E99909A}"/>
    <cellStyle name="Total 6 12 4" xfId="36825" xr:uid="{86E01A55-2E6F-402F-85DB-D217DF6D40B2}"/>
    <cellStyle name="Total 6 13" xfId="9157" xr:uid="{2E06F6FE-7B66-46D0-A07F-E242D9B3B4AC}"/>
    <cellStyle name="Total 6 13 2" xfId="18146" xr:uid="{91A8302F-251E-401D-BF94-7EDB9D5B023F}"/>
    <cellStyle name="Total 6 13 2 2" xfId="31796" xr:uid="{CEECF31D-38E1-4269-A41B-A9323F677923}"/>
    <cellStyle name="Total 6 13 3" xfId="22504" xr:uid="{3FF25291-A588-4052-B072-41EA0EA1E213}"/>
    <cellStyle name="Total 6 14" xfId="9858" xr:uid="{C1C60350-0870-4CB0-BAB8-4C58D712E54E}"/>
    <cellStyle name="Total 6 14 2" xfId="18847" xr:uid="{CC547F57-71CE-4D7F-A924-CDD1602933A9}"/>
    <cellStyle name="Total 6 14 2 2" xfId="33741" xr:uid="{D8173641-72A1-4AC0-BA38-06B72AD8B62E}"/>
    <cellStyle name="Total 6 14 3" xfId="43779" xr:uid="{902470B7-F58F-485E-913A-DC759BBE6DCC}"/>
    <cellStyle name="Total 6 15" xfId="2289" xr:uid="{68AA6279-C25F-4F16-A695-0A7258FF2738}"/>
    <cellStyle name="Total 6 15 2" xfId="31643" xr:uid="{AACC61A8-312B-4CDC-B68C-748B0DCC71DD}"/>
    <cellStyle name="Total 6 16" xfId="13198" xr:uid="{0911A916-EEC7-4063-BE1B-1D1AD99F87C9}"/>
    <cellStyle name="Total 6 16 2" xfId="24909" xr:uid="{4937CF42-48DC-4B11-85C6-D91C8FA93ACF}"/>
    <cellStyle name="Total 6 17" xfId="30411" xr:uid="{EC668C38-A89C-415B-BB8A-8D5D4E0ED335}"/>
    <cellStyle name="Total 6 18" xfId="44238" xr:uid="{D735129B-1DA0-4B63-8261-CD2B741221BA}"/>
    <cellStyle name="Total 6 19" xfId="45495" xr:uid="{EEDF401E-3FB9-4213-ABD7-D5DC8C59D028}"/>
    <cellStyle name="Total 6 2" xfId="251" xr:uid="{7EFB58F8-D553-419B-9F85-B11961207773}"/>
    <cellStyle name="Total 6 2 10" xfId="6553" xr:uid="{2B119149-F19A-47DE-89E5-532C26C9D43A}"/>
    <cellStyle name="Total 6 2 10 2" xfId="11771" xr:uid="{D4759F86-AF3F-43EA-8BCD-080112E41B7C}"/>
    <cellStyle name="Total 6 2 10 2 2" xfId="20760" xr:uid="{656D9F2C-3EAD-470A-960D-D9EA0C9BEFBD}"/>
    <cellStyle name="Total 6 2 10 2 2 2" xfId="24672" xr:uid="{B06C1860-2066-4A11-8223-84A1B9E01432}"/>
    <cellStyle name="Total 6 2 10 2 3" xfId="34544" xr:uid="{FD6BE98E-9F53-4F7F-B4C1-A675E73FBE88}"/>
    <cellStyle name="Total 6 2 10 3" xfId="15542" xr:uid="{E6738474-9719-44D2-9218-CC1D35506A18}"/>
    <cellStyle name="Total 6 2 10 3 2" xfId="38971" xr:uid="{57253861-7E57-4572-971C-E571179A2FB3}"/>
    <cellStyle name="Total 6 2 10 4" xfId="23913" xr:uid="{51F948B8-02EF-41D2-A74C-E2B2DC88BE49}"/>
    <cellStyle name="Total 6 2 11" xfId="9134" xr:uid="{44546C95-D736-4E34-883A-9C08DA9E326D}"/>
    <cellStyle name="Total 6 2 11 2" xfId="18123" xr:uid="{3E159997-2F4C-4E7B-A6EC-EB8A6E3FD3DE}"/>
    <cellStyle name="Total 6 2 11 2 2" xfId="33883" xr:uid="{C571670E-5A43-4669-83D5-C8DA4695EB1B}"/>
    <cellStyle name="Total 6 2 11 3" xfId="32372" xr:uid="{E13D0629-7B28-4842-BBEF-9C13CE34283D}"/>
    <cellStyle name="Total 6 2 12" xfId="12570" xr:uid="{0E371CD3-1980-4872-92FD-D6811FF79C9D}"/>
    <cellStyle name="Total 6 2 12 2" xfId="21559" xr:uid="{301399D7-7A93-4165-AB6E-6AB5C5F07B93}"/>
    <cellStyle name="Total 6 2 12 2 2" xfId="23920" xr:uid="{B3985317-A7BB-454E-8777-8C45EFAC840F}"/>
    <cellStyle name="Total 6 2 12 3" xfId="38792" xr:uid="{24B47113-EEEB-433C-ADED-3ECD869F4ADA}"/>
    <cellStyle name="Total 6 2 13" xfId="2257" xr:uid="{B4441707-1474-4EFF-AE18-F0F595C2D1F6}"/>
    <cellStyle name="Total 6 2 13 2" xfId="35043" xr:uid="{A5B4CA5C-9519-402C-BE65-E613A9A65EA3}"/>
    <cellStyle name="Total 6 2 14" xfId="13166" xr:uid="{2CA52D39-1228-4B46-BF8E-0F68FF10894B}"/>
    <cellStyle name="Total 6 2 14 2" xfId="33669" xr:uid="{380C95A8-1C9C-4307-9063-66780B0EAFCD}"/>
    <cellStyle name="Total 6 2 15" xfId="29480" xr:uid="{0B85436C-B9C0-48FC-8A77-75A328411F6C}"/>
    <cellStyle name="Total 6 2 16" xfId="46005" xr:uid="{AA7CAAFD-16C8-4376-BEF9-C91F5A37F81D}"/>
    <cellStyle name="Total 6 2 2" xfId="389" xr:uid="{E6C7647B-A41A-4A4D-9C31-8D31B33193BA}"/>
    <cellStyle name="Total 6 2 2 10" xfId="9259" xr:uid="{2879F7A2-3657-4869-822A-4CC5E3C0105E}"/>
    <cellStyle name="Total 6 2 2 10 2" xfId="18248" xr:uid="{A1A225DF-0D3B-4848-AB5E-DA7F0528F1CF}"/>
    <cellStyle name="Total 6 2 2 10 2 2" xfId="30054" xr:uid="{4B1AA6F5-029E-430C-A05B-A3CA3E2B1719}"/>
    <cellStyle name="Total 6 2 2 10 3" xfId="26571" xr:uid="{96EC1EC4-C6B0-4D28-A607-4434AB6C97ED}"/>
    <cellStyle name="Total 6 2 2 11" xfId="12553" xr:uid="{11618D8C-4D8A-40DC-83D1-68308BC203D1}"/>
    <cellStyle name="Total 6 2 2 11 2" xfId="21542" xr:uid="{657B2AEE-27E7-463A-BAC1-3A718859E7AC}"/>
    <cellStyle name="Total 6 2 2 11 2 2" xfId="32919" xr:uid="{E69E625E-DC54-4D1F-886F-56DD6DBA44C6}"/>
    <cellStyle name="Total 6 2 2 11 3" xfId="34306" xr:uid="{B85EDAE6-28B4-4067-8E65-052B50921718}"/>
    <cellStyle name="Total 6 2 2 12" xfId="2395" xr:uid="{9D118645-0DE1-41C0-B61B-C5DB1122D23C}"/>
    <cellStyle name="Total 6 2 2 12 2" xfId="27882" xr:uid="{95E02FE5-F579-4F3C-835B-C8571946AEB7}"/>
    <cellStyle name="Total 6 2 2 13" xfId="13304" xr:uid="{9A0060F4-A921-4981-9650-7B0ACC3CB36A}"/>
    <cellStyle name="Total 6 2 2 13 2" xfId="33349" xr:uid="{B7ECF0A0-FF40-4E4D-967B-0A184F390201}"/>
    <cellStyle name="Total 6 2 2 14" xfId="37700" xr:uid="{D8FBEF0C-5CEB-45AF-8C45-4D49981B9668}"/>
    <cellStyle name="Total 6 2 2 15" xfId="49496" xr:uid="{4A707EBF-78C9-4354-AE37-FC2684EAA5FC}"/>
    <cellStyle name="Total 6 2 2 2" xfId="738" xr:uid="{9753D2F1-BF61-4799-BC33-681EA94733EE}"/>
    <cellStyle name="Total 6 2 2 2 2" xfId="5113" xr:uid="{E2A6FE5C-86E0-4A8E-AC24-08EA8BE0345D}"/>
    <cellStyle name="Total 6 2 2 2 2 2" xfId="7699" xr:uid="{FF30D9C1-E0F8-418E-A6C2-3B36F9FB3489}"/>
    <cellStyle name="Total 6 2 2 2 2 2 2" xfId="16688" xr:uid="{C8CC30A4-45FE-4801-A0B1-46448169B1EA}"/>
    <cellStyle name="Total 6 2 2 2 2 2 2 2" xfId="32666" xr:uid="{1A9309A1-C65B-4E41-999F-4C32F8608540}"/>
    <cellStyle name="Total 6 2 2 2 2 2 3" xfId="43106" xr:uid="{DB0AC4E8-D194-4CD3-9121-8CD082B83181}"/>
    <cellStyle name="Total 6 2 2 2 2 3" xfId="10336" xr:uid="{7F82D10F-F609-4B7D-8762-0E9C408C2A5C}"/>
    <cellStyle name="Total 6 2 2 2 2 3 2" xfId="19325" xr:uid="{1CF5CB56-EECF-49D5-845D-0A328035C80F}"/>
    <cellStyle name="Total 6 2 2 2 2 3 2 2" xfId="37347" xr:uid="{9606C89C-C4AF-4CCB-A52F-7A6FF927DA12}"/>
    <cellStyle name="Total 6 2 2 2 2 3 3" xfId="34448" xr:uid="{70F43C2E-1349-4BC4-8100-A7CF08255C2F}"/>
    <cellStyle name="Total 6 2 2 2 2 4" xfId="14102" xr:uid="{DD7168FA-CEEE-46F8-A013-79B4444CDDCC}"/>
    <cellStyle name="Total 6 2 2 2 2 4 2" xfId="33922" xr:uid="{E4FC5B02-8A84-4A67-AD67-44AA20D9AE31}"/>
    <cellStyle name="Total 6 2 2 2 2 5" xfId="31727" xr:uid="{CC7C4E30-B09F-498F-9035-64366B53D190}"/>
    <cellStyle name="Total 6 2 2 2 3" xfId="3175" xr:uid="{209BB7C7-6FED-4FE4-A716-67B81A00B35A}"/>
    <cellStyle name="Total 6 2 2 2 3 2" xfId="37666" xr:uid="{FF104645-71E2-458A-9F31-5DD11CBAD330}"/>
    <cellStyle name="Total 6 2 2 2 4" xfId="25790" xr:uid="{8B0F21F1-0DDF-4B20-A419-3322B314B294}"/>
    <cellStyle name="Total 6 2 2 2 5" xfId="56278" xr:uid="{5F1EA92D-227A-45A5-A7B2-ADCC67427C5A}"/>
    <cellStyle name="Total 6 2 2 3" xfId="1083" xr:uid="{5A87F5F9-6673-4324-A86A-996CC6C30865}"/>
    <cellStyle name="Total 6 2 2 3 2" xfId="5434" xr:uid="{D3DF4976-8ED1-460C-AFC3-883175F487D1}"/>
    <cellStyle name="Total 6 2 2 3 2 2" xfId="8020" xr:uid="{BA74F183-0AB5-4136-A4A3-16EA99A11686}"/>
    <cellStyle name="Total 6 2 2 3 2 2 2" xfId="17009" xr:uid="{8DF34E99-B928-4D2E-9798-FD2EC14A5D27}"/>
    <cellStyle name="Total 6 2 2 3 2 2 2 2" xfId="27652" xr:uid="{AE3CF981-4231-4BE8-803F-79E91FD4631D}"/>
    <cellStyle name="Total 6 2 2 3 2 2 3" xfId="23790" xr:uid="{8D725F98-6FC0-4D95-BF4E-3B20870047B8}"/>
    <cellStyle name="Total 6 2 2 3 2 3" xfId="10657" xr:uid="{A328966E-3B58-4F59-ADD9-412117CF285A}"/>
    <cellStyle name="Total 6 2 2 3 2 3 2" xfId="19646" xr:uid="{37B9046F-3E21-48B9-9C4A-BE9985818C9F}"/>
    <cellStyle name="Total 6 2 2 3 2 3 2 2" xfId="26143" xr:uid="{F054F3BF-2E3A-4B0D-A78D-66A21CE62065}"/>
    <cellStyle name="Total 6 2 2 3 2 3 3" xfId="40224" xr:uid="{144F5BC8-EFF8-464D-A673-3AAE51EF0996}"/>
    <cellStyle name="Total 6 2 2 3 2 4" xfId="14423" xr:uid="{11ADA345-0E9D-4C44-B182-AF48757DE7D3}"/>
    <cellStyle name="Total 6 2 2 3 2 4 2" xfId="33568" xr:uid="{71FE4C07-E2D7-4C59-BE0F-5EDF18267EAF}"/>
    <cellStyle name="Total 6 2 2 3 2 5" xfId="36467" xr:uid="{13E3014B-08B0-41B6-A9E6-6980BBBC9D8F}"/>
    <cellStyle name="Total 6 2 2 3 3" xfId="3520" xr:uid="{0EB40855-D13C-41EA-8793-231948ED9AF7}"/>
    <cellStyle name="Total 6 2 2 3 3 2" xfId="33323" xr:uid="{4A3FD111-3CBF-4E62-A142-FD00D15EF62B}"/>
    <cellStyle name="Total 6 2 2 3 4" xfId="41758" xr:uid="{A0B5D748-C678-4192-89AD-888A31673131}"/>
    <cellStyle name="Total 6 2 2 4" xfId="1427" xr:uid="{42E6FF2D-A763-49EE-8E40-F48F237A25E5}"/>
    <cellStyle name="Total 6 2 2 4 2" xfId="5772" xr:uid="{E4C5FDC5-F5FB-4BA0-9ABD-17E380599BD1}"/>
    <cellStyle name="Total 6 2 2 4 2 2" xfId="8358" xr:uid="{EBFA73BB-5825-4847-B5EC-F04B8C7E2060}"/>
    <cellStyle name="Total 6 2 2 4 2 2 2" xfId="17347" xr:uid="{B7E9F4FD-81A3-4A52-BC57-26202BBDBD3F}"/>
    <cellStyle name="Total 6 2 2 4 2 2 2 2" xfId="29700" xr:uid="{314C68C3-ADCA-485A-A7CC-41876BDFAC62}"/>
    <cellStyle name="Total 6 2 2 4 2 2 3" xfId="30449" xr:uid="{EFB3E6FE-3651-42F5-B775-7C70BAB0CD04}"/>
    <cellStyle name="Total 6 2 2 4 2 3" xfId="10995" xr:uid="{A90517CC-075F-4C1D-84E1-27E72ABC6E7A}"/>
    <cellStyle name="Total 6 2 2 4 2 3 2" xfId="19984" xr:uid="{61C15965-1E6A-456D-A342-16E5FC796B3A}"/>
    <cellStyle name="Total 6 2 2 4 2 3 2 2" xfId="36793" xr:uid="{1F6EB3AF-120E-45C4-AD60-546009E0E1BD}"/>
    <cellStyle name="Total 6 2 2 4 2 3 3" xfId="41492" xr:uid="{10966973-760E-42B2-8ADE-69AE658CE9BD}"/>
    <cellStyle name="Total 6 2 2 4 2 4" xfId="14761" xr:uid="{5903B619-9680-4621-807D-B4735E15572A}"/>
    <cellStyle name="Total 6 2 2 4 2 4 2" xfId="36430" xr:uid="{8733A0FA-5BBA-4555-9AE5-404C28FD436D}"/>
    <cellStyle name="Total 6 2 2 4 2 5" xfId="42859" xr:uid="{B9F6FF73-2E8F-4DFB-AE0F-2528CC9735B4}"/>
    <cellStyle name="Total 6 2 2 4 3" xfId="3864" xr:uid="{D01788F7-8971-4DE0-B3A3-378DC54E0223}"/>
    <cellStyle name="Total 6 2 2 4 3 2" xfId="37086" xr:uid="{0A0CF4FA-5C0F-44EC-80BC-1A5AE0B65B68}"/>
    <cellStyle name="Total 6 2 2 4 4" xfId="38021" xr:uid="{EA3D8383-110D-4D3D-BEFC-735931FBC41E}"/>
    <cellStyle name="Total 6 2 2 5" xfId="1618" xr:uid="{ACA682BF-01A6-43AF-84FC-70FEA62C02C8}"/>
    <cellStyle name="Total 6 2 2 5 2" xfId="5960" xr:uid="{AFD9F68D-9D7D-45DD-890A-9F1D45E34D69}"/>
    <cellStyle name="Total 6 2 2 5 2 2" xfId="8546" xr:uid="{45EF63EE-73BC-483A-A70E-12163179B84C}"/>
    <cellStyle name="Total 6 2 2 5 2 2 2" xfId="17535" xr:uid="{28BAA92D-DABB-417B-B483-A3A42368DFE1}"/>
    <cellStyle name="Total 6 2 2 5 2 2 2 2" xfId="31288" xr:uid="{13F6CBDD-BC92-4805-9E79-39E37FF4E7CC}"/>
    <cellStyle name="Total 6 2 2 5 2 2 3" xfId="22198" xr:uid="{E0D17C2E-7084-4109-8968-E23910FF964C}"/>
    <cellStyle name="Total 6 2 2 5 2 3" xfId="11183" xr:uid="{3FF296AB-EF81-4EAF-9C79-B8CDA42BF815}"/>
    <cellStyle name="Total 6 2 2 5 2 3 2" xfId="20172" xr:uid="{1B3A84C5-1C82-4360-8CA5-B00C101E825E}"/>
    <cellStyle name="Total 6 2 2 5 2 3 2 2" xfId="38269" xr:uid="{A0F7BB7E-C921-43A4-B3D0-7FE00198CDD2}"/>
    <cellStyle name="Total 6 2 2 5 2 3 3" xfId="25328" xr:uid="{C13835B3-1AE2-45DB-A022-C9D7E22A449F}"/>
    <cellStyle name="Total 6 2 2 5 2 4" xfId="14949" xr:uid="{633B5953-80A8-49B1-8A84-53274014DB6C}"/>
    <cellStyle name="Total 6 2 2 5 2 4 2" xfId="42750" xr:uid="{AC54CE94-5E47-4D2D-A814-E408720ECA26}"/>
    <cellStyle name="Total 6 2 2 5 2 5" xfId="35377" xr:uid="{81269B6C-97AF-4FC1-83DB-795BCE0154B8}"/>
    <cellStyle name="Total 6 2 2 5 3" xfId="4055" xr:uid="{17556E04-3965-4D37-8D59-B04C66FDCB33}"/>
    <cellStyle name="Total 6 2 2 5 3 2" xfId="27604" xr:uid="{3A4E0913-1B9C-4D02-B861-CA8197AF623C}"/>
    <cellStyle name="Total 6 2 2 5 4" xfId="39354" xr:uid="{7C0E6C20-E355-4D87-B5AD-9655E69736B0}"/>
    <cellStyle name="Total 6 2 2 6" xfId="2046" xr:uid="{4E0E490E-5542-4193-94D8-33FC6E02D803}"/>
    <cellStyle name="Total 6 2 2 6 2" xfId="6353" xr:uid="{78FB3974-94D6-4F67-9AD3-01C40756658D}"/>
    <cellStyle name="Total 6 2 2 6 2 2" xfId="8939" xr:uid="{4608B26D-120B-4E41-B7E7-6DFEF4AD6DE9}"/>
    <cellStyle name="Total 6 2 2 6 2 2 2" xfId="17928" xr:uid="{78E11B73-2D02-4C8E-A500-EA1B9D96C241}"/>
    <cellStyle name="Total 6 2 2 6 2 2 2 2" xfId="29858" xr:uid="{43B68216-9CB6-4E3B-949C-ADFBE4C066A0}"/>
    <cellStyle name="Total 6 2 2 6 2 2 3" xfId="25311" xr:uid="{57173E29-DFAA-4ED9-9964-E90FD7CBC413}"/>
    <cellStyle name="Total 6 2 2 6 2 3" xfId="11576" xr:uid="{D67CFD9B-D1DA-4201-BA78-D0660878A73F}"/>
    <cellStyle name="Total 6 2 2 6 2 3 2" xfId="20565" xr:uid="{DB5CCDBA-79A7-488A-9F32-F65B6C34CEAD}"/>
    <cellStyle name="Total 6 2 2 6 2 3 2 2" xfId="23208" xr:uid="{459805A0-A470-4942-AE68-3BDDF5C015C7}"/>
    <cellStyle name="Total 6 2 2 6 2 3 3" xfId="32113" xr:uid="{5DE03976-CAE3-4E09-AA59-A039FDBBAB03}"/>
    <cellStyle name="Total 6 2 2 6 2 4" xfId="15342" xr:uid="{91B766C3-9261-4594-9885-271E3DA00A2A}"/>
    <cellStyle name="Total 6 2 2 6 2 4 2" xfId="31541" xr:uid="{19A6D0D6-5674-4830-957E-6B014CECF666}"/>
    <cellStyle name="Total 6 2 2 6 2 5" xfId="23497" xr:uid="{A118E7D3-6613-41B3-AC79-5046A310D171}"/>
    <cellStyle name="Total 6 2 2 6 3" xfId="4483" xr:uid="{4149A60F-D0C0-4BB5-89F9-934309287F79}"/>
    <cellStyle name="Total 6 2 2 6 3 2" xfId="38951" xr:uid="{25F7CBC6-87E4-45EC-9015-C03BB594CB11}"/>
    <cellStyle name="Total 6 2 2 6 4" xfId="29090" xr:uid="{B82D90CD-CF5D-4F98-A311-CA42C0A396A1}"/>
    <cellStyle name="Total 6 2 2 7" xfId="2857" xr:uid="{B6936429-CD08-4350-BA4E-A48232EA9217}"/>
    <cellStyle name="Total 6 2 2 7 2" xfId="7007" xr:uid="{F474FAEA-46AA-4A83-8625-6FB29EA6911B}"/>
    <cellStyle name="Total 6 2 2 7 2 2" xfId="12136" xr:uid="{77CD688C-1071-484C-B012-BBEA932F8C1C}"/>
    <cellStyle name="Total 6 2 2 7 2 2 2" xfId="21125" xr:uid="{C35954C4-7139-4F24-9FD4-8138984A3369}"/>
    <cellStyle name="Total 6 2 2 7 2 2 2 2" xfId="23147" xr:uid="{80EA57BA-27F3-4070-B3F4-47763A745EB9}"/>
    <cellStyle name="Total 6 2 2 7 2 2 3" xfId="24850" xr:uid="{23092672-401D-48B1-95AE-7338A0B812B7}"/>
    <cellStyle name="Total 6 2 2 7 2 3" xfId="12948" xr:uid="{2390C983-2141-447F-9D14-CE8AE253B8CA}"/>
    <cellStyle name="Total 6 2 2 7 2 3 2" xfId="21937" xr:uid="{05CB6121-EEBA-496C-87A6-2B76622AD4AB}"/>
    <cellStyle name="Total 6 2 2 7 2 3 2 2" xfId="42786" xr:uid="{0212884E-E704-4236-BBC0-F970A5AE59EF}"/>
    <cellStyle name="Total 6 2 2 7 2 3 3" xfId="41127" xr:uid="{3E9B56B3-D2BD-4852-846E-6782F592984D}"/>
    <cellStyle name="Total 6 2 2 7 2 4" xfId="15996" xr:uid="{67412826-B2B4-48B8-9ABD-DCA3D58C494A}"/>
    <cellStyle name="Total 6 2 2 7 2 4 2" xfId="22444" xr:uid="{A2BE67B4-A145-4B99-AFC7-B8968723BA19}"/>
    <cellStyle name="Total 6 2 2 7 2 5" xfId="32966" xr:uid="{8C142E71-2FDE-4A71-A5E0-59CFE8473172}"/>
    <cellStyle name="Total 6 2 2 7 3" xfId="9570" xr:uid="{13E44A8D-DC41-46EF-A793-ABBE1E6D1A6F}"/>
    <cellStyle name="Total 6 2 2 7 3 2" xfId="18559" xr:uid="{8596EBB2-36A7-4E72-BBDC-0BC7AA183BAE}"/>
    <cellStyle name="Total 6 2 2 7 3 2 2" xfId="39469" xr:uid="{D48EED46-B252-4173-A985-1B5440C21DAC}"/>
    <cellStyle name="Total 6 2 2 7 3 3" xfId="42827" xr:uid="{54124EC2-7C75-4DB5-AA64-388D76E0F1E0}"/>
    <cellStyle name="Total 6 2 2 7 4" xfId="37142" xr:uid="{26B18825-4868-41D9-808B-C4AF644AEF04}"/>
    <cellStyle name="Total 6 2 2 8" xfId="4789" xr:uid="{333BE0A8-7408-4A52-BF0D-374797730163}"/>
    <cellStyle name="Total 6 2 2 8 2" xfId="7375" xr:uid="{6B1752E6-A390-4A79-874B-978F2ECC4BA6}"/>
    <cellStyle name="Total 6 2 2 8 2 2" xfId="16364" xr:uid="{BCF08585-26C9-448F-857E-C1447877B42A}"/>
    <cellStyle name="Total 6 2 2 8 2 2 2" xfId="36804" xr:uid="{8F0188A7-6C0A-482B-8E73-6A646D7FEC64}"/>
    <cellStyle name="Total 6 2 2 8 2 3" xfId="28985" xr:uid="{88286741-433E-4631-9754-A665A65F8A33}"/>
    <cellStyle name="Total 6 2 2 8 3" xfId="10012" xr:uid="{9623EDE9-8712-4F00-B116-9B18C92B0A66}"/>
    <cellStyle name="Total 6 2 2 8 3 2" xfId="19001" xr:uid="{A33D63AF-A523-4F21-8D10-C9FDE8D4A9BD}"/>
    <cellStyle name="Total 6 2 2 8 3 2 2" xfId="23598" xr:uid="{87F3EE2A-4213-4F4E-80F4-E217B35B287A}"/>
    <cellStyle name="Total 6 2 2 8 3 3" xfId="34404" xr:uid="{34B065FF-DCCA-428E-8F38-059B65765FA0}"/>
    <cellStyle name="Total 6 2 2 8 4" xfId="13778" xr:uid="{626EE859-8F66-40A2-B0EE-CC93F165CB6F}"/>
    <cellStyle name="Total 6 2 2 8 4 2" xfId="36069" xr:uid="{91747182-B3D6-4BDF-9315-27FE2839DB0B}"/>
    <cellStyle name="Total 6 2 2 8 5" xfId="38138" xr:uid="{F51BF338-2DB5-4E8C-A5AC-8A9731D869F5}"/>
    <cellStyle name="Total 6 2 2 9" xfId="6691" xr:uid="{36836D7F-D15E-4985-86AD-C273D0F58D42}"/>
    <cellStyle name="Total 6 2 2 9 2" xfId="11896" xr:uid="{2A5F446A-A21C-4BEA-9098-9E692537CA7C}"/>
    <cellStyle name="Total 6 2 2 9 2 2" xfId="20885" xr:uid="{E14A0811-49D3-4E07-8C12-2136A5899FC9}"/>
    <cellStyle name="Total 6 2 2 9 2 2 2" xfId="27865" xr:uid="{12B318F8-E18A-4782-B68E-7579B37A8135}"/>
    <cellStyle name="Total 6 2 2 9 2 3" xfId="22687" xr:uid="{A168A1AE-FDA4-4BE1-BEB2-1A5F59036E69}"/>
    <cellStyle name="Total 6 2 2 9 3" xfId="15680" xr:uid="{9ADB2E60-CDE7-48AB-AB19-728610317ACD}"/>
    <cellStyle name="Total 6 2 2 9 3 2" xfId="22263" xr:uid="{9809F003-2B64-405A-9CF2-B030463ADF8E}"/>
    <cellStyle name="Total 6 2 2 9 4" xfId="38437" xr:uid="{B5F56B3D-0029-483A-8828-F0E86E7D11DF}"/>
    <cellStyle name="Total 6 2 3" xfId="600" xr:uid="{14C1CE2F-9AB3-41F3-91CB-7380F9752964}"/>
    <cellStyle name="Total 6 2 3 2" xfId="4988" xr:uid="{DB9AF259-A50D-466A-A298-78B88EF139D7}"/>
    <cellStyle name="Total 6 2 3 2 2" xfId="7574" xr:uid="{8164CF78-FE4F-4F97-88E5-27EF4BA8B2C5}"/>
    <cellStyle name="Total 6 2 3 2 2 2" xfId="16563" xr:uid="{F6261568-291B-4E2B-991D-E1D051F5D455}"/>
    <cellStyle name="Total 6 2 3 2 2 2 2" xfId="24778" xr:uid="{C0F1AF23-EAA9-43CD-B099-E5660A20F1EC}"/>
    <cellStyle name="Total 6 2 3 2 2 3" xfId="25895" xr:uid="{C1366FA7-8E24-4947-BFC2-9D27CC0D0D74}"/>
    <cellStyle name="Total 6 2 3 2 3" xfId="10211" xr:uid="{27DD57C2-47EE-4B96-8139-5C2B2E4818AD}"/>
    <cellStyle name="Total 6 2 3 2 3 2" xfId="19200" xr:uid="{F4A0136A-4870-469F-9798-F370189C6F4C}"/>
    <cellStyle name="Total 6 2 3 2 3 2 2" xfId="28420" xr:uid="{ABF45219-5556-4F42-A56E-177634A8FD81}"/>
    <cellStyle name="Total 6 2 3 2 3 3" xfId="43860" xr:uid="{AC8FAFEF-5D13-46AB-A0EC-C80B48C77135}"/>
    <cellStyle name="Total 6 2 3 2 4" xfId="13977" xr:uid="{01C2776F-8333-43EE-8555-D1B9C2F79ABC}"/>
    <cellStyle name="Total 6 2 3 2 4 2" xfId="27560" xr:uid="{DA7CD686-173D-4473-A527-2EB0B425FDD3}"/>
    <cellStyle name="Total 6 2 3 2 5" xfId="30835" xr:uid="{1B221069-0585-45CB-A195-07A7E6C4B739}"/>
    <cellStyle name="Total 6 2 3 2 6" xfId="58650" xr:uid="{E3539EC0-30AE-401D-BC4F-311E8DD56C3A}"/>
    <cellStyle name="Total 6 2 3 3" xfId="3037" xr:uid="{9E912376-B0F3-49EC-A7A4-7CCD6A032B2F}"/>
    <cellStyle name="Total 6 2 3 3 2" xfId="29671" xr:uid="{333DEC74-1EA0-4D9E-A405-EEB19E553196}"/>
    <cellStyle name="Total 6 2 3 4" xfId="31495" xr:uid="{F845E29A-3C1E-4736-9C62-1683DCA3B8A4}"/>
    <cellStyle name="Total 6 2 3 5" xfId="51869" xr:uid="{4DB84883-5031-47E0-AF39-C584A30DEFE7}"/>
    <cellStyle name="Total 6 2 4" xfId="945" xr:uid="{73A6AF35-9474-4C8B-A5EF-5164998D061B}"/>
    <cellStyle name="Total 6 2 4 2" xfId="5309" xr:uid="{F92B5BF5-CE96-49F6-B11D-FCE0730DCC0D}"/>
    <cellStyle name="Total 6 2 4 2 2" xfId="7895" xr:uid="{8D285D47-46B0-4C4A-9E19-7C41CD72C785}"/>
    <cellStyle name="Total 6 2 4 2 2 2" xfId="16884" xr:uid="{01E04812-DFD7-423C-B3A2-77530C24A013}"/>
    <cellStyle name="Total 6 2 4 2 2 2 2" xfId="28492" xr:uid="{0252A986-C94B-4FFA-90B1-9D4B57C2F28B}"/>
    <cellStyle name="Total 6 2 4 2 2 3" xfId="23110" xr:uid="{DD57F4DE-A076-4C0C-887C-2DC02A3EBAD7}"/>
    <cellStyle name="Total 6 2 4 2 3" xfId="10532" xr:uid="{42E37535-CD3B-4FF0-A66C-8F484541F38C}"/>
    <cellStyle name="Total 6 2 4 2 3 2" xfId="19521" xr:uid="{53DF4E9E-8F67-46E2-89D1-3B705CDF4DE5}"/>
    <cellStyle name="Total 6 2 4 2 3 2 2" xfId="22174" xr:uid="{388B134A-2F94-4EEA-8BF5-995B5E340CB0}"/>
    <cellStyle name="Total 6 2 4 2 3 3" xfId="44054" xr:uid="{6CB3112E-5D80-47C7-A14D-0D3BB7364448}"/>
    <cellStyle name="Total 6 2 4 2 4" xfId="14298" xr:uid="{F3CB6F89-A9B2-4D50-9C52-8DE391F275DE}"/>
    <cellStyle name="Total 6 2 4 2 4 2" xfId="38199" xr:uid="{359D2334-06B5-4266-9742-A21F8D4AFE65}"/>
    <cellStyle name="Total 6 2 4 2 5" xfId="37703" xr:uid="{64E477EE-B589-47AD-B699-DCA383177FA2}"/>
    <cellStyle name="Total 6 2 4 2 6" xfId="54424" xr:uid="{3784F516-E6EF-43A7-A9E1-5013CA86C87F}"/>
    <cellStyle name="Total 6 2 4 3" xfId="3382" xr:uid="{E6D41B19-D519-4954-A072-D5AA186BA08C}"/>
    <cellStyle name="Total 6 2 4 3 2" xfId="23308" xr:uid="{297A1B9F-CEAA-44E0-BD90-DE4771D72F23}"/>
    <cellStyle name="Total 6 2 4 4" xfId="40302" xr:uid="{657EDD72-D7CD-4407-A952-F4707975ED24}"/>
    <cellStyle name="Total 6 2 4 5" xfId="47613" xr:uid="{A905ACD8-D3A2-404D-875C-63315AB1D7E7}"/>
    <cellStyle name="Total 6 2 5" xfId="1289" xr:uid="{0B326DB5-0FDE-4C7F-B624-1F3F1CD532A3}"/>
    <cellStyle name="Total 6 2 5 2" xfId="5634" xr:uid="{B3670052-03F1-40F9-9560-4D8B46A6C570}"/>
    <cellStyle name="Total 6 2 5 2 2" xfId="8220" xr:uid="{2917A9CD-48B6-4855-81A3-6722981E64E4}"/>
    <cellStyle name="Total 6 2 5 2 2 2" xfId="17209" xr:uid="{5851E108-F34F-4B70-9EA8-4F6B25DA9AD4}"/>
    <cellStyle name="Total 6 2 5 2 2 2 2" xfId="43681" xr:uid="{7CF2F731-B8FB-4B9F-9DBE-A8EE455B83F1}"/>
    <cellStyle name="Total 6 2 5 2 2 3" xfId="26395" xr:uid="{B84B2983-8C58-4D25-9054-55D2CED5C512}"/>
    <cellStyle name="Total 6 2 5 2 3" xfId="10857" xr:uid="{D520CDAA-DC3B-4783-A716-09DD487B69E9}"/>
    <cellStyle name="Total 6 2 5 2 3 2" xfId="19846" xr:uid="{92AA8961-5158-4815-9CF6-D379D49A1214}"/>
    <cellStyle name="Total 6 2 5 2 3 2 2" xfId="29719" xr:uid="{6D652694-6490-4254-B7FF-BF30D8A974DD}"/>
    <cellStyle name="Total 6 2 5 2 3 3" xfId="26451" xr:uid="{ECDACEB8-E58E-4E5D-8CCA-0F7055F10669}"/>
    <cellStyle name="Total 6 2 5 2 4" xfId="14623" xr:uid="{967C61DB-2768-47F3-9E35-2B1B1362BD6D}"/>
    <cellStyle name="Total 6 2 5 2 4 2" xfId="32849" xr:uid="{A0C0B95D-6F50-4FA2-9990-9351B9981533}"/>
    <cellStyle name="Total 6 2 5 2 5" xfId="42515" xr:uid="{D81BE5B1-E736-4521-AB20-291C4455CAC8}"/>
    <cellStyle name="Total 6 2 5 3" xfId="3726" xr:uid="{19908FFA-2588-4275-873C-00BF1BA490DB}"/>
    <cellStyle name="Total 6 2 5 3 2" xfId="23614" xr:uid="{339F9E05-2599-44F6-8484-241275F2D246}"/>
    <cellStyle name="Total 6 2 5 4" xfId="29978" xr:uid="{41CD0310-0B52-4939-9DE4-009A985283EF}"/>
    <cellStyle name="Total 6 2 6" xfId="1667" xr:uid="{053A718B-5C86-4690-B642-8CF14356E42B}"/>
    <cellStyle name="Total 6 2 6 2" xfId="5995" xr:uid="{5EF6F338-CC1B-4CFF-9872-60F3F5B67C12}"/>
    <cellStyle name="Total 6 2 6 2 2" xfId="8581" xr:uid="{EF1A0A65-CB4C-459E-959F-CA87ED17817E}"/>
    <cellStyle name="Total 6 2 6 2 2 2" xfId="17570" xr:uid="{C4C9A55C-D9E5-4752-B024-7B3B8F8B1D53}"/>
    <cellStyle name="Total 6 2 6 2 2 2 2" xfId="43204" xr:uid="{E39F0CB1-0963-4182-8093-A8D95A96ECA4}"/>
    <cellStyle name="Total 6 2 6 2 2 3" xfId="22690" xr:uid="{8CD37F3E-25DE-4937-B5B3-65402CCF61C8}"/>
    <cellStyle name="Total 6 2 6 2 3" xfId="11218" xr:uid="{E7572FDE-1051-4F76-AB5C-D1B29EBD1C41}"/>
    <cellStyle name="Total 6 2 6 2 3 2" xfId="20207" xr:uid="{352979A3-6082-4FA8-B025-08DCF42C61F3}"/>
    <cellStyle name="Total 6 2 6 2 3 2 2" xfId="24960" xr:uid="{8DAD3568-C999-46E2-BD77-1346BC5B79ED}"/>
    <cellStyle name="Total 6 2 6 2 3 3" xfId="37795" xr:uid="{F821F5FF-8231-4FC2-96BB-9216BA455158}"/>
    <cellStyle name="Total 6 2 6 2 4" xfId="14984" xr:uid="{6040AEDE-2016-4863-BB74-89568CEB8ED6}"/>
    <cellStyle name="Total 6 2 6 2 4 2" xfId="33730" xr:uid="{F05394BB-5295-47CA-B317-5D9780E784F2}"/>
    <cellStyle name="Total 6 2 6 2 5" xfId="38755" xr:uid="{83D16EB4-7BF8-4A35-B54A-D8F7F7284273}"/>
    <cellStyle name="Total 6 2 6 3" xfId="4104" xr:uid="{27BF8FBA-EC4D-40CB-849A-094C8276D9EF}"/>
    <cellStyle name="Total 6 2 6 3 2" xfId="38514" xr:uid="{C697F381-13A1-41FA-AB62-9CD4AD3AB446}"/>
    <cellStyle name="Total 6 2 6 4" xfId="34276" xr:uid="{6F6DFE5E-7D11-410B-AA73-F683CF0FA5C0}"/>
    <cellStyle name="Total 6 2 7" xfId="1919" xr:uid="{4BD39EEC-4281-4750-8532-877020D49151}"/>
    <cellStyle name="Total 6 2 7 2" xfId="6234" xr:uid="{2BD4FF66-C296-4E6C-8900-258A1EB830E4}"/>
    <cellStyle name="Total 6 2 7 2 2" xfId="8820" xr:uid="{755F398B-6A7B-401D-A9EF-486E790B9271}"/>
    <cellStyle name="Total 6 2 7 2 2 2" xfId="17809" xr:uid="{B565CA33-5AD9-49B4-AAD5-5866862C4A97}"/>
    <cellStyle name="Total 6 2 7 2 2 2 2" xfId="31209" xr:uid="{DC995B15-0F00-477E-8649-F7323AA421FC}"/>
    <cellStyle name="Total 6 2 7 2 2 3" xfId="24316" xr:uid="{6D45351A-3B6A-400B-B737-FFB673DC2B9D}"/>
    <cellStyle name="Total 6 2 7 2 3" xfId="11457" xr:uid="{E7EC2C57-9CA7-4ABA-B70C-0E60E54D5E4F}"/>
    <cellStyle name="Total 6 2 7 2 3 2" xfId="20446" xr:uid="{F7FA420B-5B2A-4ED0-89C8-8685A32EEC20}"/>
    <cellStyle name="Total 6 2 7 2 3 2 2" xfId="28570" xr:uid="{D702B6F6-1177-484C-8C49-0A7C96247C69}"/>
    <cellStyle name="Total 6 2 7 2 3 3" xfId="27488" xr:uid="{5ACA7150-104F-4FD0-B773-663A20C54621}"/>
    <cellStyle name="Total 6 2 7 2 4" xfId="15223" xr:uid="{AFDDC0BD-8328-4362-8D91-A69228907A4D}"/>
    <cellStyle name="Total 6 2 7 2 4 2" xfId="33421" xr:uid="{5F1C92E1-603F-494B-BEBD-B042CEF64BE1}"/>
    <cellStyle name="Total 6 2 7 2 5" xfId="39392" xr:uid="{6668EDA5-5D24-46F6-A956-09C5C4FAECAF}"/>
    <cellStyle name="Total 6 2 7 3" xfId="4356" xr:uid="{AF7E7858-A5D7-4915-B507-2E556ED58973}"/>
    <cellStyle name="Total 6 2 7 3 2" xfId="36852" xr:uid="{CD4E45FE-8BC5-467D-BEBD-6DEE5F232A70}"/>
    <cellStyle name="Total 6 2 7 4" xfId="39458" xr:uid="{023FB7BA-84AC-4717-AA53-CFC8CF752E4C}"/>
    <cellStyle name="Total 6 2 8" xfId="2719" xr:uid="{1DFEE4A7-B2DA-4924-8AC5-E14E6F555E03}"/>
    <cellStyle name="Total 6 2 8 2" xfId="6909" xr:uid="{BF94EE75-D0C8-4295-A64F-16919E78F430}"/>
    <cellStyle name="Total 6 2 8 2 2" xfId="12050" xr:uid="{45ED82FA-1C28-4F2C-896D-990945E1EA27}"/>
    <cellStyle name="Total 6 2 8 2 2 2" xfId="21039" xr:uid="{9C63B8DA-1FAA-4F42-860A-6BAA6070C079}"/>
    <cellStyle name="Total 6 2 8 2 2 2 2" xfId="26490" xr:uid="{4CE8F44D-C975-46C0-93FC-A971198895C1}"/>
    <cellStyle name="Total 6 2 8 2 2 3" xfId="38868" xr:uid="{67310B07-9092-4FDB-BE4E-35EDA7B0B017}"/>
    <cellStyle name="Total 6 2 8 2 3" xfId="12868" xr:uid="{78FA52E4-715C-4631-9CAB-DE66F2D9C803}"/>
    <cellStyle name="Total 6 2 8 2 3 2" xfId="21857" xr:uid="{7B2A0165-18BC-47D0-B4FE-D1B95ADBA267}"/>
    <cellStyle name="Total 6 2 8 2 3 2 2" xfId="35553" xr:uid="{CCD29C5F-562B-499A-A5D1-F5E7BFA0F8C5}"/>
    <cellStyle name="Total 6 2 8 2 3 3" xfId="42840" xr:uid="{9DC9944B-D175-4B25-8BFE-CC1BF9DD7DE5}"/>
    <cellStyle name="Total 6 2 8 2 4" xfId="15898" xr:uid="{2A23B697-AA37-4D6D-980E-C50E1D4A50B9}"/>
    <cellStyle name="Total 6 2 8 2 4 2" xfId="37088" xr:uid="{C351B0D6-AFD3-4984-901E-64188739181F}"/>
    <cellStyle name="Total 6 2 8 2 5" xfId="25506" xr:uid="{1F6C8675-A0E9-4E1B-BC94-A90421630188}"/>
    <cellStyle name="Total 6 2 8 3" xfId="9480" xr:uid="{321CAFB8-C70D-4C5A-A1A6-4327F40BF458}"/>
    <cellStyle name="Total 6 2 8 3 2" xfId="18469" xr:uid="{8D796109-2D80-41A3-8D37-200DE724FEBB}"/>
    <cellStyle name="Total 6 2 8 3 2 2" xfId="26609" xr:uid="{6B45F97E-EE39-4A7E-9ADB-F1E5812963DD}"/>
    <cellStyle name="Total 6 2 8 3 3" xfId="40930" xr:uid="{876B8E63-3C14-4F36-B8D9-600A9682B0C5}"/>
    <cellStyle name="Total 6 2 8 4" xfId="43321" xr:uid="{F5D261C1-79FE-4D5C-84F7-E7E7C25CC4AF}"/>
    <cellStyle name="Total 6 2 9" xfId="4664" xr:uid="{8F263C44-7BC5-4976-82FF-C45D518A7891}"/>
    <cellStyle name="Total 6 2 9 2" xfId="7250" xr:uid="{ED5B6C1C-81A0-4E72-A2A0-7E0219E13B48}"/>
    <cellStyle name="Total 6 2 9 2 2" xfId="16239" xr:uid="{58E04D20-9D97-4F94-BF5F-A2F0BDB19E9F}"/>
    <cellStyle name="Total 6 2 9 2 2 2" xfId="38065" xr:uid="{D71D917D-948B-431E-9168-13624D8089D2}"/>
    <cellStyle name="Total 6 2 9 2 3" xfId="31520" xr:uid="{4C372657-7FBD-4D50-8336-A6F98218B4E2}"/>
    <cellStyle name="Total 6 2 9 3" xfId="9887" xr:uid="{ED1D6D9A-B976-48C9-B2D8-92FBB7833CF8}"/>
    <cellStyle name="Total 6 2 9 3 2" xfId="18876" xr:uid="{B2F8818B-0519-4DEA-AB5C-25B399FCB9ED}"/>
    <cellStyle name="Total 6 2 9 3 2 2" xfId="35326" xr:uid="{E7DFAFE0-9724-476E-B58E-15B014E3647B}"/>
    <cellStyle name="Total 6 2 9 3 3" xfId="40184" xr:uid="{94A3D9B3-3264-41F2-ACA5-C7764B5C98B0}"/>
    <cellStyle name="Total 6 2 9 4" xfId="13653" xr:uid="{1E07AFA3-3170-47A1-BB8F-5E5610850AA6}"/>
    <cellStyle name="Total 6 2 9 4 2" xfId="31550" xr:uid="{FEEDE4B7-5BFF-464E-991A-B9D8182B0338}"/>
    <cellStyle name="Total 6 2 9 5" xfId="40941" xr:uid="{DFC162E3-8842-4E7E-B23D-0D87E950F96B}"/>
    <cellStyle name="Total 6 3" xfId="416" xr:uid="{839BB700-73BF-4868-AACF-6342B12D80E3}"/>
    <cellStyle name="Total 6 3 10" xfId="9282" xr:uid="{ECB60879-45A8-4EC9-A4CE-FC5C26D57C37}"/>
    <cellStyle name="Total 6 3 10 2" xfId="18271" xr:uid="{5BA1E60F-5138-4841-A7B7-6A4200847F0C}"/>
    <cellStyle name="Total 6 3 10 2 2" xfId="28146" xr:uid="{862AA2E7-EC5E-4990-A59B-53D08F8DE7C2}"/>
    <cellStyle name="Total 6 3 10 3" xfId="42844" xr:uid="{68934D82-6357-4BE0-BA68-E7D1161112EE}"/>
    <cellStyle name="Total 6 3 11" xfId="12491" xr:uid="{68B65AA9-4057-4B28-A54F-FE9530B70640}"/>
    <cellStyle name="Total 6 3 11 2" xfId="21480" xr:uid="{9F5D668F-32A6-45A3-AED9-7A642C299B83}"/>
    <cellStyle name="Total 6 3 11 2 2" xfId="37587" xr:uid="{F011F13C-3B72-4457-8041-F3C8D6E693A3}"/>
    <cellStyle name="Total 6 3 11 3" xfId="36216" xr:uid="{334D65CE-E8A3-4B3E-8FEE-CB974AD202C0}"/>
    <cellStyle name="Total 6 3 12" xfId="2422" xr:uid="{7B0B2EB2-F5C9-4F98-B93D-CDE8A7D17815}"/>
    <cellStyle name="Total 6 3 12 2" xfId="32723" xr:uid="{519209C2-9AB7-47B0-9666-308FC0AD4E5A}"/>
    <cellStyle name="Total 6 3 13" xfId="13331" xr:uid="{C9633A1F-A261-47AC-A2DB-6719DB77404F}"/>
    <cellStyle name="Total 6 3 13 2" xfId="35003" xr:uid="{FD82FF08-0337-4304-9181-311DC4966E21}"/>
    <cellStyle name="Total 6 3 14" xfId="39785" xr:uid="{4BB61ABF-C6E2-461F-B7E8-F5C65A57D6B2}"/>
    <cellStyle name="Total 6 3 15" xfId="46412" xr:uid="{64A7AB14-70E8-4822-A142-A97088985E75}"/>
    <cellStyle name="Total 6 3 2" xfId="765" xr:uid="{79A10949-EA01-41F1-BF86-D37A5623178F}"/>
    <cellStyle name="Total 6 3 2 2" xfId="5136" xr:uid="{1F31A505-C5BA-453B-BBD5-517FFB7AE587}"/>
    <cellStyle name="Total 6 3 2 2 2" xfId="7722" xr:uid="{D04EF8B0-8C45-44FB-A3B0-C1B3E5BB2430}"/>
    <cellStyle name="Total 6 3 2 2 2 2" xfId="16711" xr:uid="{3CE0350D-707B-4DE9-AAC9-57C50DE3056B}"/>
    <cellStyle name="Total 6 3 2 2 2 2 2" xfId="25928" xr:uid="{1C566826-B64C-496A-9B56-9EB188816672}"/>
    <cellStyle name="Total 6 3 2 2 2 3" xfId="40998" xr:uid="{D5BD9645-9B72-41F0-ADDB-EA76B0C1FF73}"/>
    <cellStyle name="Total 6 3 2 2 3" xfId="10359" xr:uid="{FC6C8069-DF6C-415F-8DB6-A039ECFC5F68}"/>
    <cellStyle name="Total 6 3 2 2 3 2" xfId="19348" xr:uid="{2D449A53-E3CB-48B4-9D4C-E4DD5BEC2D42}"/>
    <cellStyle name="Total 6 3 2 2 3 2 2" xfId="23278" xr:uid="{23BD0D60-B1CB-4EEB-8899-DC10A9B7CE95}"/>
    <cellStyle name="Total 6 3 2 2 3 3" xfId="31118" xr:uid="{A1957CCD-5927-4F60-A2E8-D19D44F26477}"/>
    <cellStyle name="Total 6 3 2 2 4" xfId="14125" xr:uid="{25341FDA-708D-4365-9F0B-C13D3CE5324E}"/>
    <cellStyle name="Total 6 3 2 2 4 2" xfId="31812" xr:uid="{671EBFFA-D4F3-4356-A2B3-F5EAAD89845E}"/>
    <cellStyle name="Total 6 3 2 2 5" xfId="25225" xr:uid="{690E7D92-EC49-456E-AD43-7C66DDD4BE98}"/>
    <cellStyle name="Total 6 3 2 2 6" xfId="56691" xr:uid="{7AD6D9C3-BD6F-4798-A579-B18B9EBA3E9A}"/>
    <cellStyle name="Total 6 3 2 3" xfId="3202" xr:uid="{38D79706-D3E5-4E87-BC46-6DF4D65D74CF}"/>
    <cellStyle name="Total 6 3 2 3 2" xfId="30533" xr:uid="{826D426B-BA06-474D-B0FB-4990A68D4B92}"/>
    <cellStyle name="Total 6 3 2 4" xfId="37233" xr:uid="{4DD00331-E7D0-4750-A044-3334B17FC65E}"/>
    <cellStyle name="Total 6 3 2 5" xfId="49909" xr:uid="{3217AB4F-8F48-4107-B8C8-85E91DD3E390}"/>
    <cellStyle name="Total 6 3 3" xfId="1110" xr:uid="{36862AD6-C902-4C7F-B820-E3B9FE179CA2}"/>
    <cellStyle name="Total 6 3 3 2" xfId="5457" xr:uid="{9BDD3240-13E8-47F6-8D61-7B09F6AD4B92}"/>
    <cellStyle name="Total 6 3 3 2 2" xfId="8043" xr:uid="{F4C4C056-7D60-4261-A664-A58108A8DFE4}"/>
    <cellStyle name="Total 6 3 3 2 2 2" xfId="17032" xr:uid="{85281F65-59B8-49AA-AC86-55A53B9FDA2D}"/>
    <cellStyle name="Total 6 3 3 2 2 2 2" xfId="38811" xr:uid="{E0B456DA-70F1-43E4-9536-1A62532FDB94}"/>
    <cellStyle name="Total 6 3 3 2 2 3" xfId="29448" xr:uid="{A141CEA3-4751-4DE0-BEF8-DDE6234B7AAC}"/>
    <cellStyle name="Total 6 3 3 2 3" xfId="10680" xr:uid="{8FF5C6F6-CEF5-4DF0-8631-C58272F03F09}"/>
    <cellStyle name="Total 6 3 3 2 3 2" xfId="19669" xr:uid="{0D365334-960E-4A02-9DA0-64B2460FDA35}"/>
    <cellStyle name="Total 6 3 3 2 3 2 2" xfId="40179" xr:uid="{0937E705-489E-4309-B752-7E27A455ADF3}"/>
    <cellStyle name="Total 6 3 3 2 3 3" xfId="33312" xr:uid="{74371A08-5C11-4EAF-9221-BFCF452E98AB}"/>
    <cellStyle name="Total 6 3 3 2 4" xfId="14446" xr:uid="{4E225381-C4D9-404E-A01E-B14476CC45A0}"/>
    <cellStyle name="Total 6 3 3 2 4 2" xfId="31455" xr:uid="{5887ADF6-4DA4-4067-9A9D-E3516395E890}"/>
    <cellStyle name="Total 6 3 3 2 5" xfId="35872" xr:uid="{1661E345-D1D3-447F-B806-4D5FB6D92087}"/>
    <cellStyle name="Total 6 3 3 2 6" xfId="58118" xr:uid="{B7DCD45B-7CCD-4701-AA5C-6BD797EA4DE7}"/>
    <cellStyle name="Total 6 3 3 3" xfId="3547" xr:uid="{5ECC499A-C266-442E-A10F-9E2848357C10}"/>
    <cellStyle name="Total 6 3 3 3 2" xfId="34929" xr:uid="{522721B2-9DF3-4364-9A0E-CE12652927CD}"/>
    <cellStyle name="Total 6 3 3 4" xfId="28850" xr:uid="{5AA8E302-AB70-4841-A8D4-36B3D275EB69}"/>
    <cellStyle name="Total 6 3 3 5" xfId="51336" xr:uid="{D120423D-DEF2-4F31-A317-6AA252B5CD00}"/>
    <cellStyle name="Total 6 3 4" xfId="1454" xr:uid="{B4553144-5435-411F-BDE8-4508A677C8BC}"/>
    <cellStyle name="Total 6 3 4 2" xfId="5799" xr:uid="{17A9AC92-5490-4295-8D14-AC4608D41E11}"/>
    <cellStyle name="Total 6 3 4 2 2" xfId="8385" xr:uid="{1EA51793-B8CD-4EA4-B8E9-005F1E909A5B}"/>
    <cellStyle name="Total 6 3 4 2 2 2" xfId="17374" xr:uid="{319B2BBE-FFC4-4FD6-A5CD-692A1169C0E6}"/>
    <cellStyle name="Total 6 3 4 2 2 2 2" xfId="37609" xr:uid="{7B91F28C-4636-489B-979E-45A6CCEE37FD}"/>
    <cellStyle name="Total 6 3 4 2 2 3" xfId="42650" xr:uid="{C9EF4CA6-E7BE-4277-AAEB-967C84E82506}"/>
    <cellStyle name="Total 6 3 4 2 3" xfId="11022" xr:uid="{7E4897C0-A8E4-4843-9770-E6CB2E754695}"/>
    <cellStyle name="Total 6 3 4 2 3 2" xfId="20011" xr:uid="{49CEFC85-27AE-4C0B-870B-21F31A54BAE2}"/>
    <cellStyle name="Total 6 3 4 2 3 2 2" xfId="36960" xr:uid="{AD307F3F-AB85-4659-AA9D-9BD7CF3380A9}"/>
    <cellStyle name="Total 6 3 4 2 3 3" xfId="40477" xr:uid="{E94FC0D0-B632-4071-86F8-74206B1D4312}"/>
    <cellStyle name="Total 6 3 4 2 4" xfId="14788" xr:uid="{25281026-9B99-40C7-82BF-2E6B527B53F3}"/>
    <cellStyle name="Total 6 3 4 2 4 2" xfId="38601" xr:uid="{DDAA963C-B395-4F85-ABEA-EE138443CD4A}"/>
    <cellStyle name="Total 6 3 4 2 5" xfId="43042" xr:uid="{4C316984-ED89-4565-9067-1568A70E51DA}"/>
    <cellStyle name="Total 6 3 4 2 6" xfId="54818" xr:uid="{C6FAF0C9-E12D-444F-A0A2-13260F637803}"/>
    <cellStyle name="Total 6 3 4 3" xfId="3891" xr:uid="{FB3BF990-2018-4076-9F3B-30593495B4F2}"/>
    <cellStyle name="Total 6 3 4 3 2" xfId="42323" xr:uid="{8986804D-A7C3-4BFD-B40C-15CD2BBD5C55}"/>
    <cellStyle name="Total 6 3 4 4" xfId="28013" xr:uid="{0A93B56F-E4FC-492C-B735-5CA270A83F35}"/>
    <cellStyle name="Total 6 3 4 5" xfId="48026" xr:uid="{C416A0D6-A8F4-4190-901D-934714E4C99A}"/>
    <cellStyle name="Total 6 3 5" xfId="180" xr:uid="{DFCA54F8-DFB0-4CC5-AE34-3163C29FB6DC}"/>
    <cellStyle name="Total 6 3 5 2" xfId="2596" xr:uid="{2DA6A7B7-583D-4551-AB9E-325BD5837A60}"/>
    <cellStyle name="Total 6 3 5 2 2" xfId="6837" xr:uid="{3300DEFD-E211-4AB7-9A26-7594552B212B}"/>
    <cellStyle name="Total 6 3 5 2 2 2" xfId="15826" xr:uid="{60F875BF-DA9F-4B24-82C0-E687C685A5D2}"/>
    <cellStyle name="Total 6 3 5 2 2 2 2" xfId="30817" xr:uid="{E1E758A0-7171-4764-BFA8-4E63C34DE475}"/>
    <cellStyle name="Total 6 3 5 2 2 3" xfId="41054" xr:uid="{DC5FD22B-AAE6-4B4E-A221-F48136795B25}"/>
    <cellStyle name="Total 6 3 5 2 3" xfId="9407" xr:uid="{AB87603B-F241-402A-B96D-6DB4A370C52B}"/>
    <cellStyle name="Total 6 3 5 2 3 2" xfId="18396" xr:uid="{F9775F41-D076-42A7-BDAA-F8CC7127045A}"/>
    <cellStyle name="Total 6 3 5 2 3 2 2" xfId="30089" xr:uid="{B90F1383-4CDA-434C-BD4A-605948D8DE65}"/>
    <cellStyle name="Total 6 3 5 2 3 3" xfId="26604" xr:uid="{E6CF97D3-FE01-48A8-8C62-745A730F3A84}"/>
    <cellStyle name="Total 6 3 5 2 4" xfId="13450" xr:uid="{4B56BDAD-9CFE-44E7-9ADD-42C68F445B99}"/>
    <cellStyle name="Total 6 3 5 2 4 2" xfId="39789" xr:uid="{4098F3F5-9B42-48AD-A507-61356B9850DD}"/>
    <cellStyle name="Total 6 3 5 2 5" xfId="30333" xr:uid="{DD7E8423-9D14-4367-991C-B28BCDE85714}"/>
    <cellStyle name="Total 6 3 5 3" xfId="2648" xr:uid="{613157B1-4E1C-43F1-8AA5-0180ADE828B1}"/>
    <cellStyle name="Total 6 3 5 3 2" xfId="32365" xr:uid="{C16D416E-CC15-46CB-8EE4-9C0B43192B33}"/>
    <cellStyle name="Total 6 3 5 4" xfId="24966" xr:uid="{1194EBB7-A466-4083-AC5C-9152A844AB1F}"/>
    <cellStyle name="Total 6 3 6" xfId="2073" xr:uid="{F77E0866-67B2-4D61-8A8B-1DC2E7431E23}"/>
    <cellStyle name="Total 6 3 6 2" xfId="6376" xr:uid="{CBC7D5C7-384B-44D0-82CB-3192CB570CCE}"/>
    <cellStyle name="Total 6 3 6 2 2" xfId="8962" xr:uid="{82F75292-8129-48FE-A339-456853AF1EDA}"/>
    <cellStyle name="Total 6 3 6 2 2 2" xfId="17951" xr:uid="{E81CD373-1254-42DD-BDF4-4EEF762B6E57}"/>
    <cellStyle name="Total 6 3 6 2 2 2 2" xfId="26890" xr:uid="{7E99809D-2A8E-4D57-8524-DAB9BD6BE013}"/>
    <cellStyle name="Total 6 3 6 2 2 3" xfId="38634" xr:uid="{7E868944-61F9-41DF-AFB3-75CEF35994C6}"/>
    <cellStyle name="Total 6 3 6 2 3" xfId="11599" xr:uid="{66DC9ED9-B9EB-4CB2-905A-7F9DCFA154E6}"/>
    <cellStyle name="Total 6 3 6 2 3 2" xfId="20588" xr:uid="{657D2ED2-8611-4F44-A158-65D29F536E20}"/>
    <cellStyle name="Total 6 3 6 2 3 2 2" xfId="43852" xr:uid="{A5E1B592-4C7B-4525-88B7-D3A734B4B919}"/>
    <cellStyle name="Total 6 3 6 2 3 3" xfId="43882" xr:uid="{BC6C4F88-BD57-41BB-908E-4F70207C3A37}"/>
    <cellStyle name="Total 6 3 6 2 4" xfId="15365" xr:uid="{2FA3C054-B6D4-4E76-80D1-CE68BDE6D2F8}"/>
    <cellStyle name="Total 6 3 6 2 4 2" xfId="27646" xr:uid="{8057BB89-D30C-4A03-A8FD-45ABA50A9A9A}"/>
    <cellStyle name="Total 6 3 6 2 5" xfId="29174" xr:uid="{4E534D42-912F-4807-8EC4-347BAB3942D3}"/>
    <cellStyle name="Total 6 3 6 3" xfId="4510" xr:uid="{67E8C72C-95BF-45D4-9285-978FD75A2A09}"/>
    <cellStyle name="Total 6 3 6 3 2" xfId="24639" xr:uid="{DDB65A36-C931-4114-94AB-EDCAE107674B}"/>
    <cellStyle name="Total 6 3 6 4" xfId="41139" xr:uid="{BA652818-DD48-43F4-B146-9D4A4483632B}"/>
    <cellStyle name="Total 6 3 7" xfId="2883" xr:uid="{1182DB40-E715-45B5-BF25-E8EDBF2EB1AB}"/>
    <cellStyle name="Total 6 3 7 2" xfId="7033" xr:uid="{0EFFF40A-116F-429E-B62F-C60706F9E17C}"/>
    <cellStyle name="Total 6 3 7 2 2" xfId="12160" xr:uid="{8E0E8BA0-8E62-4397-9656-85D3F948E556}"/>
    <cellStyle name="Total 6 3 7 2 2 2" xfId="21149" xr:uid="{138E1E8C-1939-4632-A478-F9607864A94E}"/>
    <cellStyle name="Total 6 3 7 2 2 2 2" xfId="30711" xr:uid="{A7FA1553-8A30-4C24-BFE5-1B50C607F624}"/>
    <cellStyle name="Total 6 3 7 2 2 3" xfId="26070" xr:uid="{CBB780D7-4D49-4D3F-A646-0BE5CC1E0CCB}"/>
    <cellStyle name="Total 6 3 7 2 3" xfId="12968" xr:uid="{52579C36-90CA-45C9-9C2D-EF2E0CDF3E45}"/>
    <cellStyle name="Total 6 3 7 2 3 2" xfId="21957" xr:uid="{5F306B5E-39FE-4136-B09E-C21B9F097A4E}"/>
    <cellStyle name="Total 6 3 7 2 3 2 2" xfId="25640" xr:uid="{035FF89E-D42B-49A7-B117-D6CEA5AB6292}"/>
    <cellStyle name="Total 6 3 7 2 3 3" xfId="42474" xr:uid="{FEA44B3F-13D1-4BBF-809A-B62C33F6F865}"/>
    <cellStyle name="Total 6 3 7 2 4" xfId="16022" xr:uid="{455B3628-6193-4D96-A258-C0664D9E5B83}"/>
    <cellStyle name="Total 6 3 7 2 4 2" xfId="38105" xr:uid="{CFC3F720-9848-4A50-8769-B8BF1F6D75F0}"/>
    <cellStyle name="Total 6 3 7 2 5" xfId="30812" xr:uid="{D2E5968B-9FA8-44B6-AE09-EA8D5FA2DF7C}"/>
    <cellStyle name="Total 6 3 7 3" xfId="9596" xr:uid="{EEADEB4D-97ED-488B-BC71-B18D5150230D}"/>
    <cellStyle name="Total 6 3 7 3 2" xfId="18585" xr:uid="{40A26AD3-820B-452D-8DF7-021879AF3B96}"/>
    <cellStyle name="Total 6 3 7 3 2 2" xfId="35506" xr:uid="{7491185F-D14B-43E9-A95C-63545A3B877B}"/>
    <cellStyle name="Total 6 3 7 3 3" xfId="27017" xr:uid="{2406071E-9CDB-4D9E-9B82-B842DAF07C87}"/>
    <cellStyle name="Total 6 3 7 4" xfId="26199" xr:uid="{64CAD7FC-271B-4AD7-86EE-CFF23E6EDE89}"/>
    <cellStyle name="Total 6 3 8" xfId="4812" xr:uid="{ABA17B03-82E4-4C90-BB09-DC8203D7E9E7}"/>
    <cellStyle name="Total 6 3 8 2" xfId="7398" xr:uid="{88762B71-6D09-4B67-82DB-9C193277BFF9}"/>
    <cellStyle name="Total 6 3 8 2 2" xfId="16387" xr:uid="{EEEA3DFD-ABC6-4E61-A5EF-F80A0EC0FF78}"/>
    <cellStyle name="Total 6 3 8 2 2 2" xfId="31321" xr:uid="{E66A5E2D-2D47-448F-BBB6-AD8E67B31F10}"/>
    <cellStyle name="Total 6 3 8 2 3" xfId="43218" xr:uid="{28A50393-2324-4AF7-803B-594DE804B7E7}"/>
    <cellStyle name="Total 6 3 8 3" xfId="10035" xr:uid="{08834D75-5329-4812-9E5C-7B9523246679}"/>
    <cellStyle name="Total 6 3 8 3 2" xfId="19024" xr:uid="{EBA91F6E-C183-4639-B101-99DC53855C1F}"/>
    <cellStyle name="Total 6 3 8 3 2 2" xfId="29093" xr:uid="{BEC87F86-75CA-457C-A330-2A64A5CDD1D7}"/>
    <cellStyle name="Total 6 3 8 3 3" xfId="31121" xr:uid="{96462330-82E5-4005-8BF0-0D7184C9B485}"/>
    <cellStyle name="Total 6 3 8 4" xfId="13801" xr:uid="{BDD5236D-610C-49F9-8DA1-EDEA143191A3}"/>
    <cellStyle name="Total 6 3 8 4 2" xfId="24748" xr:uid="{FAA44097-A247-465B-8FB5-7A4D8181F77B}"/>
    <cellStyle name="Total 6 3 8 5" xfId="30180" xr:uid="{1B64FC50-A8C7-4D92-A978-1B0D834F6ED1}"/>
    <cellStyle name="Total 6 3 9" xfId="6718" xr:uid="{2AA1C887-439E-40D3-8096-4281E0566AC8}"/>
    <cellStyle name="Total 6 3 9 2" xfId="11919" xr:uid="{8E443B65-3ADA-427D-A41B-E2C84DB4BA60}"/>
    <cellStyle name="Total 6 3 9 2 2" xfId="20908" xr:uid="{A3B59C79-A6B8-4593-B29F-D9357A66E742}"/>
    <cellStyle name="Total 6 3 9 2 2 2" xfId="35120" xr:uid="{2B40A38A-09C7-4231-9070-15AA56C63B99}"/>
    <cellStyle name="Total 6 3 9 2 3" xfId="40252" xr:uid="{981EC5F5-72B8-4982-940B-08D7F8BC0C73}"/>
    <cellStyle name="Total 6 3 9 3" xfId="15707" xr:uid="{E16A5623-0C39-4D38-A2FB-F763B39163AF}"/>
    <cellStyle name="Total 6 3 9 3 2" xfId="33103" xr:uid="{B1740D0A-DBA0-4733-A87E-6EE4B95FC5CC}"/>
    <cellStyle name="Total 6 3 9 4" xfId="35984" xr:uid="{AABFD9ED-960E-4E6E-BA32-872F4988D29F}"/>
    <cellStyle name="Total 6 4" xfId="515" xr:uid="{218CBFB6-75A7-4DB4-8871-35A2568B792D}"/>
    <cellStyle name="Total 6 4 10" xfId="49014" xr:uid="{7D6A07ED-BD6C-43FC-8496-B9FB62D158A3}"/>
    <cellStyle name="Total 6 4 2" xfId="864" xr:uid="{5EE41F63-C2A5-4941-9D76-CFF8ED7AD4C7}"/>
    <cellStyle name="Total 6 4 2 2" xfId="5233" xr:uid="{3A006F89-7057-4E3A-AB3C-8DE9C7F00911}"/>
    <cellStyle name="Total 6 4 2 2 2" xfId="7819" xr:uid="{AA94BFCE-BFD0-4D89-917B-7AFE81B342FA}"/>
    <cellStyle name="Total 6 4 2 2 2 2" xfId="16808" xr:uid="{0028FDEB-F6B3-4067-9F0E-DB1CDE550030}"/>
    <cellStyle name="Total 6 4 2 2 2 2 2" xfId="29918" xr:uid="{64CCA71E-B2F8-4553-8021-A231C4854699}"/>
    <cellStyle name="Total 6 4 2 2 2 3" xfId="22535" xr:uid="{7080D418-1F5C-4174-BBB3-C6FDB1CCFBBD}"/>
    <cellStyle name="Total 6 4 2 2 3" xfId="10456" xr:uid="{4AA81DC7-AB00-409B-9D70-357EF4CDBACD}"/>
    <cellStyle name="Total 6 4 2 2 3 2" xfId="19445" xr:uid="{09002513-C725-48E6-81CD-0187A18A199A}"/>
    <cellStyle name="Total 6 4 2 2 3 2 2" xfId="32879" xr:uid="{321D24E5-2A3B-4480-BC32-60BCFE7D58C1}"/>
    <cellStyle name="Total 6 4 2 2 3 3" xfId="44088" xr:uid="{50E55085-67FA-47E2-B898-E36D535559D2}"/>
    <cellStyle name="Total 6 4 2 2 4" xfId="14222" xr:uid="{507F85AF-B38B-428B-877C-B7F7617B00C0}"/>
    <cellStyle name="Total 6 4 2 2 4 2" xfId="34443" xr:uid="{805318F8-F8E4-40FE-BAE2-331548F35F72}"/>
    <cellStyle name="Total 6 4 2 2 5" xfId="37035" xr:uid="{7E9FC56E-A458-40B7-A34D-33949BC58ECA}"/>
    <cellStyle name="Total 6 4 2 3" xfId="3301" xr:uid="{E6C11BDE-7C6C-4E5B-8DF4-FCF4A7D885BA}"/>
    <cellStyle name="Total 6 4 2 3 2" xfId="29135" xr:uid="{DC5BA8C6-FB95-4C1F-B4E4-94DBE42DEA90}"/>
    <cellStyle name="Total 6 4 2 4" xfId="23458" xr:uid="{C3CC93A1-9498-4328-B581-2740E7076D46}"/>
    <cellStyle name="Total 6 4 2 5" xfId="55797" xr:uid="{1B3E74F0-EA5B-4A00-B67A-D9465325B1CC}"/>
    <cellStyle name="Total 6 4 3" xfId="1209" xr:uid="{9E494390-A076-444F-9FA3-0DCF696E626C}"/>
    <cellStyle name="Total 6 4 3 2" xfId="5554" xr:uid="{1EB0BA4D-9414-4134-AB85-A20ED9FB0EEB}"/>
    <cellStyle name="Total 6 4 3 2 2" xfId="8140" xr:uid="{73F2D36D-D44F-49B2-AC81-074771653381}"/>
    <cellStyle name="Total 6 4 3 2 2 2" xfId="17129" xr:uid="{265EBC00-19B3-4810-A030-7B8E10B12D78}"/>
    <cellStyle name="Total 6 4 3 2 2 2 2" xfId="41138" xr:uid="{D90E5908-F528-45DC-A117-362354984791}"/>
    <cellStyle name="Total 6 4 3 2 2 3" xfId="33805" xr:uid="{E8C099F6-A706-44CB-95DB-FB264589B927}"/>
    <cellStyle name="Total 6 4 3 2 3" xfId="10777" xr:uid="{694B1EAE-44AA-417D-B6CB-2A5DB38AA5C8}"/>
    <cellStyle name="Total 6 4 3 2 3 2" xfId="19766" xr:uid="{7CD039B4-F876-45E8-A4FF-5EC048C091C4}"/>
    <cellStyle name="Total 6 4 3 2 3 2 2" xfId="42226" xr:uid="{1A2A04CE-9454-4BF2-9EFF-F0B71A2EF215}"/>
    <cellStyle name="Total 6 4 3 2 3 3" xfId="35442" xr:uid="{C97202B4-AC51-439D-A8B1-B999D32383EA}"/>
    <cellStyle name="Total 6 4 3 2 4" xfId="14543" xr:uid="{037E1A9D-F3CC-49EA-83C8-0FC7F9746B70}"/>
    <cellStyle name="Total 6 4 3 2 4 2" xfId="31196" xr:uid="{E30B2245-D19C-4A74-836C-6C9160976A2C}"/>
    <cellStyle name="Total 6 4 3 2 5" xfId="33990" xr:uid="{C3FDBB71-7F2F-4198-951D-7559463EE7AD}"/>
    <cellStyle name="Total 6 4 3 3" xfId="3646" xr:uid="{EDB21DB7-C8A2-4E85-B4F2-461D5233CF16}"/>
    <cellStyle name="Total 6 4 3 3 2" xfId="22262" xr:uid="{B6CADEB7-B1B2-4334-9A7A-43ECBA682486}"/>
    <cellStyle name="Total 6 4 3 4" xfId="43948" xr:uid="{B0290526-5CE3-480D-9891-9E378893838D}"/>
    <cellStyle name="Total 6 4 4" xfId="1553" xr:uid="{45DCBBB0-E523-479A-94C3-722607D9C3FC}"/>
    <cellStyle name="Total 6 4 4 2" xfId="5898" xr:uid="{4C3F7BBA-884B-4196-BAB1-AC77845D6539}"/>
    <cellStyle name="Total 6 4 4 2 2" xfId="8484" xr:uid="{B57DE206-CB97-4E7A-AFBD-E87344554676}"/>
    <cellStyle name="Total 6 4 4 2 2 2" xfId="17473" xr:uid="{DFFD0B97-A6CE-440E-B1EC-501D29E87EB1}"/>
    <cellStyle name="Total 6 4 4 2 2 2 2" xfId="34308" xr:uid="{F93FFC5E-5F71-4319-B85D-BABFB84F9F42}"/>
    <cellStyle name="Total 6 4 4 2 2 3" xfId="41163" xr:uid="{9476E0DD-9AC1-4E07-AC66-294572B55397}"/>
    <cellStyle name="Total 6 4 4 2 3" xfId="11121" xr:uid="{C77DFD41-7F8A-4FF7-9391-D6394B7CF1B1}"/>
    <cellStyle name="Total 6 4 4 2 3 2" xfId="20110" xr:uid="{9F0757E9-7B33-4C20-BDB1-A25D82C8706A}"/>
    <cellStyle name="Total 6 4 4 2 3 2 2" xfId="23194" xr:uid="{6C863296-75C6-4B61-91B2-CB3157304601}"/>
    <cellStyle name="Total 6 4 4 2 3 3" xfId="35174" xr:uid="{97514083-BAAA-47B3-B13B-939B5FECDB46}"/>
    <cellStyle name="Total 6 4 4 2 4" xfId="14887" xr:uid="{ACB06BC2-1762-4F6B-8CCA-A4C5248DF416}"/>
    <cellStyle name="Total 6 4 4 2 4 2" xfId="39384" xr:uid="{1E961C5D-08BF-4EC2-9E55-C766473DAFC6}"/>
    <cellStyle name="Total 6 4 4 2 5" xfId="27816" xr:uid="{CAB6EFFD-28C7-4AFE-8099-3C56D2918176}"/>
    <cellStyle name="Total 6 4 4 3" xfId="3990" xr:uid="{A6413F67-0D11-4671-BBC5-D9998BEC14A2}"/>
    <cellStyle name="Total 6 4 4 3 2" xfId="33652" xr:uid="{DBCA9171-38DC-4586-9C74-7CF637C3E047}"/>
    <cellStyle name="Total 6 4 4 4" xfId="22115" xr:uid="{06C703F9-A037-4AC1-816B-AAC7E9DC4D54}"/>
    <cellStyle name="Total 6 4 5" xfId="1865" xr:uid="{6A52A0E5-664F-4B81-BD64-A60A7FF5175C}"/>
    <cellStyle name="Total 6 4 5 2" xfId="6181" xr:uid="{5A48C2D8-28DC-46C7-9481-E43CDF141DC0}"/>
    <cellStyle name="Total 6 4 5 2 2" xfId="8767" xr:uid="{041728B1-BC8D-4AA2-BE5A-BBDF95E0F7C1}"/>
    <cellStyle name="Total 6 4 5 2 2 2" xfId="17756" xr:uid="{264A6A8A-88FD-4663-BBF2-27E1FBE01A5D}"/>
    <cellStyle name="Total 6 4 5 2 2 2 2" xfId="35407" xr:uid="{CAB2020A-2CE8-4422-8B0A-70F6E58B5C51}"/>
    <cellStyle name="Total 6 4 5 2 2 3" xfId="29331" xr:uid="{63CB7A0D-4402-4855-A00E-818E183591A5}"/>
    <cellStyle name="Total 6 4 5 2 3" xfId="11404" xr:uid="{375B54D1-BC67-483A-B72D-45F24639BC61}"/>
    <cellStyle name="Total 6 4 5 2 3 2" xfId="20393" xr:uid="{62C603B6-663F-4A27-B87F-6FD8F5B27D27}"/>
    <cellStyle name="Total 6 4 5 2 3 2 2" xfId="39688" xr:uid="{5EF750DD-2385-4FBE-80C8-2BF221C18133}"/>
    <cellStyle name="Total 6 4 5 2 3 3" xfId="36033" xr:uid="{68E3D7F8-DA0C-485E-96D9-BCBBA793EB6C}"/>
    <cellStyle name="Total 6 4 5 2 4" xfId="15170" xr:uid="{ACF903FB-34A9-42A9-9F71-277575247A80}"/>
    <cellStyle name="Total 6 4 5 2 4 2" xfId="28312" xr:uid="{84D276F5-B55E-4750-A60B-8A5B65E75CE1}"/>
    <cellStyle name="Total 6 4 5 2 5" xfId="32033" xr:uid="{57F490D6-80BC-45B3-B1DA-3F8C37F67225}"/>
    <cellStyle name="Total 6 4 5 3" xfId="4302" xr:uid="{2C058A1B-2A46-4104-9D48-F23CDD86D6FF}"/>
    <cellStyle name="Total 6 4 5 3 2" xfId="34577" xr:uid="{D7F97EA9-AD1C-4F1A-87C9-F59F45F83B63}"/>
    <cellStyle name="Total 6 4 5 4" xfId="31993" xr:uid="{F546B89E-AE10-461B-B459-74B3073E038C}"/>
    <cellStyle name="Total 6 4 6" xfId="2172" xr:uid="{9559954F-3705-4DC3-A48D-0DA3EE8671CF}"/>
    <cellStyle name="Total 6 4 6 2" xfId="6473" xr:uid="{F4F4C8BB-97D4-440B-950D-F0C32EA9B6E0}"/>
    <cellStyle name="Total 6 4 6 2 2" xfId="9059" xr:uid="{14F300A4-DF00-4F76-BA63-ED2D4D8C5622}"/>
    <cellStyle name="Total 6 4 6 2 2 2" xfId="18048" xr:uid="{78F7C12E-3F26-46CB-B779-3DFCA4B15E05}"/>
    <cellStyle name="Total 6 4 6 2 2 2 2" xfId="42502" xr:uid="{8AB6CF0D-8592-429D-91D3-A4B124605FE9}"/>
    <cellStyle name="Total 6 4 6 2 2 3" xfId="38330" xr:uid="{A0DA12EF-683D-4C19-B046-C4C52C5E187A}"/>
    <cellStyle name="Total 6 4 6 2 3" xfId="11696" xr:uid="{9086859D-CE9E-4719-91B9-4A19F8724B48}"/>
    <cellStyle name="Total 6 4 6 2 3 2" xfId="20685" xr:uid="{69E9BAE3-8A54-4378-87B8-C0658C9A133B}"/>
    <cellStyle name="Total 6 4 6 2 3 2 2" xfId="41276" xr:uid="{EAC5AAB6-B95C-467E-A207-408C4CB45842}"/>
    <cellStyle name="Total 6 4 6 2 3 3" xfId="40495" xr:uid="{36E783A0-1D0E-46E0-BBD4-FE84E6D5E772}"/>
    <cellStyle name="Total 6 4 6 2 4" xfId="15462" xr:uid="{BA4E7BF7-8125-4F73-9821-116B4E493DB5}"/>
    <cellStyle name="Total 6 4 6 2 4 2" xfId="43210" xr:uid="{B20F8C6F-FBF0-4C4B-BFDC-90CC300EB6F0}"/>
    <cellStyle name="Total 6 4 6 2 5" xfId="28550" xr:uid="{3FA71A1A-03D4-4AC1-B558-F1EEAC33D16F}"/>
    <cellStyle name="Total 6 4 6 3" xfId="4609" xr:uid="{235ACBBD-82A2-4F64-B462-8CF4A03FB5C5}"/>
    <cellStyle name="Total 6 4 6 3 2" xfId="41775" xr:uid="{EF7F0F05-BFC6-4BBD-9D6A-C4AA4DB0D450}"/>
    <cellStyle name="Total 6 4 6 4" xfId="23979" xr:uid="{803ACCAE-CC2A-48AD-9256-205CE86A5BCB}"/>
    <cellStyle name="Total 6 4 7" xfId="4909" xr:uid="{EC593B27-2F80-4F86-8BF2-82AC92DEDB7B}"/>
    <cellStyle name="Total 6 4 7 2" xfId="7495" xr:uid="{8C58A206-C043-4673-B785-DE422A2D9696}"/>
    <cellStyle name="Total 6 4 7 2 2" xfId="16484" xr:uid="{B5E0303D-0C28-404C-9CD4-37955A41CC72}"/>
    <cellStyle name="Total 6 4 7 2 2 2" xfId="28634" xr:uid="{8702B32E-A541-45EA-B819-9503C591934B}"/>
    <cellStyle name="Total 6 4 7 2 3" xfId="41387" xr:uid="{1B518467-A084-43D1-90BE-C734BF028B79}"/>
    <cellStyle name="Total 6 4 7 3" xfId="10132" xr:uid="{693DBFCC-4ACD-423B-926C-0D56A1BCBAC3}"/>
    <cellStyle name="Total 6 4 7 3 2" xfId="19121" xr:uid="{EA55DCC7-58F8-44CC-8848-9E4886654AB0}"/>
    <cellStyle name="Total 6 4 7 3 2 2" xfId="39162" xr:uid="{B89E3435-7D72-4EBB-B7BF-DE38C3001227}"/>
    <cellStyle name="Total 6 4 7 3 3" xfId="44084" xr:uid="{461C63E9-EE0F-45F2-92B8-24ECCA122238}"/>
    <cellStyle name="Total 6 4 7 4" xfId="13898" xr:uid="{C39E9279-EB46-4E0A-8C96-8BFA5B43B25F}"/>
    <cellStyle name="Total 6 4 7 4 2" xfId="39783" xr:uid="{83F3691E-F490-4818-B087-201B9EE151EB}"/>
    <cellStyle name="Total 6 4 7 5" xfId="25738" xr:uid="{92D52F2E-05F2-43D5-A73D-A63CEE6CE4C3}"/>
    <cellStyle name="Total 6 4 8" xfId="2521" xr:uid="{01EFF619-DA64-4453-93C6-5FABCA1845C6}"/>
    <cellStyle name="Total 6 4 8 2" xfId="43889" xr:uid="{EC165CF4-402B-4921-A040-2D1B26D39853}"/>
    <cellStyle name="Total 6 4 9" xfId="35474" xr:uid="{F4D6FC2B-A5EC-4615-B441-459D2C33CE50}"/>
    <cellStyle name="Total 6 5" xfId="283" xr:uid="{B01C6F12-1369-4191-A76C-C2980573D9FA}"/>
    <cellStyle name="Total 6 5 2" xfId="4687" xr:uid="{25C335F4-3DF5-4B86-9D98-D7BE1CE86501}"/>
    <cellStyle name="Total 6 5 2 2" xfId="7273" xr:uid="{776ECD3C-56A0-4560-BB56-642A1AAD57FB}"/>
    <cellStyle name="Total 6 5 2 2 2" xfId="16262" xr:uid="{1617D597-D4BF-4530-AD69-610F1D6B3944}"/>
    <cellStyle name="Total 6 5 2 2 2 2" xfId="30102" xr:uid="{98C6EF4D-97CB-47A2-870A-F8204B7A4283}"/>
    <cellStyle name="Total 6 5 2 2 3" xfId="27414" xr:uid="{824B0103-94C9-4927-9673-75E46E31C6C4}"/>
    <cellStyle name="Total 6 5 2 3" xfId="9910" xr:uid="{D55BFA8A-2B07-45DC-B610-653D21CD3A17}"/>
    <cellStyle name="Total 6 5 2 3 2" xfId="18899" xr:uid="{895E31BD-7E2B-42BF-8674-F589892D3C43}"/>
    <cellStyle name="Total 6 5 2 3 2 2" xfId="33006" xr:uid="{B4C100A8-68C0-4356-8C88-76B4D6B83C38}"/>
    <cellStyle name="Total 6 5 2 3 3" xfId="33372" xr:uid="{13DC8A68-2463-4255-9057-5C06E6513C30}"/>
    <cellStyle name="Total 6 5 2 4" xfId="13676" xr:uid="{83099BD9-5A8B-4B82-B7C6-7E54E136B046}"/>
    <cellStyle name="Total 6 5 2 4 2" xfId="27511" xr:uid="{B41C8BB0-DD17-459D-8FF1-2D0242475EF6}"/>
    <cellStyle name="Total 6 5 2 5" xfId="36432" xr:uid="{6857ADE2-E94C-4287-9F45-E029F4A33F72}"/>
    <cellStyle name="Total 6 5 2 6" xfId="58010" xr:uid="{0A55F487-B5F3-467B-9B80-2C7AC56C9A9F}"/>
    <cellStyle name="Total 6 5 3" xfId="2751" xr:uid="{1A5848EB-C74E-46A8-98ED-4143840D1B3D}"/>
    <cellStyle name="Total 6 5 3 2" xfId="33039" xr:uid="{5FD44F0E-FBB3-47C6-A14E-72919D3BE0AF}"/>
    <cellStyle name="Total 6 5 4" xfId="41879" xr:uid="{3475DC28-46E8-4D8E-B55B-25395C4DFFCC}"/>
    <cellStyle name="Total 6 5 5" xfId="51228" xr:uid="{93932F33-FDF0-4172-92D5-7B2267882208}"/>
    <cellStyle name="Total 6 6" xfId="632" xr:uid="{CF055BFB-7309-42CC-9384-A9F0FA53D8EB}"/>
    <cellStyle name="Total 6 6 2" xfId="5011" xr:uid="{3FF35E07-93A1-4AF7-B9FC-A4E80115F79E}"/>
    <cellStyle name="Total 6 6 2 2" xfId="7597" xr:uid="{085A97FF-9502-4644-928F-92265FF9D8DC}"/>
    <cellStyle name="Total 6 6 2 2 2" xfId="16586" xr:uid="{32784EB3-140E-4FDE-84E5-C2B39E7383D2}"/>
    <cellStyle name="Total 6 6 2 2 2 2" xfId="38395" xr:uid="{D0E93AE9-A339-4696-A2F5-4D860187D306}"/>
    <cellStyle name="Total 6 6 2 2 3" xfId="39212" xr:uid="{DBD2F084-A0E9-4661-9550-633AF5EADB5B}"/>
    <cellStyle name="Total 6 6 2 3" xfId="10234" xr:uid="{40334753-E535-4849-B11E-F70D9F40FA75}"/>
    <cellStyle name="Total 6 6 2 3 2" xfId="19223" xr:uid="{463FEE77-7617-4DC7-9EA0-9F85E6C3EA77}"/>
    <cellStyle name="Total 6 6 2 3 2 2" xfId="42666" xr:uid="{B1102808-87E0-414A-A7B5-79CC14414B32}"/>
    <cellStyle name="Total 6 6 2 3 3" xfId="40513" xr:uid="{A876CCBC-63F7-48F1-BCA5-DCEA6742E5E6}"/>
    <cellStyle name="Total 6 6 2 4" xfId="14000" xr:uid="{057D58DB-1117-4A95-A4FE-FAFD18DC0492}"/>
    <cellStyle name="Total 6 6 2 4 2" xfId="24400" xr:uid="{862D9E24-5F78-4226-9C88-1F9CA465D345}"/>
    <cellStyle name="Total 6 6 2 5" xfId="31222" xr:uid="{1F1DE3AF-E4BC-4BE7-99B4-6C8DB5861DB0}"/>
    <cellStyle name="Total 6 6 2 6" xfId="53986" xr:uid="{826F2A82-FDA4-4F13-A876-BCA81F9BD8AA}"/>
    <cellStyle name="Total 6 6 3" xfId="3069" xr:uid="{A9AB4AE5-F0ED-4C48-BCE1-246CB660CAEA}"/>
    <cellStyle name="Total 6 6 3 2" xfId="41845" xr:uid="{847864EB-6EBD-44E7-9E8B-77A9D0D3DA1D}"/>
    <cellStyle name="Total 6 6 4" xfId="38444" xr:uid="{914BFA81-E8D5-4773-ADDB-5BC5D71063BB}"/>
    <cellStyle name="Total 6 6 5" xfId="47316" xr:uid="{EC81EE4E-C598-417C-8C33-1585CA4DAC63}"/>
    <cellStyle name="Total 6 7" xfId="977" xr:uid="{D475243F-11F1-4D25-B0CF-7D04F211ADE7}"/>
    <cellStyle name="Total 6 7 2" xfId="5332" xr:uid="{0159AD6A-EF5D-42BE-9CDB-754214399C51}"/>
    <cellStyle name="Total 6 7 2 2" xfId="7918" xr:uid="{67BB403E-CE56-4F82-B2D5-A02D6B02338F}"/>
    <cellStyle name="Total 6 7 2 2 2" xfId="16907" xr:uid="{52362EBF-DF55-4690-BF65-01351135F16E}"/>
    <cellStyle name="Total 6 7 2 2 2 2" xfId="26404" xr:uid="{4D2DEB5B-79F5-4165-83F9-3CE2D366B8DB}"/>
    <cellStyle name="Total 6 7 2 2 3" xfId="43735" xr:uid="{99B4F437-124E-448B-BDD3-423FEDAE1F34}"/>
    <cellStyle name="Total 6 7 2 3" xfId="10555" xr:uid="{9CD26FF8-91C6-4A88-A2C4-5A8092DB42C6}"/>
    <cellStyle name="Total 6 7 2 3 2" xfId="19544" xr:uid="{B82D2983-CE9D-4D24-8581-A63165BBE45D}"/>
    <cellStyle name="Total 6 7 2 3 2 2" xfId="30938" xr:uid="{9FCFEAFC-3029-4F63-B65F-3EA4886EEB93}"/>
    <cellStyle name="Total 6 7 2 3 3" xfId="25362" xr:uid="{362BBE51-C052-42F5-8375-D4F3026DCC55}"/>
    <cellStyle name="Total 6 7 2 4" xfId="14321" xr:uid="{1343C109-F839-49C7-BA27-105F98858629}"/>
    <cellStyle name="Total 6 7 2 4 2" xfId="30242" xr:uid="{1BF67901-7476-4BAF-83C8-BF1F1BE590D0}"/>
    <cellStyle name="Total 6 7 2 5" xfId="26238" xr:uid="{F922943A-90BB-4482-9A13-7A415B0A02CB}"/>
    <cellStyle name="Total 6 7 3" xfId="3414" xr:uid="{8B1DEB8F-BB31-47BB-B94C-E49257CF4E0B}"/>
    <cellStyle name="Total 6 7 3 2" xfId="27981" xr:uid="{4881D760-10FF-456A-98DF-E5054B6B3FBE}"/>
    <cellStyle name="Total 6 7 4" xfId="27903" xr:uid="{4C3B9E9E-8C1F-4BB7-8A52-4E3E4E0B3687}"/>
    <cellStyle name="Total 6 7 5" xfId="52628" xr:uid="{C4824424-DB3C-4368-B8EB-85A9C4E838E4}"/>
    <cellStyle name="Total 6 8" xfId="1321" xr:uid="{5E5AB66E-1399-42A3-B366-8CFA108FC23F}"/>
    <cellStyle name="Total 6 8 2" xfId="5666" xr:uid="{25A1777B-3C63-434B-83B6-996C3B4F81C1}"/>
    <cellStyle name="Total 6 8 2 2" xfId="8252" xr:uid="{89567577-9C67-4550-95B1-999FFE51614F}"/>
    <cellStyle name="Total 6 8 2 2 2" xfId="17241" xr:uid="{7082A93C-204A-4E86-94A4-91C1BB6C5190}"/>
    <cellStyle name="Total 6 8 2 2 2 2" xfId="33625" xr:uid="{0BDC4C41-F483-45BF-9DF9-BCB626C33240}"/>
    <cellStyle name="Total 6 8 2 2 3" xfId="35670" xr:uid="{78401212-A51F-4AB3-81CA-6BD61A42939E}"/>
    <cellStyle name="Total 6 8 2 3" xfId="10889" xr:uid="{E985D89F-E978-42B8-B98D-352B57AB325F}"/>
    <cellStyle name="Total 6 8 2 3 2" xfId="19878" xr:uid="{67C39CD0-B3E1-41CB-8A84-CDC64437CE98}"/>
    <cellStyle name="Total 6 8 2 3 2 2" xfId="38184" xr:uid="{673BC0B6-54D8-45ED-8557-F55D447164B2}"/>
    <cellStyle name="Total 6 8 2 3 3" xfId="31939" xr:uid="{EF858E2A-B1A9-4666-BEC6-F0CB644C6975}"/>
    <cellStyle name="Total 6 8 2 4" xfId="14655" xr:uid="{914A4ECA-60FF-48F6-843A-4C4BD920BD9E}"/>
    <cellStyle name="Total 6 8 2 4 2" xfId="27670" xr:uid="{0CDF21DC-2BDE-4C0F-A8F6-04DED9A1003C}"/>
    <cellStyle name="Total 6 8 2 5" xfId="22673" xr:uid="{E3C4476A-0006-44C9-9988-377FD980DA20}"/>
    <cellStyle name="Total 6 8 3" xfId="3758" xr:uid="{7BA9EAD6-B679-48E3-BC84-5F060D37E63D}"/>
    <cellStyle name="Total 6 8 3 2" xfId="28247" xr:uid="{3D783435-DF7B-45CC-9A5B-5CF72BCB7F4E}"/>
    <cellStyle name="Total 6 8 4" xfId="42184" xr:uid="{B78BE9B7-B8A5-4C56-9D0B-B6F8AC0E6553}"/>
    <cellStyle name="Total 6 9" xfId="1675" xr:uid="{FCFDF34B-860E-41D1-BDD7-1D9C6C4B6C2D}"/>
    <cellStyle name="Total 6 9 2" xfId="6003" xr:uid="{BA719213-02BB-4124-82B4-35FCDFC34275}"/>
    <cellStyle name="Total 6 9 2 2" xfId="8589" xr:uid="{0E1F0A1C-D7BE-4589-9F4A-A6C1780412F4}"/>
    <cellStyle name="Total 6 9 2 2 2" xfId="17578" xr:uid="{F01EC6E5-3835-4BA9-A007-D6FCBB85EAC7}"/>
    <cellStyle name="Total 6 9 2 2 2 2" xfId="36314" xr:uid="{8728992F-BC98-476A-A6EB-455081CF8C3D}"/>
    <cellStyle name="Total 6 9 2 2 3" xfId="33723" xr:uid="{E7D2239D-99F9-4186-A516-49DD74522866}"/>
    <cellStyle name="Total 6 9 2 3" xfId="11226" xr:uid="{45CE1231-821F-49D2-8259-6C7062F3D5C8}"/>
    <cellStyle name="Total 6 9 2 3 2" xfId="20215" xr:uid="{E5C7E85B-4915-409F-A34F-1E38F01E3EE6}"/>
    <cellStyle name="Total 6 9 2 3 2 2" xfId="30416" xr:uid="{E5240FCF-829B-4684-B729-DF8BDD865326}"/>
    <cellStyle name="Total 6 9 2 3 3" xfId="40510" xr:uid="{E47174A1-D4D6-473E-ADBA-03618CFB9DEF}"/>
    <cellStyle name="Total 6 9 2 4" xfId="14992" xr:uid="{9F10F074-899B-49F2-8F59-326FBC3CF0A8}"/>
    <cellStyle name="Total 6 9 2 4 2" xfId="27242" xr:uid="{6E34F0BA-208A-4198-AE5F-E8A0041BE079}"/>
    <cellStyle name="Total 6 9 2 5" xfId="26214" xr:uid="{D8E4049C-BA2C-44C8-A5D9-1470E014A868}"/>
    <cellStyle name="Total 6 9 3" xfId="4112" xr:uid="{7FC9D4E6-DD0D-4E57-8AE8-16500E494114}"/>
    <cellStyle name="Total 6 9 3 2" xfId="28377" xr:uid="{54ECCA4E-3EDB-458C-AC41-2AD689CBFAE2}"/>
    <cellStyle name="Total 6 9 4" xfId="40090" xr:uid="{60B380F2-2E91-4713-8080-818DC59D546B}"/>
    <cellStyle name="Total 7" xfId="138" xr:uid="{D17C6530-9587-4D99-84EE-1B62D48C3326}"/>
    <cellStyle name="Total 7 10" xfId="1949" xr:uid="{58B27414-F5B1-487D-A227-F907875281AC}"/>
    <cellStyle name="Total 7 10 2" xfId="6259" xr:uid="{24619A67-1EC8-4519-8943-853ED40A355C}"/>
    <cellStyle name="Total 7 10 2 2" xfId="8845" xr:uid="{795A52D9-F9A9-45A3-838C-52B504BFD9C3}"/>
    <cellStyle name="Total 7 10 2 2 2" xfId="17834" xr:uid="{122061A2-8AE8-4894-A3E8-7327F1BF18D0}"/>
    <cellStyle name="Total 7 10 2 2 2 2" xfId="29987" xr:uid="{17B519D0-CD2D-4EEA-BE55-28EDA56AA7C8}"/>
    <cellStyle name="Total 7 10 2 2 3" xfId="33543" xr:uid="{22769BAB-2C7A-4E8C-A65A-BD14D148F992}"/>
    <cellStyle name="Total 7 10 2 3" xfId="11482" xr:uid="{7C6699F1-3BCB-4E94-924E-F5820710A06F}"/>
    <cellStyle name="Total 7 10 2 3 2" xfId="20471" xr:uid="{77BBD4F5-F76D-4905-A669-47AAA0333465}"/>
    <cellStyle name="Total 7 10 2 3 2 2" xfId="41994" xr:uid="{F570A925-9DED-47F4-A374-072D56BE3E16}"/>
    <cellStyle name="Total 7 10 2 3 3" xfId="22550" xr:uid="{F828AF8A-8D0F-406E-9468-DACFAB77EA78}"/>
    <cellStyle name="Total 7 10 2 4" xfId="15248" xr:uid="{F42179B5-91B1-4EC1-BEB2-DED4FFC56E6D}"/>
    <cellStyle name="Total 7 10 2 4 2" xfId="33332" xr:uid="{1BC17AE6-C622-4D65-A107-020311A421F8}"/>
    <cellStyle name="Total 7 10 2 5" xfId="36312" xr:uid="{05F782F4-BBD1-4507-9FB3-817998B8E849}"/>
    <cellStyle name="Total 7 10 3" xfId="4386" xr:uid="{C21E24EB-6491-4908-B14F-F5E4AEA1AA24}"/>
    <cellStyle name="Total 7 10 3 2" xfId="25809" xr:uid="{DA108605-8D8D-4359-9BCF-0B8247CCDE74}"/>
    <cellStyle name="Total 7 10 4" xfId="33023" xr:uid="{AE4DEDB3-2C4E-4AC2-BECF-3C9BCF506F76}"/>
    <cellStyle name="Total 7 11" xfId="2608" xr:uid="{33F7CD1D-A25B-42F1-AB00-2F3FC6FC95A3}"/>
    <cellStyle name="Total 7 11 2" xfId="6849" xr:uid="{9E7AAF1A-5256-489C-915C-D6F91F2C3813}"/>
    <cellStyle name="Total 7 11 2 2" xfId="15838" xr:uid="{CE29318F-7DC7-443A-9658-C7DF5301652B}"/>
    <cellStyle name="Total 7 11 2 2 2" xfId="23217" xr:uid="{4EC72781-47B6-4346-B403-29C19BF41517}"/>
    <cellStyle name="Total 7 11 2 3" xfId="38494" xr:uid="{3F385989-F6F9-4911-8239-BE251E44AF4A}"/>
    <cellStyle name="Total 7 11 3" xfId="9419" xr:uid="{4ED8AAA2-14C3-4949-A11F-332E695871F7}"/>
    <cellStyle name="Total 7 11 3 2" xfId="18408" xr:uid="{C6B6955B-75E0-46E1-BF1A-DAA9C929368D}"/>
    <cellStyle name="Total 7 11 3 2 2" xfId="32755" xr:uid="{11BD372A-74D8-4FA6-A246-5DE466AD5488}"/>
    <cellStyle name="Total 7 11 3 3" xfId="29669" xr:uid="{29C3E64A-09AD-4A09-9902-BF7E787D0ED7}"/>
    <cellStyle name="Total 7 11 4" xfId="13462" xr:uid="{D0CC8C95-0973-4907-AAA9-98EB4DA3D39F}"/>
    <cellStyle name="Total 7 11 4 2" xfId="25550" xr:uid="{916B5EE4-4B17-4EC0-B818-F5A535BE2934}"/>
    <cellStyle name="Total 7 11 5" xfId="33001" xr:uid="{48FD12CD-D71E-4B3D-A9FB-927CA94B40B4}"/>
    <cellStyle name="Total 7 12" xfId="6594" xr:uid="{BCBDC296-8C74-4245-9FB8-53D79570DF6E}"/>
    <cellStyle name="Total 7 12 2" xfId="11802" xr:uid="{2B1D733B-11FF-427F-9C2C-DA9EE6CAAFD0}"/>
    <cellStyle name="Total 7 12 2 2" xfId="20791" xr:uid="{AF946D49-2B19-4985-9D48-7EAA08379C2F}"/>
    <cellStyle name="Total 7 12 2 2 2" xfId="28220" xr:uid="{4487FF2B-2444-4FEF-8F6D-067F49CEA546}"/>
    <cellStyle name="Total 7 12 2 3" xfId="40483" xr:uid="{7818077D-48D4-484D-96F6-7AF22B3B391B}"/>
    <cellStyle name="Total 7 12 3" xfId="15583" xr:uid="{6FD3A617-7DBE-4009-8B0D-24D137E4C138}"/>
    <cellStyle name="Total 7 12 3 2" xfId="23426" xr:uid="{89567EED-F864-443A-AE88-70931F93979F}"/>
    <cellStyle name="Total 7 12 4" xfId="28728" xr:uid="{59EA6B92-BDC5-40CD-9D2A-218F55FBE9BD}"/>
    <cellStyle name="Total 7 13" xfId="9165" xr:uid="{857E7E52-DF24-4EE9-BB14-B1B491569D76}"/>
    <cellStyle name="Total 7 13 2" xfId="18154" xr:uid="{CEBF3524-93FF-4F03-AF39-564CC2D1AC14}"/>
    <cellStyle name="Total 7 13 2 2" xfId="23894" xr:uid="{A7FA6642-795C-40DF-9026-A237C6337905}"/>
    <cellStyle name="Total 7 13 3" xfId="33563" xr:uid="{6CD0BEC0-BD05-4701-BFDA-F881123AB435}"/>
    <cellStyle name="Total 7 14" xfId="9359" xr:uid="{01FB3612-9F91-4520-9ED3-B4C653F60923}"/>
    <cellStyle name="Total 7 14 2" xfId="18348" xr:uid="{91E07966-2703-4FF1-8812-81A8CA3427CB}"/>
    <cellStyle name="Total 7 14 2 2" xfId="40603" xr:uid="{7D8D52A8-AFAC-42FC-B980-5936B1FC1B89}"/>
    <cellStyle name="Total 7 14 3" xfId="27377" xr:uid="{F4FEF583-DE95-474A-B8E2-93BCFE783676}"/>
    <cellStyle name="Total 7 15" xfId="2298" xr:uid="{B1A6E5CB-FD79-4D78-AB1F-B715409DD0DA}"/>
    <cellStyle name="Total 7 15 2" xfId="24943" xr:uid="{94A7A14F-17E5-4E77-B3A3-504206B1B90E}"/>
    <cellStyle name="Total 7 16" xfId="13207" xr:uid="{E28BE683-C2A0-4FAE-B728-9654EE90E1BC}"/>
    <cellStyle name="Total 7 16 2" xfId="39571" xr:uid="{3238E985-3D18-408D-859C-9DBA52E8380F}"/>
    <cellStyle name="Total 7 17" xfId="22286" xr:uid="{74294E66-2AD3-4160-8E6D-85EDFBF74E6A}"/>
    <cellStyle name="Total 7 18" xfId="44688" xr:uid="{F58900DC-1305-4151-BFA2-76CDC98FF190}"/>
    <cellStyle name="Total 7 19" xfId="45735" xr:uid="{A46B69A0-9C91-4DFB-BE49-C8FCCE95FB65}"/>
    <cellStyle name="Total 7 2" xfId="353" xr:uid="{0A3D6A4F-69FD-40CC-BE9F-EE9D06CD7EE7}"/>
    <cellStyle name="Total 7 2 10" xfId="6655" xr:uid="{49A95B0E-8982-4D48-9BCC-3BB6D7C6000B}"/>
    <cellStyle name="Total 7 2 10 2" xfId="11861" xr:uid="{DB22D756-7808-42C4-8E9F-675CE3E08E79}"/>
    <cellStyle name="Total 7 2 10 2 2" xfId="20850" xr:uid="{A075D23A-35F0-4EBA-985C-468DB39A8D5D}"/>
    <cellStyle name="Total 7 2 10 2 2 2" xfId="35798" xr:uid="{C61EB529-34A1-4E00-87E5-B6B24A347210}"/>
    <cellStyle name="Total 7 2 10 2 3" xfId="43912" xr:uid="{5B58B11E-BE57-4541-B112-19AD890C936B}"/>
    <cellStyle name="Total 7 2 10 3" xfId="15644" xr:uid="{DD0F6E5A-01E5-4508-84DC-F5374FFF223C}"/>
    <cellStyle name="Total 7 2 10 3 2" xfId="29263" xr:uid="{21926652-CAB8-47AA-8910-6F774B31B645}"/>
    <cellStyle name="Total 7 2 10 4" xfId="43220" xr:uid="{8181F44F-09CA-4F26-9E4E-67921C565C90}"/>
    <cellStyle name="Total 7 2 11" xfId="9224" xr:uid="{915885E3-F621-44DF-BCA1-025EF80C0FDD}"/>
    <cellStyle name="Total 7 2 11 2" xfId="18213" xr:uid="{ECC6C5B6-F6AF-41F5-98CF-21142AD6C43F}"/>
    <cellStyle name="Total 7 2 11 2 2" xfId="30613" xr:uid="{97554E65-D3BB-4251-8B82-F4A60E3E4B97}"/>
    <cellStyle name="Total 7 2 11 3" xfId="30348" xr:uid="{0BCF7280-E72C-45A0-B4FD-4E1826CA83A8}"/>
    <cellStyle name="Total 7 2 12" xfId="9844" xr:uid="{E901C28A-651F-466D-AF93-BEE7C1905CD4}"/>
    <cellStyle name="Total 7 2 12 2" xfId="18833" xr:uid="{4E3355FE-93EE-4B8A-BC5A-F7311F34E116}"/>
    <cellStyle name="Total 7 2 12 2 2" xfId="40777" xr:uid="{68208FEA-84D6-4E07-9966-0FB2FADA7F97}"/>
    <cellStyle name="Total 7 2 12 3" xfId="36474" xr:uid="{83253A0A-1B1E-45AC-8CE0-9CC562962A00}"/>
    <cellStyle name="Total 7 2 13" xfId="2359" xr:uid="{9BFA93FB-0526-4281-9798-B2E6A6E7952F}"/>
    <cellStyle name="Total 7 2 13 2" xfId="41787" xr:uid="{A6838D57-5A55-4264-BC42-E65A7C694BE8}"/>
    <cellStyle name="Total 7 2 14" xfId="13268" xr:uid="{88D709C9-F83A-406B-B207-A5CF0B1AC74A}"/>
    <cellStyle name="Total 7 2 14 2" xfId="40576" xr:uid="{7B3F60D1-710F-419B-A145-71ABA01DCBF3}"/>
    <cellStyle name="Total 7 2 15" xfId="36503" xr:uid="{0636DB92-61A4-4CCD-9B5D-6936DA8CFFD9}"/>
    <cellStyle name="Total 7 2 16" xfId="46243" xr:uid="{868FBAD0-9EF3-446D-9B9E-0BBAB345495C}"/>
    <cellStyle name="Total 7 2 2" xfId="485" xr:uid="{93D070F0-8AA1-46C9-A941-632DBC599878}"/>
    <cellStyle name="Total 7 2 2 10" xfId="9349" xr:uid="{0E3E8BFF-A5EE-4F20-ACC2-ED0E86DE225E}"/>
    <cellStyle name="Total 7 2 2 10 2" xfId="18338" xr:uid="{BF4986CC-DD3B-4EF1-8FCF-3C8521CDCB42}"/>
    <cellStyle name="Total 7 2 2 10 2 2" xfId="32325" xr:uid="{BF267C69-F5F2-4A1C-8846-3779DBD678EE}"/>
    <cellStyle name="Total 7 2 2 10 3" xfId="38313" xr:uid="{81527792-714C-485D-BABB-900EFA055349}"/>
    <cellStyle name="Total 7 2 2 11" xfId="9834" xr:uid="{5E5BAC14-7605-44DB-896D-64BED45FDE9F}"/>
    <cellStyle name="Total 7 2 2 11 2" xfId="18823" xr:uid="{9F9927D2-DF13-4FF6-9C8F-013790BA96E2}"/>
    <cellStyle name="Total 7 2 2 11 2 2" xfId="32499" xr:uid="{3C4DBDE3-2AF3-4D69-A265-FF6D451F90C0}"/>
    <cellStyle name="Total 7 2 2 11 3" xfId="44091" xr:uid="{75A9816F-FDEE-4072-B3A5-16B02CF3523C}"/>
    <cellStyle name="Total 7 2 2 12" xfId="2491" xr:uid="{3F5169B5-9A14-4952-8F33-E390FB9C2E4B}"/>
    <cellStyle name="Total 7 2 2 12 2" xfId="37687" xr:uid="{0D66F410-920E-4965-931E-4B64047DB596}"/>
    <cellStyle name="Total 7 2 2 13" xfId="13400" xr:uid="{72348F05-32D5-4A03-9812-9A45BCC36C58}"/>
    <cellStyle name="Total 7 2 2 13 2" xfId="39657" xr:uid="{CC2785E3-0500-4FB8-ACE4-C8E4FAE96687}"/>
    <cellStyle name="Total 7 2 2 14" xfId="25934" xr:uid="{C05BF64F-F521-4788-B456-68B2F7222E8D}"/>
    <cellStyle name="Total 7 2 2 15" xfId="49740" xr:uid="{678C3197-B190-42DC-9932-4A47D55B7B38}"/>
    <cellStyle name="Total 7 2 2 2" xfId="834" xr:uid="{23BA3DB4-3BA9-4637-9628-20187CE5D4E1}"/>
    <cellStyle name="Total 7 2 2 2 2" xfId="5203" xr:uid="{174AC441-0BFC-4B70-BDAD-5C0FA6D8CCD2}"/>
    <cellStyle name="Total 7 2 2 2 2 2" xfId="7789" xr:uid="{1150EB70-DD00-43E8-9AFF-ED535E8BFFF3}"/>
    <cellStyle name="Total 7 2 2 2 2 2 2" xfId="16778" xr:uid="{D19432D5-3FDB-4BFC-A6C6-128F6B32FFA2}"/>
    <cellStyle name="Total 7 2 2 2 2 2 2 2" xfId="34918" xr:uid="{5DF82B64-9F0A-419D-8664-E6E249C65706}"/>
    <cellStyle name="Total 7 2 2 2 2 2 3" xfId="24338" xr:uid="{56E4C178-6337-49E5-AFFD-4B8EF727ED7F}"/>
    <cellStyle name="Total 7 2 2 2 2 3" xfId="10426" xr:uid="{1D882617-8497-4505-B8B9-0B221565ADBF}"/>
    <cellStyle name="Total 7 2 2 2 2 3 2" xfId="19415" xr:uid="{D63ADC6D-31A5-4596-97AF-4DFBD17C1096}"/>
    <cellStyle name="Total 7 2 2 2 2 3 2 2" xfId="39242" xr:uid="{CE971414-F2A0-49A2-B191-8863CB55F401}"/>
    <cellStyle name="Total 7 2 2 2 2 3 3" xfId="33382" xr:uid="{106AFBAB-CCE3-41A9-B3C0-0C8CF978421A}"/>
    <cellStyle name="Total 7 2 2 2 2 4" xfId="14192" xr:uid="{1B7533FC-C632-4E23-891B-F8F8A82096A6}"/>
    <cellStyle name="Total 7 2 2 2 2 4 2" xfId="24075" xr:uid="{6C07DB3B-B002-4747-B002-1EE1416F51BE}"/>
    <cellStyle name="Total 7 2 2 2 2 5" xfId="41882" xr:uid="{429C062E-7C25-484B-988F-5A0DFDCB94E3}"/>
    <cellStyle name="Total 7 2 2 2 3" xfId="3271" xr:uid="{28D2640F-C583-4073-8ED8-3A8F25296FCA}"/>
    <cellStyle name="Total 7 2 2 2 3 2" xfId="40884" xr:uid="{6A32A54C-03B1-400F-9F39-34A3A156AF9C}"/>
    <cellStyle name="Total 7 2 2 2 4" xfId="42839" xr:uid="{A8A43D1A-82B2-4B22-8B3A-14CB1D2CB392}"/>
    <cellStyle name="Total 7 2 2 2 5" xfId="56522" xr:uid="{66EB8460-3867-4C8C-906C-0D165BE34512}"/>
    <cellStyle name="Total 7 2 2 3" xfId="1179" xr:uid="{12F8BB5B-AAE8-4D96-BB27-EF6FF7F7D9FF}"/>
    <cellStyle name="Total 7 2 2 3 2" xfId="5524" xr:uid="{5EEB3A04-2157-4FEB-8678-E658BB2EC0AF}"/>
    <cellStyle name="Total 7 2 2 3 2 2" xfId="8110" xr:uid="{420AC1B1-DBF3-40B7-ACEA-C6B553E176AC}"/>
    <cellStyle name="Total 7 2 2 3 2 2 2" xfId="17099" xr:uid="{41431986-0405-4101-A6DA-7B87739D6989}"/>
    <cellStyle name="Total 7 2 2 3 2 2 2 2" xfId="24705" xr:uid="{8CFC9EA1-A9C4-43C9-A558-2690F7E8696B}"/>
    <cellStyle name="Total 7 2 2 3 2 2 3" xfId="27013" xr:uid="{CC447AB2-098E-4ECB-9D97-394C4D7FB506}"/>
    <cellStyle name="Total 7 2 2 3 2 3" xfId="10747" xr:uid="{5D6AF964-CAD0-415D-A892-B42B0B7C339E}"/>
    <cellStyle name="Total 7 2 2 3 2 3 2" xfId="19736" xr:uid="{6EBD6F14-1915-4B43-8BD1-AC224CFC1B6F}"/>
    <cellStyle name="Total 7 2 2 3 2 3 2 2" xfId="31459" xr:uid="{254DB632-BAB8-4714-8CF4-EA94EFAA9082}"/>
    <cellStyle name="Total 7 2 2 3 2 3 3" xfId="40225" xr:uid="{126D4325-D790-4BD3-83C6-D4419D9754E0}"/>
    <cellStyle name="Total 7 2 2 3 2 4" xfId="14513" xr:uid="{4897254A-AD63-4ABB-B656-19387C173243}"/>
    <cellStyle name="Total 7 2 2 3 2 4 2" xfId="34301" xr:uid="{8D009351-E0C9-4A09-A6C7-595C7D236349}"/>
    <cellStyle name="Total 7 2 2 3 2 5" xfId="27150" xr:uid="{B8EC56B8-22BA-419C-AD0E-450994BC1FC7}"/>
    <cellStyle name="Total 7 2 2 3 3" xfId="3616" xr:uid="{1DC07C33-BB0E-4949-A3C6-881582108F7D}"/>
    <cellStyle name="Total 7 2 2 3 3 2" xfId="39552" xr:uid="{BB49C862-E721-429D-9F63-FC0FB1323494}"/>
    <cellStyle name="Total 7 2 2 3 4" xfId="35849" xr:uid="{083086A3-007D-441B-B09B-8E44332079EB}"/>
    <cellStyle name="Total 7 2 2 4" xfId="1523" xr:uid="{437C1AE6-4A3C-4D33-961D-52837D4D1D36}"/>
    <cellStyle name="Total 7 2 2 4 2" xfId="5868" xr:uid="{D550B855-BBD4-403E-9CFF-7C3B2B1AE735}"/>
    <cellStyle name="Total 7 2 2 4 2 2" xfId="8454" xr:uid="{012ACEE0-9328-4ADB-8AB7-D147DA527E60}"/>
    <cellStyle name="Total 7 2 2 4 2 2 2" xfId="17443" xr:uid="{4700C408-2F63-4A1C-A21B-CE7E1BFC8F80}"/>
    <cellStyle name="Total 7 2 2 4 2 2 2 2" xfId="38749" xr:uid="{724822AC-C54C-48B7-A2BC-1EDB51B797ED}"/>
    <cellStyle name="Total 7 2 2 4 2 2 3" xfId="24698" xr:uid="{0507A1D1-8C95-4687-8D09-2AC32A451F4C}"/>
    <cellStyle name="Total 7 2 2 4 2 3" xfId="11091" xr:uid="{469A33BB-A40B-4D91-A790-58BAB9059AD1}"/>
    <cellStyle name="Total 7 2 2 4 2 3 2" xfId="20080" xr:uid="{9077762D-3904-4A50-A76E-486B17372A0A}"/>
    <cellStyle name="Total 7 2 2 4 2 3 2 2" xfId="34149" xr:uid="{D78FCC1C-071F-4690-B6BC-3F6BCF81D120}"/>
    <cellStyle name="Total 7 2 2 4 2 3 3" xfId="40204" xr:uid="{BF53DBE6-AD80-4386-83E4-82B8942D16A8}"/>
    <cellStyle name="Total 7 2 2 4 2 4" xfId="14857" xr:uid="{3DD8C17C-443F-4E7A-844F-B4FD8B2B7BDE}"/>
    <cellStyle name="Total 7 2 2 4 2 4 2" xfId="22648" xr:uid="{6843C3F1-4F57-4467-84A7-58C2FBA9E454}"/>
    <cellStyle name="Total 7 2 2 4 2 5" xfId="25041" xr:uid="{904EEDB9-5C7B-46E8-9F11-2BCD825A394E}"/>
    <cellStyle name="Total 7 2 2 4 3" xfId="3960" xr:uid="{01ABA513-F6AC-4737-B2A7-16078299F0B5}"/>
    <cellStyle name="Total 7 2 2 4 3 2" xfId="35855" xr:uid="{891C7A5C-6DD3-48F0-85EF-4C858E4EC860}"/>
    <cellStyle name="Total 7 2 2 4 4" xfId="26578" xr:uid="{B9B550C6-D978-4232-843B-4E1AC7D44CC0}"/>
    <cellStyle name="Total 7 2 2 5" xfId="1914" xr:uid="{D870DDD8-D647-4410-84DB-40E62746CB08}"/>
    <cellStyle name="Total 7 2 2 5 2" xfId="6230" xr:uid="{364E4B2A-6319-4E2C-B2B3-847108727DE6}"/>
    <cellStyle name="Total 7 2 2 5 2 2" xfId="8816" xr:uid="{B3E9871A-8CFA-4AE2-9EB7-EFD2DC8702FD}"/>
    <cellStyle name="Total 7 2 2 5 2 2 2" xfId="17805" xr:uid="{288997D2-3550-4027-8783-BDC3F8C07CC8}"/>
    <cellStyle name="Total 7 2 2 5 2 2 2 2" xfId="33452" xr:uid="{8477D4FD-4105-4D10-87BB-6D5BBBFD4690}"/>
    <cellStyle name="Total 7 2 2 5 2 2 3" xfId="35789" xr:uid="{3BA650E0-4CB7-430C-9342-FA4D5E398728}"/>
    <cellStyle name="Total 7 2 2 5 2 3" xfId="11453" xr:uid="{AD041D4A-7505-4EA1-940F-785E0FBD0FCA}"/>
    <cellStyle name="Total 7 2 2 5 2 3 2" xfId="20442" xr:uid="{DBBDB8D2-E7AF-48E0-B5C3-66AECB76D131}"/>
    <cellStyle name="Total 7 2 2 5 2 3 2 2" xfId="30614" xr:uid="{5E5CC223-C064-496B-A647-62A9894B1CAF}"/>
    <cellStyle name="Total 7 2 2 5 2 3 3" xfId="25170" xr:uid="{6AC21295-B14E-4498-AE02-2B0C1E4031BB}"/>
    <cellStyle name="Total 7 2 2 5 2 4" xfId="15219" xr:uid="{C4823B4E-92CD-4030-99FF-5C9F35781825}"/>
    <cellStyle name="Total 7 2 2 5 2 4 2" xfId="41718" xr:uid="{16BC25B3-0F99-4D4C-AB28-4289ED523953}"/>
    <cellStyle name="Total 7 2 2 5 2 5" xfId="25842" xr:uid="{EE98C5CC-9381-455C-96EF-2B7DC0C74725}"/>
    <cellStyle name="Total 7 2 2 5 3" xfId="4351" xr:uid="{E9E3355C-3993-4D5F-9EE9-5940AD899724}"/>
    <cellStyle name="Total 7 2 2 5 3 2" xfId="29891" xr:uid="{63B6884A-AE3E-483D-A827-A30F3941C44B}"/>
    <cellStyle name="Total 7 2 2 5 4" xfId="38345" xr:uid="{DA899436-B053-436A-82F6-8335942EBBB2}"/>
    <cellStyle name="Total 7 2 2 6" xfId="2142" xr:uid="{AD646DF4-145D-4461-A4D3-2D65F632A46D}"/>
    <cellStyle name="Total 7 2 2 6 2" xfId="6443" xr:uid="{DE080FAD-CC4B-4A52-B0F7-96EEDF64DA0B}"/>
    <cellStyle name="Total 7 2 2 6 2 2" xfId="9029" xr:uid="{737B82F6-97D7-455A-94A4-EA370975E557}"/>
    <cellStyle name="Total 7 2 2 6 2 2 2" xfId="18018" xr:uid="{5FB941DC-2D55-403F-B6B1-67E82E87FB91}"/>
    <cellStyle name="Total 7 2 2 6 2 2 2 2" xfId="28502" xr:uid="{CF5478BD-6A2D-453F-BB56-882E7B45304A}"/>
    <cellStyle name="Total 7 2 2 6 2 2 3" xfId="27926" xr:uid="{DDD3BC03-F37F-43D0-9057-3F4C4CCD033C}"/>
    <cellStyle name="Total 7 2 2 6 2 3" xfId="11666" xr:uid="{6B6B98DD-BD54-418B-8885-461589ADF7B4}"/>
    <cellStyle name="Total 7 2 2 6 2 3 2" xfId="20655" xr:uid="{B0A74FA6-E428-4839-B40C-DF822EC3BCAA}"/>
    <cellStyle name="Total 7 2 2 6 2 3 2 2" xfId="24821" xr:uid="{4DF5DDBB-4BD7-4DF1-906B-D4FF318C4F45}"/>
    <cellStyle name="Total 7 2 2 6 2 3 3" xfId="41372" xr:uid="{12F32EDD-C298-44EB-80E1-215A45190EAC}"/>
    <cellStyle name="Total 7 2 2 6 2 4" xfId="15432" xr:uid="{E71D4050-618A-4A97-B81F-6E0E4D244E8E}"/>
    <cellStyle name="Total 7 2 2 6 2 4 2" xfId="36013" xr:uid="{ABF51B40-35B6-4D04-8C41-95CF3878AA6F}"/>
    <cellStyle name="Total 7 2 2 6 2 5" xfId="37716" xr:uid="{5BE9D659-5A98-4AD5-B271-C75216EEB5A8}"/>
    <cellStyle name="Total 7 2 2 6 3" xfId="4579" xr:uid="{80951B57-D8F9-4C93-959D-77AE73D5E7EE}"/>
    <cellStyle name="Total 7 2 2 6 3 2" xfId="28428" xr:uid="{8C154E71-2203-4179-A678-A36A5CDB5F0B}"/>
    <cellStyle name="Total 7 2 2 6 4" xfId="42360" xr:uid="{A2845503-18D9-4206-80BF-7FB36228FA70}"/>
    <cellStyle name="Total 7 2 2 7" xfId="2952" xr:uid="{8DEE4BF5-A4C1-41F1-8F1B-E95D152AFD7D}"/>
    <cellStyle name="Total 7 2 2 7 2" xfId="7102" xr:uid="{63B34028-4368-4A2B-9DCC-C82D1F2D975C}"/>
    <cellStyle name="Total 7 2 2 7 2 2" xfId="12228" xr:uid="{9BB9AA9E-FE91-4946-9283-AD6BC1E8D785}"/>
    <cellStyle name="Total 7 2 2 7 2 2 2" xfId="21217" xr:uid="{99658379-FB01-4B62-9DE4-094264A7A023}"/>
    <cellStyle name="Total 7 2 2 7 2 2 2 2" xfId="25718" xr:uid="{1FFE3CBD-089E-4A1E-BEB7-7F4243708C0A}"/>
    <cellStyle name="Total 7 2 2 7 2 2 3" xfId="27617" xr:uid="{42F40000-082F-4160-B885-3713741B0F5D}"/>
    <cellStyle name="Total 7 2 2 7 2 3" xfId="13019" xr:uid="{87AC803E-7733-4859-A866-CD21FB2CEB0D}"/>
    <cellStyle name="Total 7 2 2 7 2 3 2" xfId="22008" xr:uid="{83FB0C55-EBBA-4190-B758-98279ADAF314}"/>
    <cellStyle name="Total 7 2 2 7 2 3 2 2" xfId="30250" xr:uid="{9751055C-2D5A-4FCC-A30A-94CEA5EE92CD}"/>
    <cellStyle name="Total 7 2 2 7 2 3 3" xfId="32607" xr:uid="{05C7B773-CED6-4130-AC54-76A8A0177E1D}"/>
    <cellStyle name="Total 7 2 2 7 2 4" xfId="16091" xr:uid="{C1B2AE71-C493-4C92-B008-A5EEE5B2C4AD}"/>
    <cellStyle name="Total 7 2 2 7 2 4 2" xfId="35486" xr:uid="{BFEA73E5-8DBD-42F0-9A27-6DA8EADC912E}"/>
    <cellStyle name="Total 7 2 2 7 2 5" xfId="25739" xr:uid="{020F5F8B-9501-48D3-9684-9D1189A4443B}"/>
    <cellStyle name="Total 7 2 2 7 3" xfId="9665" xr:uid="{B9DE4000-6F09-4B03-8D59-226B6FD8103F}"/>
    <cellStyle name="Total 7 2 2 7 3 2" xfId="18654" xr:uid="{F9C3C579-4C9F-4AF9-8069-CCA06F20DF22}"/>
    <cellStyle name="Total 7 2 2 7 3 2 2" xfId="31308" xr:uid="{4550D69F-8CE9-4758-AC4F-0DDA1178FA00}"/>
    <cellStyle name="Total 7 2 2 7 3 3" xfId="34715" xr:uid="{14665C8E-0F1D-4773-81FB-508D33F12170}"/>
    <cellStyle name="Total 7 2 2 7 4" xfId="30086" xr:uid="{61C190B6-5980-4A8A-BA50-C7694863C1BA}"/>
    <cellStyle name="Total 7 2 2 8" xfId="4879" xr:uid="{95E899C5-03A2-4A5A-ADE9-3458C484EAF1}"/>
    <cellStyle name="Total 7 2 2 8 2" xfId="7465" xr:uid="{D0AAD278-61CD-4F47-80FA-78494898569B}"/>
    <cellStyle name="Total 7 2 2 8 2 2" xfId="16454" xr:uid="{48C5055E-B4EF-469D-9A08-1721BF277D52}"/>
    <cellStyle name="Total 7 2 2 8 2 2 2" xfId="32959" xr:uid="{42C1BF7B-FB9E-492E-8D30-F3FE027A4A91}"/>
    <cellStyle name="Total 7 2 2 8 2 3" xfId="43590" xr:uid="{269C73C4-2029-44FD-9E10-C6DDE0FC9FE9}"/>
    <cellStyle name="Total 7 2 2 8 3" xfId="10102" xr:uid="{5F7E3C6B-EBEE-4712-ABCD-CAC4BD26F533}"/>
    <cellStyle name="Total 7 2 2 8 3 2" xfId="19091" xr:uid="{FAF3598A-1FD7-4B80-9CFD-1A12ADC957D1}"/>
    <cellStyle name="Total 7 2 2 8 3 2 2" xfId="40598" xr:uid="{7F406BA9-4350-4113-8880-AAFBFE0BCDD5}"/>
    <cellStyle name="Total 7 2 2 8 3 3" xfId="33386" xr:uid="{B5FF8DC0-C518-4A5B-BD2E-2191BD842350}"/>
    <cellStyle name="Total 7 2 2 8 4" xfId="13868" xr:uid="{0563A909-9F5F-4CCA-AC38-A10B36BBFC41}"/>
    <cellStyle name="Total 7 2 2 8 4 2" xfId="32135" xr:uid="{BFAEC541-15E6-48A2-AC20-A4A04B5979DB}"/>
    <cellStyle name="Total 7 2 2 8 5" xfId="35747" xr:uid="{CE04EC67-0C6A-4787-8BEC-EBBA1D28D5CA}"/>
    <cellStyle name="Total 7 2 2 9" xfId="6787" xr:uid="{F76D0285-B07E-4391-A467-33FB1256285E}"/>
    <cellStyle name="Total 7 2 2 9 2" xfId="11986" xr:uid="{7513F381-C2B9-49E7-9024-8966AA1965FE}"/>
    <cellStyle name="Total 7 2 2 9 2 2" xfId="20975" xr:uid="{AA3784A5-D56D-4005-B8D2-8D937B18CE5A}"/>
    <cellStyle name="Total 7 2 2 9 2 2 2" xfId="42705" xr:uid="{FB4491F0-7D35-44C4-93AE-012700A055D9}"/>
    <cellStyle name="Total 7 2 2 9 2 3" xfId="26640" xr:uid="{3F17092C-624D-4C23-9377-84B6DE204044}"/>
    <cellStyle name="Total 7 2 2 9 3" xfId="15776" xr:uid="{37ED3A1E-1D69-4DD1-904A-6B3DA5604613}"/>
    <cellStyle name="Total 7 2 2 9 3 2" xfId="36363" xr:uid="{6E9D3C58-B348-4DD1-A0DE-B69B6EDE386B}"/>
    <cellStyle name="Total 7 2 2 9 4" xfId="23391" xr:uid="{9A31806A-B7FA-44CE-979F-4C6D763847E4}"/>
    <cellStyle name="Total 7 2 3" xfId="702" xr:uid="{0577CF74-85CF-4841-902E-4BCFB243E3B4}"/>
    <cellStyle name="Total 7 2 3 2" xfId="5078" xr:uid="{821F9545-9E19-4654-AB31-3FC04EAE0B29}"/>
    <cellStyle name="Total 7 2 3 2 2" xfId="7664" xr:uid="{6E29A238-7B77-417E-AAD4-15EC73A9412D}"/>
    <cellStyle name="Total 7 2 3 2 2 2" xfId="16653" xr:uid="{9FE9A2AC-B25D-410C-A811-DBE97D2C4D0D}"/>
    <cellStyle name="Total 7 2 3 2 2 2 2" xfId="27794" xr:uid="{88E0E443-596C-4B5E-BDC2-2DD31BE61A6D}"/>
    <cellStyle name="Total 7 2 3 2 2 3" xfId="43665" xr:uid="{C790E6E6-39CA-4C0D-B336-CBA44D22930C}"/>
    <cellStyle name="Total 7 2 3 2 3" xfId="10301" xr:uid="{06F17B35-A2BF-4E37-8904-C9D27A00BED7}"/>
    <cellStyle name="Total 7 2 3 2 3 2" xfId="19290" xr:uid="{378CD704-CCE1-4910-B62B-A7260A6501B4}"/>
    <cellStyle name="Total 7 2 3 2 3 2 2" xfId="35215" xr:uid="{EE348060-B5A3-4688-B7C1-045943DD243B}"/>
    <cellStyle name="Total 7 2 3 2 3 3" xfId="43859" xr:uid="{59ABE206-08A0-4983-9FD5-EA8241D438B5}"/>
    <cellStyle name="Total 7 2 3 2 4" xfId="14067" xr:uid="{CDFE80FA-401E-4543-998D-C43E379810EE}"/>
    <cellStyle name="Total 7 2 3 2 4 2" xfId="39213" xr:uid="{942F86EB-FA15-4789-8D4C-BCEB8386505E}"/>
    <cellStyle name="Total 7 2 3 2 5" xfId="37127" xr:uid="{6D4DA32A-B128-4EC6-8218-03D42178269B}"/>
    <cellStyle name="Total 7 2 3 2 6" xfId="58598" xr:uid="{60F65FFE-FD6F-48C4-B963-218877B29900}"/>
    <cellStyle name="Total 7 2 3 3" xfId="3139" xr:uid="{2C3D774F-C370-4AB9-AD43-8B09CA711D97}"/>
    <cellStyle name="Total 7 2 3 3 2" xfId="36485" xr:uid="{5080144E-95A0-4C33-BBF1-2CBE559ABE1A}"/>
    <cellStyle name="Total 7 2 3 4" xfId="26261" xr:uid="{FF3E364B-43C7-41AE-877E-11E3FD84A05D}"/>
    <cellStyle name="Total 7 2 3 5" xfId="51817" xr:uid="{4EB079FB-7BB7-4320-85D7-D1BAE9910254}"/>
    <cellStyle name="Total 7 2 4" xfId="1047" xr:uid="{5BE58031-4725-4488-A89B-06B80BA87BE9}"/>
    <cellStyle name="Total 7 2 4 2" xfId="5399" xr:uid="{7D2B386E-0198-4D1F-86C6-C4322AB9C28E}"/>
    <cellStyle name="Total 7 2 4 2 2" xfId="7985" xr:uid="{26395A05-D31B-4940-93F7-777E8ADE7067}"/>
    <cellStyle name="Total 7 2 4 2 2 2" xfId="16974" xr:uid="{5BE455B5-2FB5-41AA-B9B6-B8D5E02D0BE2}"/>
    <cellStyle name="Total 7 2 4 2 2 2 2" xfId="22905" xr:uid="{3EB1359B-B176-4858-AA35-D7D65D1AF3BB}"/>
    <cellStyle name="Total 7 2 4 2 2 3" xfId="42057" xr:uid="{A14A24A7-DFDA-4760-85A1-4346A66E1E53}"/>
    <cellStyle name="Total 7 2 4 2 3" xfId="10622" xr:uid="{2E01D692-C799-48B7-BB78-ADDDC0A5B035}"/>
    <cellStyle name="Total 7 2 4 2 3 2" xfId="19611" xr:uid="{F1F0D63D-0F68-4053-9E6E-58FC8A17EEB2}"/>
    <cellStyle name="Total 7 2 4 2 3 2 2" xfId="30246" xr:uid="{96268A64-3805-44E6-8F51-2CB60B491454}"/>
    <cellStyle name="Total 7 2 4 2 3 3" xfId="32115" xr:uid="{5EB0B2DC-8208-4AAA-83B5-1CE46AB6BAEA}"/>
    <cellStyle name="Total 7 2 4 2 4" xfId="14388" xr:uid="{A25691B6-E55D-4889-9A74-65D10EA84C6B}"/>
    <cellStyle name="Total 7 2 4 2 4 2" xfId="38840" xr:uid="{78A72DF1-AC87-403C-B1C6-8B4325524D51}"/>
    <cellStyle name="Total 7 2 4 2 5" xfId="23729" xr:uid="{E0F3EDBF-4946-44B0-9F30-486430F1E191}"/>
    <cellStyle name="Total 7 2 4 2 6" xfId="54658" xr:uid="{8DC4B512-15F4-429C-8340-9E5ED2FF8CD9}"/>
    <cellStyle name="Total 7 2 4 3" xfId="3484" xr:uid="{3A2D6FC2-045A-43AB-98FA-989712ED8E36}"/>
    <cellStyle name="Total 7 2 4 3 2" xfId="34536" xr:uid="{78B054D8-D19B-4A73-9578-D66BA4B2D593}"/>
    <cellStyle name="Total 7 2 4 4" xfId="34098" xr:uid="{E7ACB53E-65D7-4509-A656-8996EE6F869B}"/>
    <cellStyle name="Total 7 2 4 5" xfId="47857" xr:uid="{53F0D927-EE18-42D7-8AA1-5D3145C5E576}"/>
    <cellStyle name="Total 7 2 5" xfId="1391" xr:uid="{9FB25E4F-50E3-4A28-B93C-3920F6A21AA2}"/>
    <cellStyle name="Total 7 2 5 2" xfId="5736" xr:uid="{FB14DE2F-5939-4C1F-9476-CF7E5403D7FC}"/>
    <cellStyle name="Total 7 2 5 2 2" xfId="8322" xr:uid="{CCDE5E52-04BF-4178-80A7-668ADB97C85C}"/>
    <cellStyle name="Total 7 2 5 2 2 2" xfId="17311" xr:uid="{C5AE195F-09CB-4A07-A57C-5C473D9C02F0}"/>
    <cellStyle name="Total 7 2 5 2 2 2 2" xfId="25034" xr:uid="{0CB9F64A-55C7-4E7F-BF8B-09930E0FDDB1}"/>
    <cellStyle name="Total 7 2 5 2 2 3" xfId="31608" xr:uid="{F3CEEF2B-A04A-4F17-B4C0-C5A0887D58BE}"/>
    <cellStyle name="Total 7 2 5 2 3" xfId="10959" xr:uid="{1CE5B877-859A-46F5-9970-D8E7E2C0FE97}"/>
    <cellStyle name="Total 7 2 5 2 3 2" xfId="19948" xr:uid="{6CDE4910-4E66-4C53-8716-D7377439F155}"/>
    <cellStyle name="Total 7 2 5 2 3 2 2" xfId="22406" xr:uid="{94F5323F-B721-4046-9472-9A321140FE1B}"/>
    <cellStyle name="Total 7 2 5 2 3 3" xfId="40249" xr:uid="{14683F4B-1B50-4FBE-A182-F68C05038B70}"/>
    <cellStyle name="Total 7 2 5 2 4" xfId="14725" xr:uid="{DDC62D3C-DB88-4808-9C27-C7082EF06C8F}"/>
    <cellStyle name="Total 7 2 5 2 4 2" xfId="22745" xr:uid="{F58EBD20-936E-4591-BBF1-DC46690BDEC4}"/>
    <cellStyle name="Total 7 2 5 2 5" xfId="41252" xr:uid="{03E96F51-D5D8-48FF-97C9-40943A662E3C}"/>
    <cellStyle name="Total 7 2 5 3" xfId="3828" xr:uid="{4DAEF748-04CB-4E17-9A2E-6F6170921C80}"/>
    <cellStyle name="Total 7 2 5 3 2" xfId="37554" xr:uid="{222CBE95-1759-4497-B1A7-E959C2DCA529}"/>
    <cellStyle name="Total 7 2 5 4" xfId="33279" xr:uid="{44133E3E-AFE6-4AF4-A197-BB1106256EA1}"/>
    <cellStyle name="Total 7 2 6" xfId="1711" xr:uid="{7B079188-F011-47A4-AECF-9E0FB66FB36F}"/>
    <cellStyle name="Total 7 2 6 2" xfId="6037" xr:uid="{46141127-3FDA-4976-BB6E-75A26F8571B8}"/>
    <cellStyle name="Total 7 2 6 2 2" xfId="8623" xr:uid="{135B3B83-402C-4B3F-9B0F-38C6DD485926}"/>
    <cellStyle name="Total 7 2 6 2 2 2" xfId="17612" xr:uid="{0D5D1337-0E64-4022-8441-052C04F0E985}"/>
    <cellStyle name="Total 7 2 6 2 2 2 2" xfId="41135" xr:uid="{C0986E1E-65FC-466F-9DCA-2EB5153CBC6C}"/>
    <cellStyle name="Total 7 2 6 2 2 3" xfId="42303" xr:uid="{06EB0C06-EA9A-49E1-BB54-36F4BF937F73}"/>
    <cellStyle name="Total 7 2 6 2 3" xfId="11260" xr:uid="{5816BAC7-5733-4618-A3FB-372F9AFE3125}"/>
    <cellStyle name="Total 7 2 6 2 3 2" xfId="20249" xr:uid="{293D2E37-2F70-47E3-A355-29C550880921}"/>
    <cellStyle name="Total 7 2 6 2 3 2 2" xfId="25091" xr:uid="{468A7C0C-6CA8-4D29-A334-2A8E4EA779B8}"/>
    <cellStyle name="Total 7 2 6 2 3 3" xfId="36476" xr:uid="{B185DBAB-6BA0-4539-ACDC-7C11F1971E91}"/>
    <cellStyle name="Total 7 2 6 2 4" xfId="15026" xr:uid="{85AC67E8-E116-4E22-AE1C-A5E0B1D41457}"/>
    <cellStyle name="Total 7 2 6 2 4 2" xfId="31689" xr:uid="{F0E2415C-148B-4F96-AB37-0F0D8E2D35F3}"/>
    <cellStyle name="Total 7 2 6 2 5" xfId="38941" xr:uid="{C1029856-907A-4899-8495-34C8284BB391}"/>
    <cellStyle name="Total 7 2 6 3" xfId="4148" xr:uid="{227B11B1-B658-49FB-88B6-4FCCABFD07B0}"/>
    <cellStyle name="Total 7 2 6 3 2" xfId="34423" xr:uid="{2B64A258-5994-4BFB-A487-05005409034D}"/>
    <cellStyle name="Total 7 2 6 4" xfId="22182" xr:uid="{DE65FC9D-E9B8-49E9-92C3-6E129B6A53EC}"/>
    <cellStyle name="Total 7 2 7" xfId="2010" xr:uid="{631F363A-7A0C-4508-82FE-C1E10D3190B8}"/>
    <cellStyle name="Total 7 2 7 2" xfId="6318" xr:uid="{708A0ED8-2F39-4555-898D-EF66EB2FE472}"/>
    <cellStyle name="Total 7 2 7 2 2" xfId="8904" xr:uid="{F612A99D-CE66-4531-8261-1F26266F18BC}"/>
    <cellStyle name="Total 7 2 7 2 2 2" xfId="17893" xr:uid="{BAE94252-DF0C-41F9-B11C-333C740CC48F}"/>
    <cellStyle name="Total 7 2 7 2 2 2 2" xfId="31776" xr:uid="{48981E5A-764F-4BE5-9BED-34FD792D6519}"/>
    <cellStyle name="Total 7 2 7 2 2 3" xfId="30331" xr:uid="{1F575B46-406F-4149-B09E-F130FFDF1E16}"/>
    <cellStyle name="Total 7 2 7 2 3" xfId="11541" xr:uid="{8F48D398-8CBF-460D-8165-016C9E9CA919}"/>
    <cellStyle name="Total 7 2 7 2 3 2" xfId="20530" xr:uid="{6C8768E9-6945-496C-8B44-93395E9FAE51}"/>
    <cellStyle name="Total 7 2 7 2 3 2 2" xfId="38525" xr:uid="{1A7AEB67-779E-4E4F-A0B8-BFB041154E48}"/>
    <cellStyle name="Total 7 2 7 2 3 3" xfId="40274" xr:uid="{714C4298-58A4-4CAC-85AA-DEB33AD9EB89}"/>
    <cellStyle name="Total 7 2 7 2 4" xfId="15307" xr:uid="{3CC16788-FC70-4530-8BB4-DC0FC8445580}"/>
    <cellStyle name="Total 7 2 7 2 4 2" xfId="37037" xr:uid="{09655E19-536A-4856-B90E-42D3F161F7E6}"/>
    <cellStyle name="Total 7 2 7 2 5" xfId="25138" xr:uid="{B8CF1561-952B-40C1-A429-A6BB6AA1DA19}"/>
    <cellStyle name="Total 7 2 7 3" xfId="4447" xr:uid="{7CF109E0-7034-4537-86CF-11F5B726F869}"/>
    <cellStyle name="Total 7 2 7 3 2" xfId="40094" xr:uid="{9AEFED9D-01ED-4A07-9A48-155FB2529ED1}"/>
    <cellStyle name="Total 7 2 7 4" xfId="33523" xr:uid="{6C8A17C8-B039-4BD6-9C2E-B3BF050B68B8}"/>
    <cellStyle name="Total 7 2 8" xfId="2821" xr:uid="{1B0D9C30-DBBB-4A70-B9C6-EEA921E9C6F4}"/>
    <cellStyle name="Total 7 2 8 2" xfId="6971" xr:uid="{7F8BAAF5-C4CA-49A9-85B2-7EA15116541F}"/>
    <cellStyle name="Total 7 2 8 2 2" xfId="12100" xr:uid="{1CC2111A-36EA-458E-88C4-2ACB90813152}"/>
    <cellStyle name="Total 7 2 8 2 2 2" xfId="21089" xr:uid="{38C4B52E-003D-4ED7-BA55-20AE06C02A79}"/>
    <cellStyle name="Total 7 2 8 2 2 2 2" xfId="24792" xr:uid="{6BD40135-E595-4607-97C1-55C5075BD492}"/>
    <cellStyle name="Total 7 2 8 2 2 3" xfId="41950" xr:uid="{3BB6CA69-D303-451D-8B13-79A61C404F0F}"/>
    <cellStyle name="Total 7 2 8 2 3" xfId="12919" xr:uid="{B8C48C08-1181-4A4E-8D98-690DEB9F3271}"/>
    <cellStyle name="Total 7 2 8 2 3 2" xfId="21908" xr:uid="{A47C1A8A-86C7-482D-B96A-E9FF2849B444}"/>
    <cellStyle name="Total 7 2 8 2 3 2 2" xfId="30572" xr:uid="{C9DF2E74-B889-49EC-8CD1-28E4ACC31643}"/>
    <cellStyle name="Total 7 2 8 2 3 3" xfId="32713" xr:uid="{A4134EAE-2AA6-43A6-8361-A833C1F64826}"/>
    <cellStyle name="Total 7 2 8 2 4" xfId="15960" xr:uid="{DF71B5E4-CE5E-4B99-874F-3C86F4C96822}"/>
    <cellStyle name="Total 7 2 8 2 4 2" xfId="24411" xr:uid="{095AA98C-6641-43DE-B34B-88BFAA1656DC}"/>
    <cellStyle name="Total 7 2 8 2 5" xfId="29148" xr:uid="{A0266B71-83F8-481E-8F5A-DD0B3389BD5E}"/>
    <cellStyle name="Total 7 2 8 3" xfId="9534" xr:uid="{2C88F859-5533-4724-89C0-91CBBE671035}"/>
    <cellStyle name="Total 7 2 8 3 2" xfId="18523" xr:uid="{55C62591-83AD-4463-9C84-9E280A71C163}"/>
    <cellStyle name="Total 7 2 8 3 2 2" xfId="40805" xr:uid="{7DA822A6-6E9B-485F-A973-6B059132332E}"/>
    <cellStyle name="Total 7 2 8 3 3" xfId="30499" xr:uid="{E3D448E9-1CCC-40D2-8DBF-B155E447960C}"/>
    <cellStyle name="Total 7 2 8 4" xfId="36043" xr:uid="{114AF164-3DF3-4576-B00B-7B29B1483747}"/>
    <cellStyle name="Total 7 2 9" xfId="4754" xr:uid="{2FEA2591-8397-40B1-8949-8F79AE181915}"/>
    <cellStyle name="Total 7 2 9 2" xfId="7340" xr:uid="{53F4772F-7EE5-4C3A-B7DB-7D13F3D61895}"/>
    <cellStyle name="Total 7 2 9 2 2" xfId="16329" xr:uid="{1E26C477-C843-4BDF-8E26-FC34E8DECA5E}"/>
    <cellStyle name="Total 7 2 9 2 2 2" xfId="24186" xr:uid="{9B0E4257-13A9-407D-9AF9-9CEBD38A75D8}"/>
    <cellStyle name="Total 7 2 9 2 3" xfId="33416" xr:uid="{1FDF8DFA-CA18-47D7-9BF8-F3DEC9D4DFB5}"/>
    <cellStyle name="Total 7 2 9 3" xfId="9977" xr:uid="{0790FF16-82C0-4D51-95BA-D80704D28B74}"/>
    <cellStyle name="Total 7 2 9 3 2" xfId="18966" xr:uid="{DFA6AC6A-EE81-4CA9-9AFB-3F9527DD5574}"/>
    <cellStyle name="Total 7 2 9 3 2 2" xfId="41858" xr:uid="{2A57AE2D-2080-4ECD-8A99-E40ECD892DFC}"/>
    <cellStyle name="Total 7 2 9 3 3" xfId="43815" xr:uid="{5DC45F85-8C96-4EE5-9BF4-29E0DFC7B40D}"/>
    <cellStyle name="Total 7 2 9 4" xfId="13743" xr:uid="{ED1297F1-CC4A-44AA-93F9-967F27183922}"/>
    <cellStyle name="Total 7 2 9 4 2" xfId="28481" xr:uid="{78DC70CB-8D00-4734-837F-00226CC69E77}"/>
    <cellStyle name="Total 7 2 9 5" xfId="42838" xr:uid="{FB5BF8BB-5369-40F7-9123-89EA4116208A}"/>
    <cellStyle name="Total 7 3" xfId="425" xr:uid="{F786FE2F-5FDF-4816-AFDE-3499FD006624}"/>
    <cellStyle name="Total 7 3 10" xfId="9290" xr:uid="{F47C4F70-3BAA-46A4-9ADF-5EE863E88703}"/>
    <cellStyle name="Total 7 3 10 2" xfId="18279" xr:uid="{E02F4C59-F74C-4B5E-941A-42FD1E75C33E}"/>
    <cellStyle name="Total 7 3 10 2 2" xfId="32826" xr:uid="{D893F90F-73BB-43F9-A52D-F9DA6A9CF7A7}"/>
    <cellStyle name="Total 7 3 10 3" xfId="25137" xr:uid="{B5498EA9-EC7C-4A3F-9E21-A43D3EC2A3CB}"/>
    <cellStyle name="Total 7 3 11" xfId="12541" xr:uid="{1DD2AC50-09A8-47A5-8FDD-7355D36BC4B9}"/>
    <cellStyle name="Total 7 3 11 2" xfId="21530" xr:uid="{C82353F1-17B7-4F87-9258-38CF2A905C22}"/>
    <cellStyle name="Total 7 3 11 2 2" xfId="30266" xr:uid="{4F460F0A-245B-4E9E-915A-08C85DE727C9}"/>
    <cellStyle name="Total 7 3 11 3" xfId="30438" xr:uid="{3AE6B373-C171-454B-B443-DA17E6135D3D}"/>
    <cellStyle name="Total 7 3 12" xfId="2431" xr:uid="{30C1D745-E627-4524-A536-0C1C8EDFFE4A}"/>
    <cellStyle name="Total 7 3 12 2" xfId="31593" xr:uid="{AE70DE61-8CC7-4F5A-BFBC-33A81A226272}"/>
    <cellStyle name="Total 7 3 13" xfId="13340" xr:uid="{A6EC62AC-B79D-4DE7-9E37-922743E2C75B}"/>
    <cellStyle name="Total 7 3 13 2" xfId="33716" xr:uid="{1ED11737-E503-45D5-AC1C-392B629DEE9E}"/>
    <cellStyle name="Total 7 3 14" xfId="41829" xr:uid="{9AD4103A-900D-442C-8514-906AB92ECD63}"/>
    <cellStyle name="Total 7 3 15" xfId="46642" xr:uid="{7F5B5F81-E0C7-4C98-BD0F-718C9DE96B95}"/>
    <cellStyle name="Total 7 3 2" xfId="774" xr:uid="{4D9947BA-1BA9-4861-B5BB-B07867717E93}"/>
    <cellStyle name="Total 7 3 2 2" xfId="5144" xr:uid="{4B74FE02-A2F5-4C57-A409-1B138932C722}"/>
    <cellStyle name="Total 7 3 2 2 2" xfId="7730" xr:uid="{D2274BB2-C6C3-4FEC-8231-51CF03E144E9}"/>
    <cellStyle name="Total 7 3 2 2 2 2" xfId="16719" xr:uid="{D517B3A8-D1EB-475F-8666-C99F380969EB}"/>
    <cellStyle name="Total 7 3 2 2 2 2 2" xfId="37235" xr:uid="{23F098E1-00EF-41F5-B108-359BEF060530}"/>
    <cellStyle name="Total 7 3 2 2 2 3" xfId="24889" xr:uid="{EEFA8FD5-CE5B-4E87-AF63-EED65C1F06D7}"/>
    <cellStyle name="Total 7 3 2 2 3" xfId="10367" xr:uid="{B4D8D4A3-8887-4D45-88D5-4836CA6854DE}"/>
    <cellStyle name="Total 7 3 2 2 3 2" xfId="19356" xr:uid="{C61A1EFC-3184-4197-B7E0-77D4C45F04EC}"/>
    <cellStyle name="Total 7 3 2 2 3 2 2" xfId="42918" xr:uid="{E64C66C0-BB7C-4999-8C3E-3E174515F88B}"/>
    <cellStyle name="Total 7 3 2 2 3 3" xfId="40256" xr:uid="{EAA81E90-9F20-497A-B41E-50988549D50C}"/>
    <cellStyle name="Total 7 3 2 2 4" xfId="14133" xr:uid="{94433020-F999-4D12-A9F2-E4A8703C0330}"/>
    <cellStyle name="Total 7 3 2 2 4 2" xfId="24079" xr:uid="{A20C1DDC-39B7-428D-8076-A0899327586E}"/>
    <cellStyle name="Total 7 3 2 2 5" xfId="32303" xr:uid="{4409992E-6708-4213-9BEF-5B2A85599ABB}"/>
    <cellStyle name="Total 7 3 2 2 6" xfId="56921" xr:uid="{744A60C0-5637-4300-A4E6-677DFD4DA2E8}"/>
    <cellStyle name="Total 7 3 2 3" xfId="3211" xr:uid="{66FCB7A1-7545-4A38-B9B8-4FFEDD6A2137}"/>
    <cellStyle name="Total 7 3 2 3 2" xfId="29486" xr:uid="{973FB5E7-5773-48FD-8E18-3023E93FE160}"/>
    <cellStyle name="Total 7 3 2 4" xfId="29346" xr:uid="{636E53BA-94FE-4BB1-9A58-5A3D13646709}"/>
    <cellStyle name="Total 7 3 2 5" xfId="50139" xr:uid="{E58E6AE1-E35A-4748-8723-CBCC50ACD970}"/>
    <cellStyle name="Total 7 3 3" xfId="1119" xr:uid="{3EA56720-0B02-45C3-BA28-61747F0F90F8}"/>
    <cellStyle name="Total 7 3 3 2" xfId="5465" xr:uid="{08685172-3B98-41A6-89B6-D6C296A36089}"/>
    <cellStyle name="Total 7 3 3 2 2" xfId="8051" xr:uid="{30D45CCA-9F52-412E-9295-798411B684B7}"/>
    <cellStyle name="Total 7 3 3 2 2 2" xfId="17040" xr:uid="{0D0F7F0B-F8CF-484A-9DF7-42887E9EADB8}"/>
    <cellStyle name="Total 7 3 3 2 2 2 2" xfId="25476" xr:uid="{64F9ABC7-C9C3-4FCD-B9DB-6CCDFB9F6729}"/>
    <cellStyle name="Total 7 3 3 2 2 3" xfId="41304" xr:uid="{C3B151B2-B199-4DB4-9F9E-7B76D7EB5729}"/>
    <cellStyle name="Total 7 3 3 2 3" xfId="10688" xr:uid="{887DBCC2-42D6-4BED-9664-104EDF6578D8}"/>
    <cellStyle name="Total 7 3 3 2 3 2" xfId="19677" xr:uid="{CC71F2B8-DFCD-4CDA-8D43-2FCB1BC4796C}"/>
    <cellStyle name="Total 7 3 3 2 3 2 2" xfId="29697" xr:uid="{5FC404AB-7E0F-4D2E-9C09-998C38E3FF90}"/>
    <cellStyle name="Total 7 3 3 2 3 3" xfId="23073" xr:uid="{7B07742E-8410-4588-AC21-8EACBA67FB95}"/>
    <cellStyle name="Total 7 3 3 2 4" xfId="14454" xr:uid="{64429A12-5558-47BD-9A5C-530E906BD042}"/>
    <cellStyle name="Total 7 3 3 2 4 2" xfId="23605" xr:uid="{CCE8D08E-D52B-4027-BC08-2C9A4A3C4BC2}"/>
    <cellStyle name="Total 7 3 3 2 5" xfId="33406" xr:uid="{2EC77AF4-E35E-4CD4-BB57-4583C9779C9F}"/>
    <cellStyle name="Total 7 3 3 2 6" xfId="58297" xr:uid="{A7090F50-68AA-461C-B97B-DC808017EE7B}"/>
    <cellStyle name="Total 7 3 3 3" xfId="3556" xr:uid="{9AB4CA88-D2C6-45A7-9485-7D699B850723}"/>
    <cellStyle name="Total 7 3 3 3 2" xfId="33657" xr:uid="{35EC0ED4-CC4B-4040-AEAD-BE17D2B34E91}"/>
    <cellStyle name="Total 7 3 3 4" xfId="27853" xr:uid="{0714698A-3AF2-4525-8EE0-34B7DC169C14}"/>
    <cellStyle name="Total 7 3 3 5" xfId="51515" xr:uid="{B985DDCB-597B-4D67-9875-39B07F8DA59C}"/>
    <cellStyle name="Total 7 3 4" xfId="1463" xr:uid="{ABC3C011-38B6-4A42-B25E-6CD207E54F32}"/>
    <cellStyle name="Total 7 3 4 2" xfId="5808" xr:uid="{D646B45C-2339-4E55-BAE9-0682D4606B11}"/>
    <cellStyle name="Total 7 3 4 2 2" xfId="8394" xr:uid="{C8448D2E-CD3E-4771-ADCE-B52C2D05633E}"/>
    <cellStyle name="Total 7 3 4 2 2 2" xfId="17383" xr:uid="{99F3BE21-1D13-422E-B232-5BE6B964357B}"/>
    <cellStyle name="Total 7 3 4 2 2 2 2" xfId="33575" xr:uid="{2418627F-16ED-4771-B829-3021FCC5D64E}"/>
    <cellStyle name="Total 7 3 4 2 2 3" xfId="37906" xr:uid="{1461C1BA-6D2D-498A-8045-E4F6AE214CD4}"/>
    <cellStyle name="Total 7 3 4 2 3" xfId="11031" xr:uid="{711BF523-3816-4742-BC05-1268CB34C8E1}"/>
    <cellStyle name="Total 7 3 4 2 3 2" xfId="20020" xr:uid="{15D95CE6-6A92-457C-8BB0-92BA83F7B72A}"/>
    <cellStyle name="Total 7 3 4 2 3 2 2" xfId="29081" xr:uid="{C6E7176E-CF86-4523-B98C-FC99DE268409}"/>
    <cellStyle name="Total 7 3 4 2 3 3" xfId="41632" xr:uid="{9BBA71CA-1A26-4D39-87DC-E31C43C932D9}"/>
    <cellStyle name="Total 7 3 4 2 4" xfId="14797" xr:uid="{AF738902-0B33-421F-A3FE-F2839A6C1001}"/>
    <cellStyle name="Total 7 3 4 2 4 2" xfId="37471" xr:uid="{0BFE260C-E71C-48F8-BD84-A0DC2B52E0B9}"/>
    <cellStyle name="Total 7 3 4 2 5" xfId="35056" xr:uid="{85A61511-F1C9-473C-B310-CA416C9C492E}"/>
    <cellStyle name="Total 7 3 4 2 6" xfId="55048" xr:uid="{55A96BE9-3FFC-4A20-B799-0AFF20ADC75F}"/>
    <cellStyle name="Total 7 3 4 3" xfId="3900" xr:uid="{E93EE1B0-487E-49A1-9680-5910DD006E76}"/>
    <cellStyle name="Total 7 3 4 3 2" xfId="41192" xr:uid="{0F49DAB3-A14E-41F7-ACAB-466B35AC57B8}"/>
    <cellStyle name="Total 7 3 4 4" xfId="42134" xr:uid="{51C62153-1AE1-40C8-BB98-D77BCE59A44A}"/>
    <cellStyle name="Total 7 3 4 5" xfId="48256" xr:uid="{A9FD074A-862C-4635-9647-550FC1F5CC7D}"/>
    <cellStyle name="Total 7 3 5" xfId="1696" xr:uid="{19135E9D-4871-4AFF-A256-C9C0BD8C7320}"/>
    <cellStyle name="Total 7 3 5 2" xfId="6022" xr:uid="{21983F3D-D3C7-48F7-8B67-D27BF25FE548}"/>
    <cellStyle name="Total 7 3 5 2 2" xfId="8608" xr:uid="{4771945C-5853-485C-BABD-68638ABCD878}"/>
    <cellStyle name="Total 7 3 5 2 2 2" xfId="17597" xr:uid="{299DC61B-A09C-48F7-96D5-FA495A8EAE7C}"/>
    <cellStyle name="Total 7 3 5 2 2 2 2" xfId="36562" xr:uid="{69A386C2-B0FC-4918-9482-1D7E2E57A8AE}"/>
    <cellStyle name="Total 7 3 5 2 2 3" xfId="33860" xr:uid="{890B9D87-DFAE-456C-B4A8-32222D6E2E48}"/>
    <cellStyle name="Total 7 3 5 2 3" xfId="11245" xr:uid="{16B979E0-C4A3-49E6-A0DB-6B42DC91293E}"/>
    <cellStyle name="Total 7 3 5 2 3 2" xfId="20234" xr:uid="{CFFEDB0B-BC3A-4560-BCB9-EC311B2F22B9}"/>
    <cellStyle name="Total 7 3 5 2 3 2 2" xfId="38852" xr:uid="{1605A063-BAF5-4D98-AB9C-DF34BB12C0D9}"/>
    <cellStyle name="Total 7 3 5 2 3 3" xfId="35389" xr:uid="{B3A3D16B-DED8-4DCA-B72C-76B42A923CF0}"/>
    <cellStyle name="Total 7 3 5 2 4" xfId="15011" xr:uid="{7CD5DBCB-A06C-419A-97C8-BAC417C4B71B}"/>
    <cellStyle name="Total 7 3 5 2 4 2" xfId="27381" xr:uid="{BC95A6A6-0526-421E-9682-59F98E254585}"/>
    <cellStyle name="Total 7 3 5 2 5" xfId="26790" xr:uid="{1A89C0E8-8591-45CD-8BCF-E70268A9F2AB}"/>
    <cellStyle name="Total 7 3 5 3" xfId="4133" xr:uid="{88C5FCA7-CEFD-4486-A7B8-CB4E0CDB21EF}"/>
    <cellStyle name="Total 7 3 5 3 2" xfId="26208" xr:uid="{CB394DFB-F480-4A93-AE99-6A65465B81C6}"/>
    <cellStyle name="Total 7 3 5 4" xfId="38722" xr:uid="{4B8F6046-11C3-4CEC-86EE-F87E474A35F6}"/>
    <cellStyle name="Total 7 3 5 5" xfId="53348" xr:uid="{39A6329F-4BE0-4F83-ACBA-18F1A5E4F480}"/>
    <cellStyle name="Total 7 3 6" xfId="2082" xr:uid="{60A4DC3F-8513-4097-B0E6-E6749051A7D6}"/>
    <cellStyle name="Total 7 3 6 2" xfId="6384" xr:uid="{E45AE40F-3A0F-44AA-B98C-DDCD80EE4786}"/>
    <cellStyle name="Total 7 3 6 2 2" xfId="8970" xr:uid="{03ECBC18-3720-4540-BF93-1BF5A65E8BDB}"/>
    <cellStyle name="Total 7 3 6 2 2 2" xfId="17959" xr:uid="{F4EA9CB8-B976-42E2-AC25-9B7AB3A35BC1}"/>
    <cellStyle name="Total 7 3 6 2 2 2 2" xfId="32413" xr:uid="{5AD128F6-A9F7-47AA-85E3-69430A1615C9}"/>
    <cellStyle name="Total 7 3 6 2 2 3" xfId="30900" xr:uid="{5B699C4B-7FEE-4B96-A5C0-C729A3B5A6E9}"/>
    <cellStyle name="Total 7 3 6 2 3" xfId="11607" xr:uid="{E3CCDB0A-37D2-4D4C-BB9D-C27524250AC0}"/>
    <cellStyle name="Total 7 3 6 2 3 2" xfId="20596" xr:uid="{DE181733-D7FA-452B-9F45-6F2133A31296}"/>
    <cellStyle name="Total 7 3 6 2 3 2 2" xfId="22548" xr:uid="{154065AA-733E-4631-8BE7-D2D9ED120521}"/>
    <cellStyle name="Total 7 3 6 2 3 3" xfId="24250" xr:uid="{2336AE37-0EC9-463F-B562-0B770510C613}"/>
    <cellStyle name="Total 7 3 6 2 4" xfId="15373" xr:uid="{8A64014F-8381-45A4-843D-4CBC84DCE408}"/>
    <cellStyle name="Total 7 3 6 2 4 2" xfId="30673" xr:uid="{9E67A2CB-02C1-4B19-BE39-A05837D603D1}"/>
    <cellStyle name="Total 7 3 6 2 5" xfId="41030" xr:uid="{A76B0E96-C03C-4400-A07E-456B5EA8A466}"/>
    <cellStyle name="Total 7 3 6 3" xfId="4519" xr:uid="{BA550FCF-6B01-43B6-8582-6212E8B3303B}"/>
    <cellStyle name="Total 7 3 6 3 2" xfId="39300" xr:uid="{0F7484CB-CE7E-4E91-B87B-AC97E1EDE1B6}"/>
    <cellStyle name="Total 7 3 6 4" xfId="32937" xr:uid="{2AA6B9E0-4DEF-4256-890B-FD59DCC3BE2B}"/>
    <cellStyle name="Total 7 3 7" xfId="2892" xr:uid="{53A36A5A-7ECD-4C57-98C4-369EA577DC89}"/>
    <cellStyle name="Total 7 3 7 2" xfId="7042" xr:uid="{DFF5DF2A-9868-4D7E-B9FE-BA04CC7538EC}"/>
    <cellStyle name="Total 7 3 7 2 2" xfId="12168" xr:uid="{358FD039-5E61-4E4A-AA39-25F93146213F}"/>
    <cellStyle name="Total 7 3 7 2 2 2" xfId="21157" xr:uid="{35F45B1A-AC3F-4C4C-82D5-6349E8CB6E79}"/>
    <cellStyle name="Total 7 3 7 2 2 2 2" xfId="41591" xr:uid="{B9C3092B-2A19-41DF-8459-D0AB45A72F9A}"/>
    <cellStyle name="Total 7 3 7 2 2 3" xfId="37377" xr:uid="{93F9DDA9-A45C-4CCC-AC5C-0E91F014C1B3}"/>
    <cellStyle name="Total 7 3 7 2 3" xfId="12973" xr:uid="{FB026CD7-5771-4A24-AF6F-22043E129FF8}"/>
    <cellStyle name="Total 7 3 7 2 3 2" xfId="21962" xr:uid="{8E3F3A94-63DB-4100-A8F6-C0C68518F013}"/>
    <cellStyle name="Total 7 3 7 2 3 2 2" xfId="31383" xr:uid="{4D2667F4-830F-45B6-A4BA-97E9BCF29DA8}"/>
    <cellStyle name="Total 7 3 7 2 3 3" xfId="43869" xr:uid="{DB7E7AA8-0FF3-4615-8B6E-9B9300E9CF9C}"/>
    <cellStyle name="Total 7 3 7 2 4" xfId="16031" xr:uid="{055AFD2B-82C5-477F-B9CE-5FA7EB927E6C}"/>
    <cellStyle name="Total 7 3 7 2 4 2" xfId="36974" xr:uid="{6AFD8F44-E875-4417-B2E0-AB6FA5A6B2C9}"/>
    <cellStyle name="Total 7 3 7 2 5" xfId="29643" xr:uid="{0243B6FD-6EA6-45BB-92A0-38CFFC8BAE8E}"/>
    <cellStyle name="Total 7 3 7 3" xfId="9605" xr:uid="{AF8352ED-2115-43E7-8558-4CC897860F7A}"/>
    <cellStyle name="Total 7 3 7 3 2" xfId="18594" xr:uid="{AFF5A4BD-0223-460C-AF75-861D6698ACDE}"/>
    <cellStyle name="Total 7 3 7 3 2 2" xfId="34147" xr:uid="{75FA1A6B-A49E-43BA-AF9E-08A1EC14D7F0}"/>
    <cellStyle name="Total 7 3 7 3 3" xfId="38127" xr:uid="{8F818B2B-E2E6-4EEE-B999-D56A579F81B5}"/>
    <cellStyle name="Total 7 3 7 4" xfId="25087" xr:uid="{0EC5EEB7-CDDF-4696-9E7C-98BFCE4100BD}"/>
    <cellStyle name="Total 7 3 8" xfId="4820" xr:uid="{F223EFA1-F405-4261-9FD5-E8B134351DAB}"/>
    <cellStyle name="Total 7 3 8 2" xfId="7406" xr:uid="{2B7AA72F-221F-4725-B599-68193B65AEFC}"/>
    <cellStyle name="Total 7 3 8 2 2" xfId="16395" xr:uid="{FBE172D3-9164-4EAA-9458-38597F359EB3}"/>
    <cellStyle name="Total 7 3 8 2 2 2" xfId="23464" xr:uid="{9260BA22-80E8-493C-A712-64E2E70FCB9C}"/>
    <cellStyle name="Total 7 3 8 2 3" xfId="36328" xr:uid="{02885905-57FF-42D7-B14F-39B8532B1D32}"/>
    <cellStyle name="Total 7 3 8 3" xfId="10043" xr:uid="{F4648F07-ADA8-43C7-8ACA-AFD0D3D54573}"/>
    <cellStyle name="Total 7 3 8 3 2" xfId="19032" xr:uid="{F0D4CC2A-A752-4B58-81BA-FB0337E3E706}"/>
    <cellStyle name="Total 7 3 8 3 2 2" xfId="40949" xr:uid="{3071179A-1942-485B-AA6E-AC41DF3E2E59}"/>
    <cellStyle name="Total 7 3 8 3 3" xfId="40258" xr:uid="{5F4259A3-703F-4986-A2D9-0E9B5C893F1B}"/>
    <cellStyle name="Total 7 3 8 4" xfId="13809" xr:uid="{C1E0BD10-AB2B-4C52-9DF3-7D09538AA561}"/>
    <cellStyle name="Total 7 3 8 4 2" xfId="30204" xr:uid="{F5F09B69-064D-4DAD-BF37-AB25199580B6}"/>
    <cellStyle name="Total 7 3 8 5" xfId="35271" xr:uid="{4C339ED8-4DB0-4653-9915-3530FB60A630}"/>
    <cellStyle name="Total 7 3 9" xfId="6727" xr:uid="{BB5EA3D4-55EF-4CFC-8A1A-1D79C1D376E2}"/>
    <cellStyle name="Total 7 3 9 2" xfId="11927" xr:uid="{560AEFAD-FCFB-43B8-BC1A-498C3BA4678D}"/>
    <cellStyle name="Total 7 3 9 2 2" xfId="20916" xr:uid="{579D71EB-61E0-439A-A9E0-B72EFC7B5F7E}"/>
    <cellStyle name="Total 7 3 9 2 2 2" xfId="25831" xr:uid="{2BE64AE4-A4B9-42D2-B894-893DDA86B657}"/>
    <cellStyle name="Total 7 3 9 2 3" xfId="27512" xr:uid="{3BA574BD-22AE-4322-88FB-CC214E9CDCE4}"/>
    <cellStyle name="Total 7 3 9 3" xfId="15716" xr:uid="{EEF1A7D0-8435-4E85-AF70-00ACAAEA52CB}"/>
    <cellStyle name="Total 7 3 9 3 2" xfId="26805" xr:uid="{144B5112-CAD8-4445-88A1-F4279926E882}"/>
    <cellStyle name="Total 7 3 9 4" xfId="28496" xr:uid="{C0822855-7EF3-4ADF-9846-223031A9056B}"/>
    <cellStyle name="Total 7 4" xfId="523" xr:uid="{C626FBCC-F4AB-4E83-B322-69F1E98826E1}"/>
    <cellStyle name="Total 7 4 10" xfId="49268" xr:uid="{84913AFF-0005-47EC-AF95-6A679CF34025}"/>
    <cellStyle name="Total 7 4 2" xfId="872" xr:uid="{0B6A3787-FE18-4AFC-A3B2-AE48D07F266C}"/>
    <cellStyle name="Total 7 4 2 2" xfId="5241" xr:uid="{A0662C2C-7082-4F59-B9F0-3B04FE5F1D31}"/>
    <cellStyle name="Total 7 4 2 2 2" xfId="7827" xr:uid="{C06F28F4-925B-4447-85A2-F573D5327202}"/>
    <cellStyle name="Total 7 4 2 2 2 2" xfId="16816" xr:uid="{952341B9-D28B-4235-88D8-FEDC5FC4B7B9}"/>
    <cellStyle name="Total 7 4 2 2 2 2 2" xfId="34977" xr:uid="{4196FAC8-8BF2-42C0-9009-6A96CF8670A5}"/>
    <cellStyle name="Total 7 4 2 2 2 3" xfId="33592" xr:uid="{A1EB9901-FC6C-44E6-AED9-4CC96323BD02}"/>
    <cellStyle name="Total 7 4 2 2 3" xfId="10464" xr:uid="{9DF2C18A-C44A-4D1F-8720-848543672F82}"/>
    <cellStyle name="Total 7 4 2 2 3 2" xfId="19453" xr:uid="{576270F2-12E3-4378-B941-C77C99D5790B}"/>
    <cellStyle name="Total 7 4 2 2 3 2 2" xfId="39555" xr:uid="{D7ACC165-85ED-4B42-9E72-5F3A3EA53F51}"/>
    <cellStyle name="Total 7 4 2 2 3 3" xfId="38892" xr:uid="{2E7EA272-D802-4901-8C1F-272A4E141541}"/>
    <cellStyle name="Total 7 4 2 2 4" xfId="14230" xr:uid="{609680F9-8F6E-42A0-8FEF-5602611D22F8}"/>
    <cellStyle name="Total 7 4 2 2 4 2" xfId="34741" xr:uid="{5F91E059-07E6-454C-BF12-75E4066D301F}"/>
    <cellStyle name="Total 7 4 2 2 5" xfId="42149" xr:uid="{80BCFC30-F44F-44E0-AF60-7F714AE00623}"/>
    <cellStyle name="Total 7 4 2 3" xfId="3309" xr:uid="{BB8596C8-837B-4D87-B283-8921CDC0B4B4}"/>
    <cellStyle name="Total 7 4 2 3 2" xfId="40991" xr:uid="{F5FAA27B-4FCA-423E-A03F-2E1895D8BE02}"/>
    <cellStyle name="Total 7 4 2 4" xfId="43099" xr:uid="{89A9681A-A0F8-4D61-81BD-A15B8C940238}"/>
    <cellStyle name="Total 7 4 2 5" xfId="56050" xr:uid="{ECEE03B1-719F-4F13-B294-2D33D481D102}"/>
    <cellStyle name="Total 7 4 3" xfId="1217" xr:uid="{AF85916D-3D88-442C-AF45-0A1C17202278}"/>
    <cellStyle name="Total 7 4 3 2" xfId="5562" xr:uid="{BD023E0C-B48E-45BD-8E6E-BBFA1BFEEE51}"/>
    <cellStyle name="Total 7 4 3 2 2" xfId="8148" xr:uid="{4FC2CAE7-B4AB-49B4-8DE1-5A241E545174}"/>
    <cellStyle name="Total 7 4 3 2 2 2" xfId="17137" xr:uid="{244EF2F7-A6D3-42F7-895F-A8FBC8BEF9CD}"/>
    <cellStyle name="Total 7 4 3 2 2 2 2" xfId="24869" xr:uid="{C6C576B0-8827-4281-8617-BBB077301A8B}"/>
    <cellStyle name="Total 7 4 3 2 2 3" xfId="27319" xr:uid="{3FDDEB21-9265-4D23-8981-E271C7C57B2E}"/>
    <cellStyle name="Total 7 4 3 2 3" xfId="10785" xr:uid="{E0DBEC0B-EE89-4CDB-BC53-AA00DD289321}"/>
    <cellStyle name="Total 7 4 3 2 3 2" xfId="19774" xr:uid="{7BC7432F-63C2-40CB-8193-2429EFDCD6B9}"/>
    <cellStyle name="Total 7 4 3 2 3 2 2" xfId="31686" xr:uid="{A81997AC-C9F6-4010-A707-7EF2FC832DF9}"/>
    <cellStyle name="Total 7 4 3 2 3 3" xfId="41692" xr:uid="{C93778E6-EAAE-4C64-B586-EDA5934A8C65}"/>
    <cellStyle name="Total 7 4 3 2 4" xfId="14551" xr:uid="{8C5D8C51-7299-4323-951A-36B37C7A1012}"/>
    <cellStyle name="Total 7 4 3 2 4 2" xfId="29555" xr:uid="{E1F14953-4A2E-4D13-A860-60DE0B629DA0}"/>
    <cellStyle name="Total 7 4 3 2 5" xfId="27530" xr:uid="{41DE1D32-A0F7-47FA-BEA9-0AE9BB6DC25B}"/>
    <cellStyle name="Total 7 4 3 3" xfId="3654" xr:uid="{46A68F5C-980C-4ECC-A872-0DE5C4132F29}"/>
    <cellStyle name="Total 7 4 3 3 2" xfId="42571" xr:uid="{A288B47B-0664-4F62-BAFB-9FBD705CAD1B}"/>
    <cellStyle name="Total 7 4 3 4" xfId="33209" xr:uid="{30A0B6B7-607D-44FC-B26E-0368C8E9E945}"/>
    <cellStyle name="Total 7 4 4" xfId="1561" xr:uid="{FB305F7F-1AFC-428F-99E6-D2BBDF276191}"/>
    <cellStyle name="Total 7 4 4 2" xfId="5906" xr:uid="{B50A2A61-A4F4-44E9-B1B2-404F368E4DF7}"/>
    <cellStyle name="Total 7 4 4 2 2" xfId="8492" xr:uid="{291B41F3-13FF-4EAD-B047-1FB6FA5F6998}"/>
    <cellStyle name="Total 7 4 4 2 2 2" xfId="17481" xr:uid="{2040A86F-22E8-4E9B-9B11-EA7A3BCCE542}"/>
    <cellStyle name="Total 7 4 4 2 2 2 2" xfId="40132" xr:uid="{55E73664-0761-47DC-BDC5-47F824194210}"/>
    <cellStyle name="Total 7 4 4 2 2 3" xfId="24902" xr:uid="{2EC22F0C-412D-4E42-A6AC-9150BB85E3D1}"/>
    <cellStyle name="Total 7 4 4 2 3" xfId="11129" xr:uid="{78982FEB-654C-4EDD-9D2E-2E29CFABB07A}"/>
    <cellStyle name="Total 7 4 4 2 3 2" xfId="20118" xr:uid="{CCB42ECD-5377-423D-88B9-C3F8DCE330C4}"/>
    <cellStyle name="Total 7 4 4 2 3 2 2" xfId="42834" xr:uid="{84074E1D-7A47-40B2-8B68-3A19F246D21A}"/>
    <cellStyle name="Total 7 4 4 2 3 3" xfId="41677" xr:uid="{7B79C4FB-FE12-44F3-8D87-7867E6A03905}"/>
    <cellStyle name="Total 7 4 4 2 4" xfId="14895" xr:uid="{4A302684-12D6-4854-A754-D77FD2583734}"/>
    <cellStyle name="Total 7 4 4 2 4 2" xfId="23003" xr:uid="{78F3B433-24D4-40F5-A4B7-0DA9203C566B}"/>
    <cellStyle name="Total 7 4 4 2 5" xfId="32055" xr:uid="{A5AD25F2-6EE0-4E54-A6B6-74A0A7DB5F0E}"/>
    <cellStyle name="Total 7 4 4 3" xfId="3998" xr:uid="{F37AB5EF-68E2-457E-84E0-A857A9382AF0}"/>
    <cellStyle name="Total 7 4 4 3 2" xfId="27141" xr:uid="{85E72DD9-317B-4531-ACD3-A21EBE6D8428}"/>
    <cellStyle name="Total 7 4 4 4" xfId="42712" xr:uid="{EB79A301-A1CD-4BF0-9919-092B1E0D9F13}"/>
    <cellStyle name="Total 7 4 5" xfId="1873" xr:uid="{9975A0AD-0E69-493F-958A-57BC3FC87F0E}"/>
    <cellStyle name="Total 7 4 5 2" xfId="6189" xr:uid="{860C3694-4F2E-4A86-BFCA-16955B1F0404}"/>
    <cellStyle name="Total 7 4 5 2 2" xfId="8775" xr:uid="{58A20DF9-215D-422E-8853-8F52A6DA3FC0}"/>
    <cellStyle name="Total 7 4 5 2 2 2" xfId="17764" xr:uid="{1F287A47-7536-4E59-A4C9-C2CD2A671F7E}"/>
    <cellStyle name="Total 7 4 5 2 2 2 2" xfId="26102" xr:uid="{6E2D4F8A-A7AB-407D-B9CF-79D395681501}"/>
    <cellStyle name="Total 7 4 5 2 2 3" xfId="41187" xr:uid="{BB89784A-8DFB-4CBE-9333-C4F1996ABA01}"/>
    <cellStyle name="Total 7 4 5 2 3" xfId="11412" xr:uid="{D5DBC978-619F-4717-9B11-7561CF88F941}"/>
    <cellStyle name="Total 7 4 5 2 3 2" xfId="20401" xr:uid="{713153DE-F3CD-49C7-86C8-9C2967660831}"/>
    <cellStyle name="Total 7 4 5 2 3 2 2" xfId="22421" xr:uid="{0C60E445-F0EA-4C4E-A392-4B742F5B2C6D}"/>
    <cellStyle name="Total 7 4 5 2 3 3" xfId="44066" xr:uid="{4570768B-97E9-47C2-9D6C-A9D8D00758C1}"/>
    <cellStyle name="Total 7 4 5 2 4" xfId="15178" xr:uid="{EDC9735D-2A7C-4F20-8E3F-8379595FA1A8}"/>
    <cellStyle name="Total 7 4 5 2 4 2" xfId="32892" xr:uid="{AE4DA1D8-BFEA-4A75-93DF-5E978731FC11}"/>
    <cellStyle name="Total 7 4 5 2 5" xfId="41859" xr:uid="{D996B598-1092-46A3-82D1-BDA9AE92BD62}"/>
    <cellStyle name="Total 7 4 5 3" xfId="4310" xr:uid="{04199106-F207-4098-92D0-6C14935131C2}"/>
    <cellStyle name="Total 7 4 5 3 2" xfId="25253" xr:uid="{728BC43A-33C5-4BC0-ABA1-2E55DB7D477C}"/>
    <cellStyle name="Total 7 4 5 4" xfId="32516" xr:uid="{74051226-4ADF-4755-87AF-3D9E9466C89D}"/>
    <cellStyle name="Total 7 4 6" xfId="2180" xr:uid="{EE2CBFC5-AF9F-42FD-8621-5164C41E858C}"/>
    <cellStyle name="Total 7 4 6 2" xfId="6481" xr:uid="{02DC70C1-553C-414D-9BEF-DF09644763E5}"/>
    <cellStyle name="Total 7 4 6 2 2" xfId="9067" xr:uid="{17C10B2F-1450-4018-94F1-E70F26705D4F}"/>
    <cellStyle name="Total 7 4 6 2 2 2" xfId="18056" xr:uid="{F6E8874C-C3B1-45FD-83F5-75086783D358}"/>
    <cellStyle name="Total 7 4 6 2 2 2 2" xfId="26794" xr:uid="{C53EDAD3-F7B8-42C5-BDC3-74C69E38EBB3}"/>
    <cellStyle name="Total 7 4 6 2 2 3" xfId="28193" xr:uid="{C94A4D63-C6B5-4F50-BA34-BC8471CA6239}"/>
    <cellStyle name="Total 7 4 6 2 3" xfId="11704" xr:uid="{FAD072A5-FE5E-4717-ADD8-8F36716AF612}"/>
    <cellStyle name="Total 7 4 6 2 3 2" xfId="20693" xr:uid="{08F89123-0E06-4557-80B8-A789EB90F90D}"/>
    <cellStyle name="Total 7 4 6 2 3 2 2" xfId="26350" xr:uid="{B5037357-82D8-4374-B8B8-9E0997C08F20}"/>
    <cellStyle name="Total 7 4 6 2 3 3" xfId="32241" xr:uid="{808F2408-9F64-4683-A8E9-07935AB5DA4D}"/>
    <cellStyle name="Total 7 4 6 2 4" xfId="15470" xr:uid="{9C5BA363-BBD6-469E-B988-3E4D080F545E}"/>
    <cellStyle name="Total 7 4 6 2 4 2" xfId="36320" xr:uid="{9F8665DF-8136-4E19-BAC5-F539D2AF5940}"/>
    <cellStyle name="Total 7 4 6 2 5" xfId="28945" xr:uid="{A841CCDD-1FDF-46AA-BCFD-AB4DDA46DEC9}"/>
    <cellStyle name="Total 7 4 6 3" xfId="4617" xr:uid="{AC0FD815-2A20-4542-9682-CF88D732A078}"/>
    <cellStyle name="Total 7 4 6 3 2" xfId="31235" xr:uid="{B233959D-29AE-4A9D-BB52-A3E9D72F698E}"/>
    <cellStyle name="Total 7 4 6 4" xfId="28507" xr:uid="{4C5632B6-9E18-4D85-BA28-E2A109B93537}"/>
    <cellStyle name="Total 7 4 7" xfId="4917" xr:uid="{B195BF24-B321-4E7A-B1BA-916A758ABBD2}"/>
    <cellStyle name="Total 7 4 7 2" xfId="7503" xr:uid="{DE403DC3-2BC3-41E2-A1B1-F842A2B8DB2F}"/>
    <cellStyle name="Total 7 4 7 2 2" xfId="16492" xr:uid="{C35EC45C-E1A6-4447-BB53-5703BC75A9BA}"/>
    <cellStyle name="Total 7 4 7 2 2 2" xfId="23205" xr:uid="{A0B734D8-B303-4B96-8B40-00B5312D5526}"/>
    <cellStyle name="Total 7 4 7 2 3" xfId="25381" xr:uid="{972B249D-77CD-4235-9071-E88D76EDFAC7}"/>
    <cellStyle name="Total 7 4 7 3" xfId="10140" xr:uid="{1DFAFF8E-EFCF-4A84-90BD-FB6273315909}"/>
    <cellStyle name="Total 7 4 7 3 2" xfId="19129" xr:uid="{DDC9CAD1-8D7F-48B6-8634-D5E91CA99F6C}"/>
    <cellStyle name="Total 7 4 7 3 2 2" xfId="22697" xr:uid="{31D85401-9E35-459D-80C6-F1858CF6CE46}"/>
    <cellStyle name="Total 7 4 7 3 3" xfId="38901" xr:uid="{B1EEEF90-C5C5-4A48-B9BA-3CBF316EB213}"/>
    <cellStyle name="Total 7 4 7 4" xfId="13906" xr:uid="{B551674E-340A-425E-89B9-0D0DC8D690CD}"/>
    <cellStyle name="Total 7 4 7 4 2" xfId="24529" xr:uid="{E0CCD170-7D1D-43A2-9676-A01C1B0CCCBB}"/>
    <cellStyle name="Total 7 4 7 5" xfId="37044" xr:uid="{DC064577-A44C-47D8-A1A0-3BBFA595A37C}"/>
    <cellStyle name="Total 7 4 8" xfId="2529" xr:uid="{534E251D-8A06-4B33-AB62-DE7ABEE2420A}"/>
    <cellStyle name="Total 7 4 8 2" xfId="22553" xr:uid="{D183E152-4831-4F39-9621-44377421BA07}"/>
    <cellStyle name="Total 7 4 9" xfId="26544" xr:uid="{F0623A2B-EE9F-4E72-B7F5-BABE864F0C1A}"/>
    <cellStyle name="Total 7 5" xfId="292" xr:uid="{A65CFF0C-0C51-4E4B-940D-CCCC1E8CB62C}"/>
    <cellStyle name="Total 7 5 2" xfId="4695" xr:uid="{33AE98EC-FB05-4D1E-8DA0-D5EE96ECA01F}"/>
    <cellStyle name="Total 7 5 2 2" xfId="7281" xr:uid="{EF836A2F-AB1B-4E64-A800-AC8C32614836}"/>
    <cellStyle name="Total 7 5 2 2 2" xfId="16270" xr:uid="{F5E1A7B9-8B4A-4CB2-93FC-3B761E38748D}"/>
    <cellStyle name="Total 7 5 2 2 2 2" xfId="35192" xr:uid="{8BC2446C-3E70-40ED-9D6E-3F5F78E8D3C6}"/>
    <cellStyle name="Total 7 5 2 2 3" xfId="29333" xr:uid="{ACF99A44-776B-4A4B-AA99-13B1188513CD}"/>
    <cellStyle name="Total 7 5 2 3" xfId="9918" xr:uid="{711C9996-9BE3-476C-A86A-CD7AE73A00FA}"/>
    <cellStyle name="Total 7 5 2 3 2" xfId="18907" xr:uid="{3C4A6F35-13CB-4B42-B312-0419742910B5}"/>
    <cellStyle name="Total 7 5 2 3 2 2" xfId="39682" xr:uid="{2FB240EA-F9E6-404D-8E2C-EF19EAFFF56C}"/>
    <cellStyle name="Total 7 5 2 3 3" xfId="22296" xr:uid="{2B832B00-E54B-4198-BABC-1545803130E9}"/>
    <cellStyle name="Total 7 5 2 4" xfId="13684" xr:uid="{BF1334CF-77BB-4C78-A8C5-F0ABAEE42DC8}"/>
    <cellStyle name="Total 7 5 2 4 2" xfId="29268" xr:uid="{1BA95B7F-CFF2-4F1C-9CCC-6E20175A8AD9}"/>
    <cellStyle name="Total 7 5 2 5" xfId="38485" xr:uid="{A33B0958-396F-4CE9-8254-170105B899C8}"/>
    <cellStyle name="Total 7 5 2 6" xfId="58643" xr:uid="{ED4AD6DA-0897-4738-B45A-6A65AB4C6C4B}"/>
    <cellStyle name="Total 7 5 3" xfId="2760" xr:uid="{EC380FD0-2304-41E6-96D6-17C0274302D5}"/>
    <cellStyle name="Total 7 5 3 2" xfId="31909" xr:uid="{1DF3AFEE-CCC6-4BFC-AFA8-787402906ED4}"/>
    <cellStyle name="Total 7 5 4" xfId="40748" xr:uid="{B09674C5-4358-412F-9DB8-964B928547A1}"/>
    <cellStyle name="Total 7 5 5" xfId="51862" xr:uid="{C78465FF-28C1-46DB-AD2C-018B3AB8F01F}"/>
    <cellStyle name="Total 7 6" xfId="641" xr:uid="{2B4AC369-1D79-477A-9FEA-F88D53ECBDAC}"/>
    <cellStyle name="Total 7 6 2" xfId="5019" xr:uid="{76939465-13DC-4469-AD77-CD0FFD11E71C}"/>
    <cellStyle name="Total 7 6 2 2" xfId="7605" xr:uid="{4DAEDDE1-C0CD-464D-BED9-6BFB30F1DDD9}"/>
    <cellStyle name="Total 7 6 2 2 2" xfId="16594" xr:uid="{7510AAB6-D154-4AF3-B057-CBF5A60F3CFA}"/>
    <cellStyle name="Total 7 6 2 2 2 2" xfId="28258" xr:uid="{36BE02BA-58A0-4E88-8D05-F9EB0E6F875D}"/>
    <cellStyle name="Total 7 6 2 2 3" xfId="23138" xr:uid="{B3C22E8C-9611-4793-B593-15A1AF5B74F9}"/>
    <cellStyle name="Total 7 6 2 3" xfId="10242" xr:uid="{0D96BE4E-C843-4CE7-AF2E-FC8ECF0DED92}"/>
    <cellStyle name="Total 7 6 2 3 2" xfId="19231" xr:uid="{D42506FE-CAB2-4DB4-84E9-397C0C7A6FDC}"/>
    <cellStyle name="Total 7 6 2 3 2 2" xfId="28780" xr:uid="{E955ED7E-F736-411B-8CB9-C0850DA69049}"/>
    <cellStyle name="Total 7 6 2 3 3" xfId="32256" xr:uid="{EA3CC954-C305-4BF5-BAB0-E46AEA2F0E52}"/>
    <cellStyle name="Total 7 6 2 4" xfId="14008" xr:uid="{EA041732-D6EA-4C30-9FCF-7BDC993EBE37}"/>
    <cellStyle name="Total 7 6 2 4 2" xfId="29856" xr:uid="{5C1C6DDA-E101-4CFE-BF33-E476987BC183}"/>
    <cellStyle name="Total 7 6 2 5" xfId="30591" xr:uid="{EF98DA15-E594-403D-A492-E88C2FF42948}"/>
    <cellStyle name="Total 7 6 2 6" xfId="54210" xr:uid="{CE3688C9-61E7-403D-BF6C-90D22401D020}"/>
    <cellStyle name="Total 7 6 3" xfId="3078" xr:uid="{692D7FFB-27E9-402C-AB30-E3784C0F3458}"/>
    <cellStyle name="Total 7 6 3 2" xfId="40714" xr:uid="{D9166633-8EB6-479B-9B84-ADB4A9E717DC}"/>
    <cellStyle name="Total 7 6 4" xfId="37314" xr:uid="{C0D69161-70F0-4754-A2F7-BC708384FE99}"/>
    <cellStyle name="Total 7 6 5" xfId="47457" xr:uid="{56B1D975-CBBC-4061-BB2F-F16D7FD793DC}"/>
    <cellStyle name="Total 7 7" xfId="986" xr:uid="{8A9F0233-E9ED-4F52-9355-789207273947}"/>
    <cellStyle name="Total 7 7 2" xfId="5340" xr:uid="{7200A0B0-CD76-4708-9A09-4492003E753F}"/>
    <cellStyle name="Total 7 7 2 2" xfId="7926" xr:uid="{E81D6F3D-ACA9-4E66-83A5-B7EF8DEC0109}"/>
    <cellStyle name="Total 7 7 2 2 2" xfId="16915" xr:uid="{DC87DA4C-AD3A-48FF-B3F6-201DB76B3C15}"/>
    <cellStyle name="Total 7 7 2 2 2 2" xfId="40369" xr:uid="{22ED1C8C-2720-4BBB-9EEE-5DC161A216E4}"/>
    <cellStyle name="Total 7 7 2 2 3" xfId="32148" xr:uid="{93B70098-EA1E-4A9F-B150-22F9B589A00A}"/>
    <cellStyle name="Total 7 7 2 3" xfId="10563" xr:uid="{E9D614A1-D3C9-49E8-86A7-59EF11DE14ED}"/>
    <cellStyle name="Total 7 7 2 3 2" xfId="19552" xr:uid="{D3921E92-5681-465E-B2D7-7A75EC3AC699}"/>
    <cellStyle name="Total 7 7 2 3 2 2" xfId="38712" xr:uid="{B3274479-EB05-431E-93DA-C6C6E90A8231}"/>
    <cellStyle name="Total 7 7 2 3 3" xfId="35186" xr:uid="{342ACEE8-909F-4FB6-B82D-AF62636F64D7}"/>
    <cellStyle name="Total 7 7 2 4" xfId="14329" xr:uid="{64E4AA87-671A-4DA9-8430-1A32BCA43C27}"/>
    <cellStyle name="Total 7 7 2 4 2" xfId="35333" xr:uid="{DE814453-287E-4A8B-9C64-9618CB392BE0}"/>
    <cellStyle name="Total 7 7 2 5" xfId="37562" xr:uid="{A5334312-5EF1-4020-9958-B41B8B94FB2F}"/>
    <cellStyle name="Total 7 7 3" xfId="3423" xr:uid="{EFEE71AA-D1E6-4680-99AA-3010A09CC9D1}"/>
    <cellStyle name="Total 7 7 3 2" xfId="42098" xr:uid="{8C628B34-758A-4F51-85B6-219A979173A4}"/>
    <cellStyle name="Total 7 7 4" xfId="42017" xr:uid="{41CA3D98-E91A-4883-A9E5-FA0F4849185D}"/>
    <cellStyle name="Total 7 8" xfId="1330" xr:uid="{64FAEA86-48E3-49F8-B5A7-934275619328}"/>
    <cellStyle name="Total 7 8 2" xfId="5675" xr:uid="{0EBD9950-72B2-409E-AC6B-54E779957A69}"/>
    <cellStyle name="Total 7 8 2 2" xfId="8261" xr:uid="{F546A7E3-BB67-4041-8FC5-61F73C8C9757}"/>
    <cellStyle name="Total 7 8 2 2 2" xfId="17250" xr:uid="{74A62978-8881-4D1F-90C5-066A2ED02936}"/>
    <cellStyle name="Total 7 8 2 2 2 2" xfId="36121" xr:uid="{1AA35AC5-911A-4B72-AA9B-9DA1080792EA}"/>
    <cellStyle name="Total 7 8 2 2 3" xfId="38674" xr:uid="{5346BED7-3B8C-41F6-83F3-F9D43F3929A2}"/>
    <cellStyle name="Total 7 8 2 3" xfId="10898" xr:uid="{726A9A9B-F909-4AD6-8BB2-CF3D1414AD4A}"/>
    <cellStyle name="Total 7 8 2 3 2" xfId="19887" xr:uid="{E5F7B6C4-B868-496F-A7C0-D04A34C800B3}"/>
    <cellStyle name="Total 7 8 2 3 2 2" xfId="37053" xr:uid="{99A8CD73-009F-4145-AA6A-5C1AFCD45573}"/>
    <cellStyle name="Total 7 8 2 3 3" xfId="22117" xr:uid="{D7FE95B2-9219-4744-A52D-78CA0E16DC6D}"/>
    <cellStyle name="Total 7 8 2 4" xfId="14664" xr:uid="{2E0DB98C-888C-494B-95E2-826AD4F2781D}"/>
    <cellStyle name="Total 7 8 2 4 2" xfId="39902" xr:uid="{6D9526B1-34F4-4DBA-ADEA-5C261A33BE63}"/>
    <cellStyle name="Total 7 8 2 5" xfId="43119" xr:uid="{9DD39A99-8D07-4593-BB85-B4B77D7FA295}"/>
    <cellStyle name="Total 7 8 3" xfId="3767" xr:uid="{F64AADC1-F8B2-488F-BC88-9EF4B8DFDF0B}"/>
    <cellStyle name="Total 7 8 3 2" xfId="42382" xr:uid="{C1B505D5-196E-42F2-A310-CCDE4D983C7F}"/>
    <cellStyle name="Total 7 8 4" xfId="41053" xr:uid="{5F04AB2B-8FDD-4F34-83C4-3E6379D1FFB9}"/>
    <cellStyle name="Total 7 9" xfId="1826" xr:uid="{C35F4043-24FC-4BAC-A519-BE849A5CB328}"/>
    <cellStyle name="Total 7 9 2" xfId="6143" xr:uid="{6FD34A34-662A-4441-AEB8-8276712E8DDF}"/>
    <cellStyle name="Total 7 9 2 2" xfId="8729" xr:uid="{AC3861C0-FE96-40A1-82A9-510451AD4424}"/>
    <cellStyle name="Total 7 9 2 2 2" xfId="17718" xr:uid="{0224ADEA-3ED0-4DC8-9F79-B10C5ED354EC}"/>
    <cellStyle name="Total 7 9 2 2 2 2" xfId="35152" xr:uid="{BEE4F157-3B47-4380-A82D-3D7DFC9D6D67}"/>
    <cellStyle name="Total 7 9 2 2 3" xfId="29071" xr:uid="{267972D1-A2C8-43C3-9A77-F638D9944E72}"/>
    <cellStyle name="Total 7 9 2 3" xfId="11366" xr:uid="{FA5B3135-10D2-4D9F-B094-07E426099E4B}"/>
    <cellStyle name="Total 7 9 2 3 2" xfId="20355" xr:uid="{464D4F0F-FB56-483F-93FA-E9371C0980EB}"/>
    <cellStyle name="Total 7 9 2 3 2 2" xfId="39447" xr:uid="{58C187C6-17B0-4F99-B2A4-E5231DE6CFE9}"/>
    <cellStyle name="Total 7 9 2 3 3" xfId="43840" xr:uid="{F5027619-3BA5-4A5C-911E-4679A04E1C3D}"/>
    <cellStyle name="Total 7 9 2 4" xfId="15132" xr:uid="{FC281451-A5D4-43AB-9C79-739E48C87810}"/>
    <cellStyle name="Total 7 9 2 4 2" xfId="27993" xr:uid="{D7D1A57E-03F4-4D65-BAC1-79EEF2A68388}"/>
    <cellStyle name="Total 7 9 2 5" xfId="30699" xr:uid="{75B460CD-8897-4ED4-AE21-8E9B4BCDD878}"/>
    <cellStyle name="Total 7 9 3" xfId="4263" xr:uid="{BE935821-970F-4E12-9775-D417F3580EE7}"/>
    <cellStyle name="Total 7 9 3 2" xfId="25959" xr:uid="{08110284-770C-4D5A-9783-130384A5C19C}"/>
    <cellStyle name="Total 7 9 4" xfId="43722" xr:uid="{2802EDA2-09C5-49F4-A755-2E2136FDF7EC}"/>
    <cellStyle name="Total 8" xfId="139" xr:uid="{1C47829D-668B-4019-8C95-C207E8BBFC04}"/>
    <cellStyle name="Total 8 10" xfId="1950" xr:uid="{B7C5E022-4300-40A1-B105-161B3E95C1B1}"/>
    <cellStyle name="Total 8 10 2" xfId="6260" xr:uid="{038A2F72-58A6-4067-8249-8CE0EA9F1D8E}"/>
    <cellStyle name="Total 8 10 2 2" xfId="8846" xr:uid="{6F448E35-8963-4486-8DB6-E2CD44E7FDFA}"/>
    <cellStyle name="Total 8 10 2 2 2" xfId="17835" xr:uid="{C96E4C26-DA95-4B9D-BE64-24DD6FC7549A}"/>
    <cellStyle name="Total 8 10 2 2 2 2" xfId="39192" xr:uid="{BE4B6D38-9A4E-48CB-AE87-B0725A8DB286}"/>
    <cellStyle name="Total 8 10 2 2 3" xfId="42953" xr:uid="{7044E45F-3D71-4A59-8A54-957923862232}"/>
    <cellStyle name="Total 8 10 2 3" xfId="11483" xr:uid="{C1BE23C8-47AA-4440-B8F6-A6FB4A2E6397}"/>
    <cellStyle name="Total 8 10 2 3 2" xfId="20472" xr:uid="{A82948A3-F111-415A-9D37-88FDB0036D87}"/>
    <cellStyle name="Total 8 10 2 3 2 2" xfId="29007" xr:uid="{AA432E09-70FC-4A9D-BD64-97FF07CDC79A}"/>
    <cellStyle name="Total 8 10 2 3 3" xfId="24234" xr:uid="{E35D02D5-D458-4734-87C1-ED02B11770E7}"/>
    <cellStyle name="Total 8 10 2 4" xfId="15249" xr:uid="{F60D0963-9EA7-4DDA-BD9B-A780A29210F6}"/>
    <cellStyle name="Total 8 10 2 4 2" xfId="42742" xr:uid="{9A50B585-2CEB-4FCD-AFDE-724E981CFDEC}"/>
    <cellStyle name="Total 8 10 2 5" xfId="35240" xr:uid="{DEE83680-AAD0-4F56-8B7D-C51681ADCDE0}"/>
    <cellStyle name="Total 8 10 3" xfId="4387" xr:uid="{4EDC341E-AD5E-4715-BA34-0DD2F70FED2E}"/>
    <cellStyle name="Total 8 10 3 2" xfId="33796" xr:uid="{D8C032AC-2862-48F6-8AB4-79B321A6E495}"/>
    <cellStyle name="Total 8 10 4" xfId="42433" xr:uid="{E1B17512-FD25-484A-BDF2-B85BB22A0208}"/>
    <cellStyle name="Total 8 11" xfId="2956" xr:uid="{DBCBE3C1-5846-4288-AD41-7D86152DB30C}"/>
    <cellStyle name="Total 8 11 2" xfId="7106" xr:uid="{9DBE9405-F114-4352-9E03-795939E5ADF9}"/>
    <cellStyle name="Total 8 11 2 2" xfId="16095" xr:uid="{8E9C4A54-D46D-4363-8A5F-56F5A76CA016}"/>
    <cellStyle name="Total 8 11 2 2 2" xfId="41598" xr:uid="{9D1DAD09-68E6-4708-93AA-2F152D7CF3DD}"/>
    <cellStyle name="Total 8 11 2 3" xfId="39288" xr:uid="{58232E53-D628-475D-942E-C947B629CE4C}"/>
    <cellStyle name="Total 8 11 3" xfId="9669" xr:uid="{B77F0429-0E7A-4524-80A3-02CCB7816F13}"/>
    <cellStyle name="Total 8 11 3 2" xfId="18658" xr:uid="{9CBDD455-2F26-4C29-BA8D-11937F12634E}"/>
    <cellStyle name="Total 8 11 3 2 2" xfId="27028" xr:uid="{E4B615E1-DA7B-4B3A-A7B0-2ADBA600334F}"/>
    <cellStyle name="Total 8 11 3 3" xfId="34745" xr:uid="{40846C37-A1FB-4778-812E-AB8AC10DD08E}"/>
    <cellStyle name="Total 8 11 4" xfId="13509" xr:uid="{D0C1456A-A537-4CC0-A3A5-CE1FF0FEB14E}"/>
    <cellStyle name="Total 8 11 4 2" xfId="27313" xr:uid="{52A761EC-60B1-463A-A0D5-2512996EE1DC}"/>
    <cellStyle name="Total 8 11 5" xfId="28041" xr:uid="{CE0F4725-FA71-477F-8F54-4E207431D7CF}"/>
    <cellStyle name="Total 8 12" xfId="6595" xr:uid="{5922CFF7-B471-47AD-B9D0-4E80C3AD3D68}"/>
    <cellStyle name="Total 8 12 2" xfId="11803" xr:uid="{72521786-B28A-41C6-A564-0DAABC3031C5}"/>
    <cellStyle name="Total 8 12 2 2" xfId="20792" xr:uid="{3AA9AEED-E36E-4F49-9997-A23228237082}"/>
    <cellStyle name="Total 8 12 2 2 2" xfId="37227" xr:uid="{56455BF7-BA46-4CCE-8BE7-5C7190D0F132}"/>
    <cellStyle name="Total 8 12 2 3" xfId="34956" xr:uid="{3FCB1EAA-3B98-4E87-9FBE-D3DB44606093}"/>
    <cellStyle name="Total 8 12 3" xfId="15584" xr:uid="{41F79291-0C22-43F1-944B-5C3AA9499EE9}"/>
    <cellStyle name="Total 8 12 3 2" xfId="24558" xr:uid="{56A3C503-AF51-4E25-A081-5F9FE05B6AEF}"/>
    <cellStyle name="Total 8 12 4" xfId="37869" xr:uid="{50B9B64B-F019-41A3-BF7A-278EF1E728D5}"/>
    <cellStyle name="Total 8 13" xfId="9166" xr:uid="{483FA4AC-5569-4709-82FA-54B934FA2CB5}"/>
    <cellStyle name="Total 8 13 2" xfId="18155" xr:uid="{64620F1D-49E7-4B97-9812-FF34F3B0E35F}"/>
    <cellStyle name="Total 8 13 2 2" xfId="25025" xr:uid="{7EC7A784-0947-43BD-B4EC-B72E912FD616}"/>
    <cellStyle name="Total 8 13 3" xfId="42973" xr:uid="{67E392A3-A34E-4AAE-9E94-1AFCD0EE18BA}"/>
    <cellStyle name="Total 8 14" xfId="12295" xr:uid="{E2B745B8-263F-42E1-AAA2-0F6DB8450760}"/>
    <cellStyle name="Total 8 14 2" xfId="21284" xr:uid="{35E6DF15-485C-4A81-BF99-6A05D6AF5CB3}"/>
    <cellStyle name="Total 8 14 2 2" xfId="36639" xr:uid="{50C5D382-C50A-4C2B-B450-4AF1D24488F0}"/>
    <cellStyle name="Total 8 14 3" xfId="40348" xr:uid="{F2F1FC4B-6548-4B39-97CE-35AC97527D30}"/>
    <cellStyle name="Total 8 15" xfId="2299" xr:uid="{23436A73-769D-44B7-A6B0-3B8BE4FC86DB}"/>
    <cellStyle name="Total 8 15 2" xfId="32929" xr:uid="{B254087D-AE2F-4780-B344-A93CAABE87B3}"/>
    <cellStyle name="Total 8 16" xfId="13208" xr:uid="{DE3F179C-A8BF-4341-AD43-7CF2AF9AB1F9}"/>
    <cellStyle name="Total 8 16 2" xfId="31765" xr:uid="{C2670D49-6FD6-4123-A4A3-8B5A2CE405CB}"/>
    <cellStyle name="Total 8 17" xfId="24088" xr:uid="{259BAF05-A1C1-44FA-A214-7C4DC7E1E1E8}"/>
    <cellStyle name="Total 8 18" xfId="44773" xr:uid="{FB7B8474-BA10-498D-81E7-C72CB261F548}"/>
    <cellStyle name="Total 8 19" xfId="45952" xr:uid="{69B76E5F-09A7-4901-BC84-117DD6026687}"/>
    <cellStyle name="Total 8 2" xfId="329" xr:uid="{E56C21C4-B378-4226-80BE-05981BF7E4FC}"/>
    <cellStyle name="Total 8 2 10" xfId="6631" xr:uid="{CCC3BA14-A760-4FB2-A9FB-85405938D14E}"/>
    <cellStyle name="Total 8 2 10 2" xfId="11837" xr:uid="{462B2E31-36DE-40D0-BEEC-80BBF47CFDEE}"/>
    <cellStyle name="Total 8 2 10 2 2" xfId="20826" xr:uid="{99C10B48-36C0-4305-A744-AB1DBC582CC0}"/>
    <cellStyle name="Total 8 2 10 2 2 2" xfId="39711" xr:uid="{96B17FD2-516A-41BD-B783-E409C4EF0439}"/>
    <cellStyle name="Total 8 2 10 2 3" xfId="31119" xr:uid="{788F05F8-86CD-4B6F-9F0C-19C811E07424}"/>
    <cellStyle name="Total 8 2 10 3" xfId="15620" xr:uid="{FB8D9A1B-5650-4219-852D-F8D128082314}"/>
    <cellStyle name="Total 8 2 10 3 2" xfId="22940" xr:uid="{1DCC95E9-DB3E-49B8-88D6-C95740DD2045}"/>
    <cellStyle name="Total 8 2 10 4" xfId="41974" xr:uid="{EA486001-D5F8-4A40-AA81-42BCB771C498}"/>
    <cellStyle name="Total 8 2 11" xfId="9200" xr:uid="{7AF848D0-2A57-4589-9FB7-C85F71B4D44A}"/>
    <cellStyle name="Total 8 2 11 2" xfId="18189" xr:uid="{62DFB6A0-4D7D-4816-8441-7627D69A4AB7}"/>
    <cellStyle name="Total 8 2 11 2 2" xfId="33275" xr:uid="{C0A61C18-B8A4-4AD8-B852-785A2B3A296F}"/>
    <cellStyle name="Total 8 2 11 3" xfId="29140" xr:uid="{1511C2FE-9CA0-4C24-A597-D1024AEA7617}"/>
    <cellStyle name="Total 8 2 12" xfId="12656" xr:uid="{5BF34B5A-F40A-487A-ADD9-C6BC78BFFBCD}"/>
    <cellStyle name="Total 8 2 12 2" xfId="21645" xr:uid="{986301FC-93B8-4383-B620-23198FD46F1C}"/>
    <cellStyle name="Total 8 2 12 2 2" xfId="31441" xr:uid="{D7FD65B7-45F1-40C2-A122-7DF4B9202095}"/>
    <cellStyle name="Total 8 2 12 3" xfId="37196" xr:uid="{AD56BAAE-49D9-429A-8725-27B0C7E2D56F}"/>
    <cellStyle name="Total 8 2 13" xfId="2335" xr:uid="{96EE50F5-B1B4-4DAC-98FF-29DA8BFF9324}"/>
    <cellStyle name="Total 8 2 13 2" xfId="24191" xr:uid="{F61D8C6C-FDDD-4D3D-BA91-BE949A1CB050}"/>
    <cellStyle name="Total 8 2 14" xfId="13244" xr:uid="{4C79465E-5B05-4909-8D6B-43607885933F}"/>
    <cellStyle name="Total 8 2 14 2" xfId="30796" xr:uid="{8D4B9C64-9B87-40E1-B3B6-72428B16DE62}"/>
    <cellStyle name="Total 8 2 15" xfId="31606" xr:uid="{521A1D12-F451-47E4-BFA9-5DCA849CC6BF}"/>
    <cellStyle name="Total 8 2 16" xfId="49443" xr:uid="{82459EBC-ABD1-4EC1-ADCF-452533CABF50}"/>
    <cellStyle name="Total 8 2 2" xfId="461" xr:uid="{B36E6E0B-394A-44FE-9F24-9F9CC7C29AE1}"/>
    <cellStyle name="Total 8 2 2 10" xfId="9325" xr:uid="{CB717738-F365-4320-A560-25DCBE2184DD}"/>
    <cellStyle name="Total 8 2 2 10 2" xfId="18314" xr:uid="{958A8A04-2A54-4759-A46E-C3A651946CA1}"/>
    <cellStyle name="Total 8 2 2 10 2 2" xfId="22367" xr:uid="{3264D745-9AC7-4CCF-B776-48DC91BE5B34}"/>
    <cellStyle name="Total 8 2 2 10 3" xfId="23496" xr:uid="{D7A7B719-F50B-4A26-9ABB-060A76005DC2}"/>
    <cellStyle name="Total 8 2 2 11" xfId="12280" xr:uid="{69A51ECF-98E7-42ED-8C4B-91FC3ABC956E}"/>
    <cellStyle name="Total 8 2 2 11 2" xfId="21269" xr:uid="{62CCA058-704C-4F72-8BC5-AB9AF640BD5C}"/>
    <cellStyle name="Total 8 2 2 11 2 2" xfId="24983" xr:uid="{47A39F43-65E0-47E3-BE33-E31CFE61A2AD}"/>
    <cellStyle name="Total 8 2 2 11 3" xfId="28525" xr:uid="{65069C81-77F7-45D6-9316-5E38A7D4B135}"/>
    <cellStyle name="Total 8 2 2 12" xfId="2467" xr:uid="{A93185BE-5BFE-4B04-84F2-384F5FF67A23}"/>
    <cellStyle name="Total 8 2 2 12 2" xfId="30434" xr:uid="{4B34261F-D036-422A-98DE-470997696289}"/>
    <cellStyle name="Total 8 2 2 13" xfId="13376" xr:uid="{E326AC41-99AF-4912-9CAA-F9DB27C32A86}"/>
    <cellStyle name="Total 8 2 2 13 2" xfId="38266" xr:uid="{C9F6FA3A-8858-4B17-A7E5-3D96CDFCBCC9}"/>
    <cellStyle name="Total 8 2 2 14" xfId="24696" xr:uid="{FA5BE498-D894-48BA-BFFE-FD2C5262FFCE}"/>
    <cellStyle name="Total 8 2 2 15" xfId="56225" xr:uid="{C3870727-87E8-4F04-A988-2BE52EDE0275}"/>
    <cellStyle name="Total 8 2 2 2" xfId="810" xr:uid="{3B78CD87-5485-4F2F-9D7C-617E88A6B955}"/>
    <cellStyle name="Total 8 2 2 2 2" xfId="5179" xr:uid="{8F0EFF01-E162-4FB1-AE0F-C7C738E18344}"/>
    <cellStyle name="Total 8 2 2 2 2 2" xfId="7765" xr:uid="{EE0C9DF5-A29D-4778-8E43-A673175F7C04}"/>
    <cellStyle name="Total 8 2 2 2 2 2 2" xfId="16754" xr:uid="{D79DEFF7-E029-4FA5-B7E6-6B383DD19FAB}"/>
    <cellStyle name="Total 8 2 2 2 2 2 2 2" xfId="31913" xr:uid="{4BC7AE0F-C006-4710-A6A2-3F0AE72B8F71}"/>
    <cellStyle name="Total 8 2 2 2 2 2 3" xfId="35558" xr:uid="{9872DF6A-6350-47B1-A53E-B90A73853D6C}"/>
    <cellStyle name="Total 8 2 2 2 2 3" xfId="10402" xr:uid="{0FEF15B3-6843-44FC-8716-2EC92BD555B9}"/>
    <cellStyle name="Total 8 2 2 2 2 3 2" xfId="19391" xr:uid="{CDA87E53-2E09-4727-BD5A-D5EE0E806B4E}"/>
    <cellStyle name="Total 8 2 2 2 2 3 2 2" xfId="38000" xr:uid="{E67C8B7C-1D86-4BF7-8A83-BAA5CF0F7E09}"/>
    <cellStyle name="Total 8 2 2 2 2 3 3" xfId="43960" xr:uid="{E9CCE1AE-6F84-4C98-9CFE-5DB5BECCB6C9}"/>
    <cellStyle name="Total 8 2 2 2 2 4" xfId="14168" xr:uid="{DCB76D5C-EBB0-475E-A8B7-A37E539CF34A}"/>
    <cellStyle name="Total 8 2 2 2 2 4 2" xfId="35651" xr:uid="{EC880C97-A5A2-411D-929C-32F0DB8AA922}"/>
    <cellStyle name="Total 8 2 2 2 2 5" xfId="35671" xr:uid="{5E2155C1-1270-4B36-A18E-251AAD060C7A}"/>
    <cellStyle name="Total 8 2 2 2 3" xfId="3247" xr:uid="{C9BC0613-5ABC-4E5F-8DE4-B65AB2DC36C2}"/>
    <cellStyle name="Total 8 2 2 2 3 2" xfId="33588" xr:uid="{2F362DA9-78B4-43C0-8861-07EA149057C0}"/>
    <cellStyle name="Total 8 2 2 2 4" xfId="41814" xr:uid="{0E9EA490-AAB7-487E-BE5F-CC41A192F6B1}"/>
    <cellStyle name="Total 8 2 2 3" xfId="1155" xr:uid="{FBA78D9A-357E-4265-AD85-539ED1B9D6B1}"/>
    <cellStyle name="Total 8 2 2 3 2" xfId="5500" xr:uid="{9CF6D1A6-F9C4-4728-B1E4-DECAEF22BAC3}"/>
    <cellStyle name="Total 8 2 2 3 2 2" xfId="8086" xr:uid="{BE0F1A3E-2A8B-4840-8682-16D0757FD3E4}"/>
    <cellStyle name="Total 8 2 2 3 2 2 2" xfId="17075" xr:uid="{471467D7-55A3-4287-9844-AC0438824DD7}"/>
    <cellStyle name="Total 8 2 2 3 2 2 2 2" xfId="27012" xr:uid="{89E0E4DA-17C6-4D18-9310-786D082BFFFB}"/>
    <cellStyle name="Total 8 2 2 3 2 2 3" xfId="38976" xr:uid="{E1A3F7FB-06A4-4021-9FA9-37DAD0BB09AE}"/>
    <cellStyle name="Total 8 2 2 3 2 3" xfId="10723" xr:uid="{B2129A7B-B9A0-4905-BF53-A6C0B078E0E5}"/>
    <cellStyle name="Total 8 2 2 3 2 3 2" xfId="19712" xr:uid="{2E0619F5-A8C1-4D44-BE04-21EC75BB1029}"/>
    <cellStyle name="Total 8 2 2 3 2 3 2 2" xfId="25586" xr:uid="{937F36A1-1C7F-4E56-9DA0-BDDBD6DE5EB9}"/>
    <cellStyle name="Total 8 2 2 3 2 3 3" xfId="34853" xr:uid="{75D1CAAA-DB6F-4D83-A9BD-AC8D85615359}"/>
    <cellStyle name="Total 8 2 2 3 2 4" xfId="14489" xr:uid="{13531846-7C90-431A-993A-8F541F1992ED}"/>
    <cellStyle name="Total 8 2 2 3 2 4 2" xfId="36458" xr:uid="{5190D771-D0C9-4CF4-8A49-F7C1FCCEFFAC}"/>
    <cellStyle name="Total 8 2 2 3 2 5" xfId="39091" xr:uid="{527CD5DE-3216-474D-85A2-A07F74F3D7AC}"/>
    <cellStyle name="Total 8 2 2 3 3" xfId="3592" xr:uid="{AB73E8B5-9653-404B-B791-0AD211CD7E28}"/>
    <cellStyle name="Total 8 2 2 3 3 2" xfId="38391" xr:uid="{8D09B0B3-2438-477B-BAFF-4EDF734EF0F3}"/>
    <cellStyle name="Total 8 2 2 3 4" xfId="31560" xr:uid="{6DBD10CF-C098-461F-AB0A-B77352D0A79C}"/>
    <cellStyle name="Total 8 2 2 4" xfId="1499" xr:uid="{983114E2-E389-4326-B357-D863C7BCDA81}"/>
    <cellStyle name="Total 8 2 2 4 2" xfId="5844" xr:uid="{BB406833-3283-4448-A312-4AEC98361711}"/>
    <cellStyle name="Total 8 2 2 4 2 2" xfId="8430" xr:uid="{ED294B18-C9CF-448D-9B73-6E57B671D71B}"/>
    <cellStyle name="Total 8 2 2 4 2 2 2" xfId="17419" xr:uid="{9D189E83-96A4-4697-9608-21A13D017721}"/>
    <cellStyle name="Total 8 2 2 4 2 2 2 2" xfId="38292" xr:uid="{86569F35-FEF9-4DA0-BE29-8C4B1ED04FF7}"/>
    <cellStyle name="Total 8 2 2 4 2 2 3" xfId="27003" xr:uid="{1D9364C2-61C5-4BDC-9AD6-07189239B2F1}"/>
    <cellStyle name="Total 8 2 2 4 2 3" xfId="11067" xr:uid="{AE268248-2FED-4263-8C7A-3B438ABEF3F0}"/>
    <cellStyle name="Total 8 2 2 4 2 3 2" xfId="20056" xr:uid="{69A65026-3D9A-4071-9C83-CD4D67421BB9}"/>
    <cellStyle name="Total 8 2 2 4 2 3 2 2" xfId="32918" xr:uid="{34387AE2-3DA8-4EA6-928C-894B10F38D23}"/>
    <cellStyle name="Total 8 2 2 4 2 3 3" xfId="41684" xr:uid="{71EF72A2-321D-4A4C-BE18-B36D735AE5B6}"/>
    <cellStyle name="Total 8 2 2 4 2 4" xfId="14833" xr:uid="{0679392C-0FD8-4A47-8866-D578819E936D}"/>
    <cellStyle name="Total 8 2 2 4 2 4 2" xfId="27739" xr:uid="{0918CB9F-9788-4494-9437-0C422450A3F6}"/>
    <cellStyle name="Total 8 2 2 4 2 5" xfId="27413" xr:uid="{CE2746F8-B951-4DC7-9428-467F75E29A37}"/>
    <cellStyle name="Total 8 2 2 4 3" xfId="3936" xr:uid="{89D606A6-09A4-4A0C-9140-3FFA52176B3A}"/>
    <cellStyle name="Total 8 2 2 4 3 2" xfId="31264" xr:uid="{92C1048D-3D61-484F-874E-7783C24C93E1}"/>
    <cellStyle name="Total 8 2 2 4 4" xfId="24979" xr:uid="{2B14C063-83C3-4A07-8A9D-FA4379577730}"/>
    <cellStyle name="Total 8 2 2 5" xfId="177" xr:uid="{827439B4-8B71-4D84-BBE4-929CC784AB12}"/>
    <cellStyle name="Total 8 2 2 5 2" xfId="2962" xr:uid="{32BBF342-5A45-4EE4-B255-C24001389A3C}"/>
    <cellStyle name="Total 8 2 2 5 2 2" xfId="7112" xr:uid="{DB967EB8-22D5-4373-A955-47F622D8902E}"/>
    <cellStyle name="Total 8 2 2 5 2 2 2" xfId="16101" xr:uid="{906D0C87-66A5-4068-AD0B-174B9942A66E}"/>
    <cellStyle name="Total 8 2 2 5 2 2 2 2" xfId="29706" xr:uid="{B5AD9ECA-972D-44A2-BD39-F2F064D44136}"/>
    <cellStyle name="Total 8 2 2 5 2 2 3" xfId="36240" xr:uid="{1D509D08-FE4E-4BC2-85D0-51BD1CF51D84}"/>
    <cellStyle name="Total 8 2 2 5 2 3" xfId="9675" xr:uid="{277922D4-4938-4BE8-891A-BE5108CEDAD9}"/>
    <cellStyle name="Total 8 2 2 5 2 3 2" xfId="18664" xr:uid="{374D2D9F-7E85-4985-A1F6-AD2DA7923B49}"/>
    <cellStyle name="Total 8 2 2 5 2 3 2 2" xfId="32569" xr:uid="{EF078057-506B-4504-A8B2-911722AAD2AE}"/>
    <cellStyle name="Total 8 2 2 5 2 3 3" xfId="40116" xr:uid="{25FF82CF-EC9C-4847-9F57-151A68F924BF}"/>
    <cellStyle name="Total 8 2 2 5 2 4" xfId="13515" xr:uid="{98E3E50B-4830-4298-AD07-54BCDFAF36E8}"/>
    <cellStyle name="Total 8 2 2 5 2 4 2" xfId="32076" xr:uid="{998824F5-D36D-40FB-91E4-5760F64F4039}"/>
    <cellStyle name="Total 8 2 2 5 2 5" xfId="23635" xr:uid="{A08F0BFF-FA26-4856-B32F-145227DA59DB}"/>
    <cellStyle name="Total 8 2 2 5 3" xfId="2645" xr:uid="{5A1202FA-2EF7-4AF2-87D6-9C62B82B8639}"/>
    <cellStyle name="Total 8 2 2 5 3 2" xfId="35958" xr:uid="{6948D292-986B-452A-90DE-5D6057E5CCFF}"/>
    <cellStyle name="Total 8 2 2 5 4" xfId="22157" xr:uid="{7984149A-24A6-4342-A5BC-290936077AD0}"/>
    <cellStyle name="Total 8 2 2 6" xfId="2118" xr:uid="{D2928AB2-0DF0-4E4C-ADAD-05824253D500}"/>
    <cellStyle name="Total 8 2 2 6 2" xfId="6419" xr:uid="{85F01E66-03C2-4944-831D-7F72A5D56865}"/>
    <cellStyle name="Total 8 2 2 6 2 2" xfId="9005" xr:uid="{849905FB-1B40-4CB6-89BF-04CCA3E753F8}"/>
    <cellStyle name="Total 8 2 2 6 2 2 2" xfId="17994" xr:uid="{4964AB48-50C3-41F9-A1D1-D60E898AC414}"/>
    <cellStyle name="Total 8 2 2 6 2 2 2 2" xfId="35406" xr:uid="{83F5841D-B954-4EB7-9530-BD7D12812BA0}"/>
    <cellStyle name="Total 8 2 2 6 2 2 3" xfId="26467" xr:uid="{00CC3C5D-5064-4755-89C1-6F79B80FED32}"/>
    <cellStyle name="Total 8 2 2 6 2 3" xfId="11642" xr:uid="{140485C4-0D14-4937-9450-7F7FA8265EAD}"/>
    <cellStyle name="Total 8 2 2 6 2 3 2" xfId="20631" xr:uid="{64937D6A-4E22-49B5-A6AF-E219A8D2D4B0}"/>
    <cellStyle name="Total 8 2 2 6 2 3 2 2" xfId="27244" xr:uid="{7FF5CBE5-75B9-4F49-A233-A7CE28992BEE}"/>
    <cellStyle name="Total 8 2 2 6 2 3 3" xfId="23066" xr:uid="{652A2B1D-707F-4769-97DD-AA4D4FCB02ED}"/>
    <cellStyle name="Total 8 2 2 6 2 4" xfId="15408" xr:uid="{6F62956A-D528-48E1-80A3-DD7FDCF3DD7D}"/>
    <cellStyle name="Total 8 2 2 6 2 4 2" xfId="43637" xr:uid="{9944629C-E7C0-4593-81EB-FEDD81BB2440}"/>
    <cellStyle name="Total 8 2 2 6 2 5" xfId="30462" xr:uid="{079F712B-FECC-4D20-8034-51DF29A088B3}"/>
    <cellStyle name="Total 8 2 2 6 3" xfId="4555" xr:uid="{181EFD65-C023-472D-B2C6-61EF46607A68}"/>
    <cellStyle name="Total 8 2 2 6 3 2" xfId="43338" xr:uid="{1E5ECB0C-4566-4297-AC64-74CB971ABB74}"/>
    <cellStyle name="Total 8 2 2 6 4" xfId="39721" xr:uid="{2F3592AE-0CA2-420A-961F-B1391669DDF9}"/>
    <cellStyle name="Total 8 2 2 7" xfId="2928" xr:uid="{F065BE27-7347-4EBB-B15C-4861676D5D42}"/>
    <cellStyle name="Total 8 2 2 7 2" xfId="7078" xr:uid="{62D6ABEB-5994-44CE-8437-65030C32DAF4}"/>
    <cellStyle name="Total 8 2 2 7 2 2" xfId="12204" xr:uid="{A0A37D94-38B6-4602-90CC-8C09BA16718C}"/>
    <cellStyle name="Total 8 2 2 7 2 2 2" xfId="21193" xr:uid="{059AEFA6-2E56-41B0-AD02-839F9D9AA9EF}"/>
    <cellStyle name="Total 8 2 2 7 2 2 2 2" xfId="24476" xr:uid="{14C5DE6D-C097-40CC-ADFC-8CEFB877B761}"/>
    <cellStyle name="Total 8 2 2 7 2 2 3" xfId="43836" xr:uid="{8F3706D6-B933-471C-BC41-163EB7628207}"/>
    <cellStyle name="Total 8 2 2 7 2 3" xfId="12998" xr:uid="{6CF214BE-8536-4FC1-B007-FDA21EF3DFD4}"/>
    <cellStyle name="Total 8 2 2 7 2 3 2" xfId="21987" xr:uid="{DA1B19D4-8554-43A3-92D4-99CCAE7B3FD8}"/>
    <cellStyle name="Total 8 2 2 7 2 3 2 2" xfId="40922" xr:uid="{C80039AA-C655-4C7D-AEC1-6923F11DC54F}"/>
    <cellStyle name="Total 8 2 2 7 2 3 3" xfId="23359" xr:uid="{79357070-32B6-4976-8D26-D94F3E10CA54}"/>
    <cellStyle name="Total 8 2 2 7 2 4" xfId="16067" xr:uid="{7D929146-E4CE-47C3-A4CF-0FEE25DFC6A6}"/>
    <cellStyle name="Total 8 2 2 7 2 4 2" xfId="40471" xr:uid="{9796723D-8187-4940-A9B2-5FEC655A3E71}"/>
    <cellStyle name="Total 8 2 2 7 2 5" xfId="24497" xr:uid="{C8DA9254-AC12-4BFE-BAE4-B781F4875A71}"/>
    <cellStyle name="Total 8 2 2 7 3" xfId="9641" xr:uid="{874814C8-278A-4824-B70B-636C827624E0}"/>
    <cellStyle name="Total 8 2 2 7 3 2" xfId="18630" xr:uid="{AC9CDBA6-43F7-4BBD-84C4-EB4A88F88D56}"/>
    <cellStyle name="Total 8 2 2 7 3 2 2" xfId="25436" xr:uid="{859911E1-D3E3-4C1D-8C83-342304EF8818}"/>
    <cellStyle name="Total 8 2 2 7 3 3" xfId="42304" xr:uid="{751F3689-1B61-4243-A86B-727A1F6A64D8}"/>
    <cellStyle name="Total 8 2 2 7 4" xfId="28908" xr:uid="{9E0C5C32-AC56-446F-A9B6-374B62756739}"/>
    <cellStyle name="Total 8 2 2 8" xfId="4855" xr:uid="{A375980F-EBDD-43A6-8F4B-7FEC3F80E581}"/>
    <cellStyle name="Total 8 2 2 8 2" xfId="7441" xr:uid="{6E3752CE-3805-4965-81BD-357F5F650BC4}"/>
    <cellStyle name="Total 8 2 2 8 2 2" xfId="16430" xr:uid="{BCD057FA-2980-4AF5-AEC8-68594BBBFD40}"/>
    <cellStyle name="Total 8 2 2 8 2 2 2" xfId="36351" xr:uid="{1914A3F0-67A6-49C1-8A03-4A8834C5A9E2}"/>
    <cellStyle name="Total 8 2 2 8 2 3" xfId="41104" xr:uid="{C76A2C63-6ACC-4706-A0A7-BBE5DB09488D}"/>
    <cellStyle name="Total 8 2 2 8 3" xfId="10078" xr:uid="{98FDC574-5935-4C7B-A86B-EA6761B6B4E5}"/>
    <cellStyle name="Total 8 2 2 8 3 2" xfId="19067" xr:uid="{F1D818D0-288E-4543-979D-B3FD9FCD5C09}"/>
    <cellStyle name="Total 8 2 2 8 3 2 2" xfId="30802" xr:uid="{293BBFEE-5462-4878-A08D-8F926498D5D4}"/>
    <cellStyle name="Total 8 2 2 8 3 3" xfId="43955" xr:uid="{93864C0D-C805-4EEB-A8DE-9282C0166D82}"/>
    <cellStyle name="Total 8 2 2 8 4" xfId="13844" xr:uid="{E8C27107-EDF1-4D4D-9343-3AF8BC2AD382}"/>
    <cellStyle name="Total 8 2 2 8 4 2" xfId="26101" xr:uid="{4613B319-B006-425F-8969-B8F673F4A546}"/>
    <cellStyle name="Total 8 2 2 8 5" xfId="29492" xr:uid="{45339E0D-3C86-41E2-A5D1-321497592819}"/>
    <cellStyle name="Total 8 2 2 9" xfId="6763" xr:uid="{4A64D544-FF14-49C7-9E68-3A259D095460}"/>
    <cellStyle name="Total 8 2 2 9 2" xfId="11962" xr:uid="{58D4DA6A-E8BE-43FF-8F40-BEB6D826AC91}"/>
    <cellStyle name="Total 8 2 2 9 2 2" xfId="20951" xr:uid="{9FD3C3F4-DE0A-4AE4-B220-EB650EFE0A8F}"/>
    <cellStyle name="Total 8 2 2 9 2 2 2" xfId="32948" xr:uid="{2384F55C-8EE1-439A-92C0-2C2751F4EA62}"/>
    <cellStyle name="Total 8 2 2 9 2 3" xfId="26821" xr:uid="{870A5B1F-89D6-4628-9FE4-E1152647663A}"/>
    <cellStyle name="Total 8 2 2 9 3" xfId="15752" xr:uid="{EA7910C8-EA0E-4D82-83B3-1A999E92D209}"/>
    <cellStyle name="Total 8 2 2 9 3 2" xfId="31463" xr:uid="{AFFE77BD-7B62-4B93-BEF6-7E84A5A11033}"/>
    <cellStyle name="Total 8 2 2 9 4" xfId="30748" xr:uid="{B72FCA57-B9EF-47B0-9997-2D1DF0311EBF}"/>
    <cellStyle name="Total 8 2 3" xfId="678" xr:uid="{86A0F7CD-C881-485F-ACA2-56FD4CC21583}"/>
    <cellStyle name="Total 8 2 3 2" xfId="5054" xr:uid="{E191C090-AFC2-45EC-B830-74A6F5ED27A5}"/>
    <cellStyle name="Total 8 2 3 2 2" xfId="7640" xr:uid="{ECE939FF-B03A-43C8-A4C6-BD6D63DF2EDE}"/>
    <cellStyle name="Total 8 2 3 2 2 2" xfId="16629" xr:uid="{D28873E1-4128-427C-8D8F-C32BABF04A40}"/>
    <cellStyle name="Total 8 2 3 2 2 2 2" xfId="40167" xr:uid="{137DCB28-ADE5-47B7-B10D-D56F64C2BE7D}"/>
    <cellStyle name="Total 8 2 3 2 2 3" xfId="25288" xr:uid="{42E305B0-C825-48F9-9179-B3A2FB7EFDB3}"/>
    <cellStyle name="Total 8 2 3 2 3" xfId="10277" xr:uid="{91D711FB-1412-4008-873A-B77EC404512F}"/>
    <cellStyle name="Total 8 2 3 2 3 2" xfId="19266" xr:uid="{15F77DD8-27EE-4555-8857-C85CB38B9AA1}"/>
    <cellStyle name="Total 8 2 3 2 3 2 2" xfId="40803" xr:uid="{832DFB07-A0BD-411B-AB05-C9212330F18A}"/>
    <cellStyle name="Total 8 2 3 2 3 3" xfId="31960" xr:uid="{9B30BB5B-5B74-4C6B-A282-309C0D388FBD}"/>
    <cellStyle name="Total 8 2 3 2 4" xfId="14043" xr:uid="{6F4ED0FC-3742-4AA0-BADC-AD425615907A}"/>
    <cellStyle name="Total 8 2 3 2 4 2" xfId="25538" xr:uid="{1DAA0414-455B-4062-A818-152CD4341B33}"/>
    <cellStyle name="Total 8 2 3 2 5" xfId="30032" xr:uid="{C7C599FE-2359-4B71-84AD-8C6F2A955B4D}"/>
    <cellStyle name="Total 8 2 3 3" xfId="3115" xr:uid="{05FC7A02-5000-4816-B5C2-D64051BDF27A}"/>
    <cellStyle name="Total 8 2 3 3 2" xfId="31568" xr:uid="{3D97FEC0-A06F-4290-AC61-9279690C7A5C}"/>
    <cellStyle name="Total 8 2 3 4" xfId="28681" xr:uid="{D4ACB2BE-EFDC-4A6E-9264-7D56C062C399}"/>
    <cellStyle name="Total 8 2 4" xfId="1023" xr:uid="{291A936A-DB9D-4A3C-A7F1-EB452B81516D}"/>
    <cellStyle name="Total 8 2 4 2" xfId="5375" xr:uid="{B71A7A7A-453E-4980-91E7-EBB51CF3FB47}"/>
    <cellStyle name="Total 8 2 4 2 2" xfId="7961" xr:uid="{A0F569BD-8209-4373-BD74-085FA9FED1E6}"/>
    <cellStyle name="Total 8 2 4 2 2 2" xfId="16950" xr:uid="{1E5163AD-A9C0-4291-947A-8CBB581887ED}"/>
    <cellStyle name="Total 8 2 4 2 2 2 2" xfId="28034" xr:uid="{3F09C991-3530-4FF5-A83D-658F04883FB6}"/>
    <cellStyle name="Total 8 2 4 2 2 3" xfId="22240" xr:uid="{8E71CECE-FBE4-41EA-AD92-8A4615BFAAA1}"/>
    <cellStyle name="Total 8 2 4 2 3" xfId="10598" xr:uid="{BEA2E775-3182-49F5-9BFA-70D189E3124E}"/>
    <cellStyle name="Total 8 2 4 2 3 2" xfId="19587" xr:uid="{C049CB9E-16B9-444E-B4D8-725294673EEE}"/>
    <cellStyle name="Total 8 2 4 2 3 2 2" xfId="29062" xr:uid="{743FF38D-AFF7-449B-AA2A-2359E605F580}"/>
    <cellStyle name="Total 8 2 4 2 3 3" xfId="40567" xr:uid="{63F86224-D077-4E79-8F8E-9CAFC1929182}"/>
    <cellStyle name="Total 8 2 4 2 4" xfId="14364" xr:uid="{1FD95ECD-A470-4765-B0AB-D6ED33096B0A}"/>
    <cellStyle name="Total 8 2 4 2 4 2" xfId="37446" xr:uid="{0B3319C5-1FC9-4730-BFE6-60B5E871AB6F}"/>
    <cellStyle name="Total 8 2 4 2 5" xfId="36985" xr:uid="{274042ED-A7C1-4FCA-BF3E-974BAAB77664}"/>
    <cellStyle name="Total 8 2 4 3" xfId="3460" xr:uid="{004A1CE7-21CF-4DD4-A9B5-A2A87715D81B}"/>
    <cellStyle name="Total 8 2 4 3 2" xfId="32938" xr:uid="{8143515A-F9AE-4516-B716-C0A3B81ADED2}"/>
    <cellStyle name="Total 8 2 4 4" xfId="32867" xr:uid="{673083B4-9043-4BE1-A87B-A3CDBD46B58C}"/>
    <cellStyle name="Total 8 2 5" xfId="1367" xr:uid="{96A521DE-FACE-4BE2-B870-4003B7DF5AE3}"/>
    <cellStyle name="Total 8 2 5 2" xfId="5712" xr:uid="{94217273-7A34-437F-98DF-0F40C9A59764}"/>
    <cellStyle name="Total 8 2 5 2 2" xfId="8298" xr:uid="{DE9FD4F8-6C5E-47FC-AC61-847603FF4D47}"/>
    <cellStyle name="Total 8 2 5 2 2 2" xfId="17287" xr:uid="{BAFCC470-8718-46C1-A02B-31DE2F57E7E9}"/>
    <cellStyle name="Total 8 2 5 2 2 2 2" xfId="27406" xr:uid="{A76632FA-2F7A-4088-9BD2-39EC0933434D}"/>
    <cellStyle name="Total 8 2 5 2 2 3" xfId="25728" xr:uid="{1C5503F8-EA52-43F3-8071-D4674AC6CA52}"/>
    <cellStyle name="Total 8 2 5 2 3" xfId="10935" xr:uid="{5870FE95-210F-4FA0-96B1-3EBBAE03170B}"/>
    <cellStyle name="Total 8 2 5 2 3 2" xfId="19924" xr:uid="{A453BFF4-8CAD-4C3F-BD28-BB39AE32FE25}"/>
    <cellStyle name="Total 8 2 5 2 3 2 2" xfId="28284" xr:uid="{F686A48A-76B9-409A-A36C-98A1FCA4D05A}"/>
    <cellStyle name="Total 8 2 5 2 3 3" xfId="35087" xr:uid="{02307CEF-C186-44C2-8491-FC15705334BC}"/>
    <cellStyle name="Total 8 2 5 2 4" xfId="14701" xr:uid="{3857D0D8-6AF8-4D07-BBCC-930AFF64B342}"/>
    <cellStyle name="Total 8 2 5 2 4 2" xfId="32025" xr:uid="{744BA80C-8675-4957-B5D5-E22409058EBC}"/>
    <cellStyle name="Total 8 2 5 2 5" xfId="33993" xr:uid="{2962B9FD-C5C9-4DBD-B331-F34D020DCEA0}"/>
    <cellStyle name="Total 8 2 5 3" xfId="3804" xr:uid="{BBBB2895-B85C-4A7E-80D4-F4F780323796}"/>
    <cellStyle name="Total 8 2 5 3 2" xfId="23218" xr:uid="{4753DA54-4024-404D-A1E3-8288BECE2BA1}"/>
    <cellStyle name="Total 8 2 5 4" xfId="31885" xr:uid="{252C5083-A9AB-447A-8655-E5FF7AF8D33E}"/>
    <cellStyle name="Total 8 2 6" xfId="1638" xr:uid="{1E5C430A-BC7A-4ABE-A7CD-227AB1585082}"/>
    <cellStyle name="Total 8 2 6 2" xfId="5972" xr:uid="{BAA7A192-6681-44EB-A3DB-CA1CFCE53ED7}"/>
    <cellStyle name="Total 8 2 6 2 2" xfId="8558" xr:uid="{75F2E89B-205B-4A40-A885-BD97D9397558}"/>
    <cellStyle name="Total 8 2 6 2 2 2" xfId="17547" xr:uid="{2CABC859-0737-480E-943F-73C5A17C4BD1}"/>
    <cellStyle name="Total 8 2 6 2 2 2 2" xfId="28971" xr:uid="{100E3253-6189-4FA7-BB8D-80366E3B33D9}"/>
    <cellStyle name="Total 8 2 6 2 2 3" xfId="35746" xr:uid="{CAA57113-A618-4E6A-B24A-F46DE3AA811A}"/>
    <cellStyle name="Total 8 2 6 2 3" xfId="11195" xr:uid="{01C19F0F-CFE8-47B1-A19C-E4B20B4AB36B}"/>
    <cellStyle name="Total 8 2 6 2 3 2" xfId="20184" xr:uid="{035A34B4-D7A6-4265-BDE4-0095C2B24B3F}"/>
    <cellStyle name="Total 8 2 6 2 3 2 2" xfId="35267" xr:uid="{C717B3DA-0BE6-4FC1-96BD-89B60DD7CABE}"/>
    <cellStyle name="Total 8 2 6 2 3 3" xfId="34631" xr:uid="{1F34B08E-47CA-4673-ADBD-BB35469A3B26}"/>
    <cellStyle name="Total 8 2 6 2 4" xfId="14961" xr:uid="{8242CA5E-CB4E-47F9-8257-8BBCDB059202}"/>
    <cellStyle name="Total 8 2 6 2 4 2" xfId="41897" xr:uid="{34CA9D9A-7BD1-4974-87AB-6C72575A99C7}"/>
    <cellStyle name="Total 8 2 6 2 5" xfId="31032" xr:uid="{24C15D75-09F9-49FD-BE6C-6465EB9798D7}"/>
    <cellStyle name="Total 8 2 6 3" xfId="4075" xr:uid="{37201B1E-F9EE-4D3E-8190-005FB352BA25}"/>
    <cellStyle name="Total 8 2 6 3 2" xfId="34159" xr:uid="{6F1420C9-F809-4305-9E46-451293348A20}"/>
    <cellStyle name="Total 8 2 6 4" xfId="31772" xr:uid="{78ED52AB-0274-4989-8D24-6B202AB9EB4D}"/>
    <cellStyle name="Total 8 2 7" xfId="1986" xr:uid="{BBD26E46-9A36-45BF-9094-F84D7FC65881}"/>
    <cellStyle name="Total 8 2 7 2" xfId="6294" xr:uid="{9B318B93-2C57-4F96-8C00-A6EB08CAD79E}"/>
    <cellStyle name="Total 8 2 7 2 2" xfId="8880" xr:uid="{E0931BF5-6CB2-423F-8D15-E13053161234}"/>
    <cellStyle name="Total 8 2 7 2 2 2" xfId="17869" xr:uid="{EE1F3D83-8D69-4399-8DF2-CA281076B971}"/>
    <cellStyle name="Total 8 2 7 2 2 2 2" xfId="25909" xr:uid="{124ECD4B-EF22-4933-97A5-559E7CB45E94}"/>
    <cellStyle name="Total 8 2 7 2 2 3" xfId="29116" xr:uid="{B5C534D5-55EF-4767-99A8-811689FA90A9}"/>
    <cellStyle name="Total 8 2 7 2 3" xfId="11517" xr:uid="{494CEE26-D2D3-49D1-86E9-688C67C5E8D7}"/>
    <cellStyle name="Total 8 2 7 2 3 2" xfId="20506" xr:uid="{7E2D2517-234B-47C1-8BB6-AC7A03E39247}"/>
    <cellStyle name="Total 8 2 7 2 3 2 2" xfId="23770" xr:uid="{869DBAD1-D8A3-439A-A54A-4AC1AFB1D0AD}"/>
    <cellStyle name="Total 8 2 7 2 3 3" xfId="35180" xr:uid="{709EB937-EA04-4B7D-8E10-42FD9DD33D2D}"/>
    <cellStyle name="Total 8 2 7 2 4" xfId="15283" xr:uid="{C6F928CE-6717-429E-919F-9A9587D78434}"/>
    <cellStyle name="Total 8 2 7 2 4 2" xfId="29945" xr:uid="{6051FA88-7669-4629-847C-E63A59100FCA}"/>
    <cellStyle name="Total 8 2 7 2 5" xfId="28632" xr:uid="{0853173C-0F7C-4DE4-BAFB-AFB852B7C97B}"/>
    <cellStyle name="Total 8 2 7 3" xfId="4423" xr:uid="{31641E80-A2EB-41B9-B44C-D6027B66C2CA}"/>
    <cellStyle name="Total 8 2 7 3 2" xfId="38466" xr:uid="{254E703D-F46E-4DB1-BDEC-5C9A79FAFD23}"/>
    <cellStyle name="Total 8 2 7 4" xfId="32054" xr:uid="{6CC9700E-6E56-4414-868C-069891A9F0D8}"/>
    <cellStyle name="Total 8 2 8" xfId="2797" xr:uid="{DC364846-234D-4A67-84B5-F2A24F486AE6}"/>
    <cellStyle name="Total 8 2 8 2" xfId="6947" xr:uid="{2620A1E7-77B4-4E29-A659-03F009BC382C}"/>
    <cellStyle name="Total 8 2 8 2 2" xfId="12076" xr:uid="{A45AA876-5EC0-431D-9F8B-A7FD1C3E9F41}"/>
    <cellStyle name="Total 8 2 8 2 2 2" xfId="21065" xr:uid="{AC3427F2-41A4-4F9A-A134-A655E30642E5}"/>
    <cellStyle name="Total 8 2 8 2 2 2 2" xfId="27113" xr:uid="{35814173-C93F-4B31-B825-5F780C4D9086}"/>
    <cellStyle name="Total 8 2 8 2 2 3" xfId="41471" xr:uid="{3FE42202-E0D4-4380-9E1B-911F359ED43B}"/>
    <cellStyle name="Total 8 2 8 2 3" xfId="12898" xr:uid="{E20853D3-842C-49FC-8F2C-41FB6256C884}"/>
    <cellStyle name="Total 8 2 8 2 3 2" xfId="21887" xr:uid="{C8A1AAF1-4490-4451-AECC-9AEACC5383C4}"/>
    <cellStyle name="Total 8 2 8 2 3 2 2" xfId="37536" xr:uid="{EDF4E134-38F9-44CE-910E-1274CC27E20A}"/>
    <cellStyle name="Total 8 2 8 2 3 3" xfId="23459" xr:uid="{6ED7F3EB-A60C-4DFA-BAEE-37BBB21B1677}"/>
    <cellStyle name="Total 8 2 8 2 4" xfId="15936" xr:uid="{C00089B7-2239-47A9-8494-A0FDF41254C9}"/>
    <cellStyle name="Total 8 2 8 2 4 2" xfId="37348" xr:uid="{2092310D-FAE3-417E-B4E9-7E45597B1D78}"/>
    <cellStyle name="Total 8 2 8 2 5" xfId="22666" xr:uid="{FFA81DAC-BA2C-4077-9A30-1FDFE3C5726A}"/>
    <cellStyle name="Total 8 2 8 3" xfId="9510" xr:uid="{8CC64578-C994-42ED-A3FE-517CF85C94C9}"/>
    <cellStyle name="Total 8 2 8 3 2" xfId="18499" xr:uid="{CB0F8F60-59E2-4CA0-83A7-7ADCC78A9A01}"/>
    <cellStyle name="Total 8 2 8 3 2 2" xfId="24033" xr:uid="{1B1858F7-A945-4BA1-B42D-365FA703789A}"/>
    <cellStyle name="Total 8 2 8 3 3" xfId="29334" xr:uid="{4D7809E3-0273-4722-AC2D-1677381A2C52}"/>
    <cellStyle name="Total 8 2 8 4" xfId="31184" xr:uid="{3C534AE5-9AFD-4580-8D26-31EB466D14AF}"/>
    <cellStyle name="Total 8 2 9" xfId="4730" xr:uid="{A6807270-4649-48B7-804F-1BDA54619D8F}"/>
    <cellStyle name="Total 8 2 9 2" xfId="7316" xr:uid="{485D417C-AD54-47AF-92B9-09A955B1B6B6}"/>
    <cellStyle name="Total 8 2 9 2 2" xfId="16305" xr:uid="{BFE6E82D-D151-43C7-8D9F-7FBF48DBBCE3}"/>
    <cellStyle name="Total 8 2 9 2 2 2" xfId="35818" xr:uid="{B2A76AC7-89C1-4855-AA30-D47FF6B69795}"/>
    <cellStyle name="Total 8 2 9 2 3" xfId="32392" xr:uid="{48C07078-FEED-4BF5-A5D0-0B9119E1A289}"/>
    <cellStyle name="Total 8 2 9 3" xfId="9953" xr:uid="{60A4AD76-27CA-4722-984F-0C25833713BC}"/>
    <cellStyle name="Total 8 2 9 3 2" xfId="18942" xr:uid="{25F49B08-3A26-45A3-BAE3-2C8D5E2414FD}"/>
    <cellStyle name="Total 8 2 9 3 2 2" xfId="37933" xr:uid="{96052466-AD7B-45D1-A721-9EFAD7868E8C}"/>
    <cellStyle name="Total 8 2 9 3 3" xfId="35534" xr:uid="{68B2DF85-0CC7-4A71-8E3D-9585E4B9AC93}"/>
    <cellStyle name="Total 8 2 9 4" xfId="13719" xr:uid="{BCA4D63E-FC50-4E57-80DF-E4D8BF448E7E}"/>
    <cellStyle name="Total 8 2 9 4 2" xfId="35867" xr:uid="{2B95212D-3999-49C8-B230-01F49EE009D8}"/>
    <cellStyle name="Total 8 2 9 5" xfId="41813" xr:uid="{CD91CAB9-5FFF-44EF-A2EF-B1255EE473F6}"/>
    <cellStyle name="Total 8 3" xfId="426" xr:uid="{0E7FFB01-04A7-4F80-962F-33695B25AFAC}"/>
    <cellStyle name="Total 8 3 10" xfId="9291" xr:uid="{8ED5E376-99B0-42D5-B43C-B763FD4A38C9}"/>
    <cellStyle name="Total 8 3 10 2" xfId="18280" xr:uid="{3046C387-E359-41D5-8A95-FED837ABC282}"/>
    <cellStyle name="Total 8 3 10 2 2" xfId="42236" xr:uid="{938AFE1C-C606-4984-BE29-1F29CB064C8E}"/>
    <cellStyle name="Total 8 3 10 3" xfId="33123" xr:uid="{641C45D1-0ECB-4E92-8961-7991A2B06301}"/>
    <cellStyle name="Total 8 3 11" xfId="9765" xr:uid="{AA473923-FB21-4F6B-A8CC-477A21AEDA41}"/>
    <cellStyle name="Total 8 3 11 2" xfId="18754" xr:uid="{517E231D-8203-43BC-B001-4886075E5633}"/>
    <cellStyle name="Total 8 3 11 2 2" xfId="26200" xr:uid="{4461E624-EE56-4870-96A5-6E7F1DE2D4DA}"/>
    <cellStyle name="Total 8 3 11 3" xfId="31969" xr:uid="{E9A1162D-B7CB-4ED6-8B82-FF20AF07DBA7}"/>
    <cellStyle name="Total 8 3 12" xfId="2432" xr:uid="{0A0270C2-5099-4D0A-83C1-20DED1488BDD}"/>
    <cellStyle name="Total 8 3 12 2" xfId="41002" xr:uid="{1850B56D-5B13-4842-9C4D-A90208D937C4}"/>
    <cellStyle name="Total 8 3 13" xfId="13341" xr:uid="{AD248C43-D2DE-434B-92EC-173B73AD136A}"/>
    <cellStyle name="Total 8 3 13 2" xfId="43127" xr:uid="{9DC0A1D8-F10D-484E-AA6A-751AF37CB187}"/>
    <cellStyle name="Total 8 3 14" xfId="28842" xr:uid="{B03EF840-F596-4249-A4A0-D8818DF3642C}"/>
    <cellStyle name="Total 8 3 15" xfId="51853" xr:uid="{47D6B386-EB22-44B2-A14E-D389CDD5A82F}"/>
    <cellStyle name="Total 8 3 2" xfId="775" xr:uid="{566DB4C5-4CFC-4317-9B44-A2829D5681E9}"/>
    <cellStyle name="Total 8 3 2 2" xfId="5145" xr:uid="{87E659BC-2C32-44B9-BD3A-5555C5B69601}"/>
    <cellStyle name="Total 8 3 2 2 2" xfId="7731" xr:uid="{9C89E2A6-A46F-4B87-8106-DF9F2C4B58BE}"/>
    <cellStyle name="Total 8 3 2 2 2 2" xfId="16720" xr:uid="{A053D720-2AD2-42CC-B213-5B96AFCEA1FC}"/>
    <cellStyle name="Total 8 3 2 2 2 2 2" xfId="27429" xr:uid="{15F0FE57-036B-441D-9544-AC1DEFDAC74B}"/>
    <cellStyle name="Total 8 3 2 2 2 3" xfId="32875" xr:uid="{AFD3A7E9-5486-4295-8426-95867D8DC924}"/>
    <cellStyle name="Total 8 3 2 2 3" xfId="10368" xr:uid="{3EDDEC16-9AB6-4673-A282-0F1E0E9488E6}"/>
    <cellStyle name="Total 8 3 2 2 3 2" xfId="19357" xr:uid="{A3B90708-43AD-4E05-B546-6C52D754448B}"/>
    <cellStyle name="Total 8 3 2 2 3 2 2" xfId="29866" xr:uid="{B84EB770-67F1-4477-843C-6292FB98196A}"/>
    <cellStyle name="Total 8 3 2 2 3 3" xfId="32270" xr:uid="{CE77C497-224B-46BA-A9E5-BE0B58652964}"/>
    <cellStyle name="Total 8 3 2 2 4" xfId="14134" xr:uid="{24605CDC-9CA5-4D68-8ED9-7FC603AF53C2}"/>
    <cellStyle name="Total 8 3 2 2 4 2" xfId="32065" xr:uid="{BC419608-DEAE-4AF6-A9A1-0A18413C0060}"/>
    <cellStyle name="Total 8 3 2 2 5" xfId="41712" xr:uid="{BF4BE718-1E5C-49DB-BCBE-E3BC51314499}"/>
    <cellStyle name="Total 8 3 2 3" xfId="3212" xr:uid="{EF8A2ABA-BA6D-4EC3-8569-69DA50C981BA}"/>
    <cellStyle name="Total 8 3 2 3 2" xfId="38626" xr:uid="{E8063114-709C-4B25-AA3F-A9A753BC26A5}"/>
    <cellStyle name="Total 8 3 2 4" xfId="38486" xr:uid="{8FE5C256-C11E-47A1-8F64-2FE7EF786991}"/>
    <cellStyle name="Total 8 3 2 5" xfId="58634" xr:uid="{4AD063BA-7191-4EB1-8A43-18C4D254B172}"/>
    <cellStyle name="Total 8 3 3" xfId="1120" xr:uid="{3816BF41-772C-4517-A125-F56A007520F8}"/>
    <cellStyle name="Total 8 3 3 2" xfId="5466" xr:uid="{07E07420-D107-4A96-B521-5F861334B53A}"/>
    <cellStyle name="Total 8 3 3 2 2" xfId="8052" xr:uid="{3D3F794B-2A0A-4DF7-9280-F4C4AA477F70}"/>
    <cellStyle name="Total 8 3 3 2 2 2" xfId="17041" xr:uid="{1DF9EF74-F0EE-4633-A3AB-1B8D4F5357C8}"/>
    <cellStyle name="Total 8 3 3 2 2 2 2" xfId="33462" xr:uid="{85DB6A15-071E-4477-8711-876295158026}"/>
    <cellStyle name="Total 8 3 3 2 2 3" xfId="28451" xr:uid="{C3D42ED5-43D5-4792-A48B-21A103C4CB98}"/>
    <cellStyle name="Total 8 3 3 2 3" xfId="10689" xr:uid="{29AF722A-705A-4617-985D-2565A59D1302}"/>
    <cellStyle name="Total 8 3 3 2 3 2" xfId="19678" xr:uid="{487B478B-D020-442F-A623-630D36AFBA4E}"/>
    <cellStyle name="Total 8 3 3 2 3 2 2" xfId="38844" xr:uid="{442D5935-E31D-4711-B177-93F44765277A}"/>
    <cellStyle name="Total 8 3 3 2 3 3" xfId="24296" xr:uid="{2BCAE8A1-2EC3-4C16-A193-B358CCFCE81A}"/>
    <cellStyle name="Total 8 3 3 2 4" xfId="14455" xr:uid="{1F494D6D-CF71-4423-8199-1816ECF56EA0}"/>
    <cellStyle name="Total 8 3 3 2 4 2" xfId="24736" xr:uid="{93DAB7F8-C140-4135-B2D8-B03393488EEB}"/>
    <cellStyle name="Total 8 3 3 2 5" xfId="42816" xr:uid="{77AE4EFC-3E1F-4690-A282-4BA098FFED54}"/>
    <cellStyle name="Total 8 3 3 3" xfId="3557" xr:uid="{E1B1FBCC-DC44-4BE3-9FD5-D5A81EE8BA6F}"/>
    <cellStyle name="Total 8 3 3 3 2" xfId="43068" xr:uid="{9B5C8684-62B8-40C4-9720-8B459E38D7CB}"/>
    <cellStyle name="Total 8 3 3 4" xfId="36859" xr:uid="{A322BB41-B5F1-4C02-893A-66ED933CDF2D}"/>
    <cellStyle name="Total 8 3 4" xfId="1464" xr:uid="{57245C8A-FEE5-4D33-9EE0-0F4F7FFB4930}"/>
    <cellStyle name="Total 8 3 4 2" xfId="5809" xr:uid="{FB3DBCA9-382D-4492-BFFC-E2315154A016}"/>
    <cellStyle name="Total 8 3 4 2 2" xfId="8395" xr:uid="{752F7E11-5270-40C8-AECA-544CB8CFE854}"/>
    <cellStyle name="Total 8 3 4 2 2 2" xfId="17384" xr:uid="{2F962BDC-A141-4340-A753-113929609FFE}"/>
    <cellStyle name="Total 8 3 4 2 2 2 2" xfId="42985" xr:uid="{59499834-C8B9-4DC2-A2D7-BE6BE87421C5}"/>
    <cellStyle name="Total 8 3 4 2 2 3" xfId="25469" xr:uid="{123BCE5D-C0ED-41D7-AC34-57406D986907}"/>
    <cellStyle name="Total 8 3 4 2 3" xfId="11032" xr:uid="{706AD7B4-2546-4C60-BBF3-9FEB8D5754CB}"/>
    <cellStyle name="Total 8 3 4 2 3 2" xfId="20021" xr:uid="{C3675CA7-C4E8-4722-9725-D5E318BB4EE5}"/>
    <cellStyle name="Total 8 3 4 2 3 2 2" xfId="38222" xr:uid="{40D15143-A5A4-4E54-A591-6F42C8CFAAFB}"/>
    <cellStyle name="Total 8 3 4 2 3 3" xfId="37786" xr:uid="{4D30578E-E9B9-45AA-86AE-880A37F9ECF7}"/>
    <cellStyle name="Total 8 3 4 2 4" xfId="14798" xr:uid="{BF1BBA16-6A8A-41F0-9778-2894A55420D7}"/>
    <cellStyle name="Total 8 3 4 2 4 2" xfId="27709" xr:uid="{4215D9A0-6A04-4492-8433-5D55460F1AE4}"/>
    <cellStyle name="Total 8 3 4 2 5" xfId="22734" xr:uid="{6E0A18A0-D6C1-4068-864D-29B28A79EEF0}"/>
    <cellStyle name="Total 8 3 4 3" xfId="3901" xr:uid="{FEB75921-36FB-4E47-AF03-E4F242484141}"/>
    <cellStyle name="Total 8 3 4 3 2" xfId="28339" xr:uid="{A6B217F0-311F-49B6-91DA-DAC2BD341004}"/>
    <cellStyle name="Total 8 3 4 4" xfId="29147" xr:uid="{8CC00865-3A9A-4045-82BD-45B75D804493}"/>
    <cellStyle name="Total 8 3 5" xfId="1656" xr:uid="{45D51E30-887C-40DA-B516-F2CA00DE1928}"/>
    <cellStyle name="Total 8 3 5 2" xfId="5986" xr:uid="{3BB9DC01-4D7D-4FFD-98B6-F1A3CFA6D02A}"/>
    <cellStyle name="Total 8 3 5 2 2" xfId="8572" xr:uid="{33FC7BCC-BFD5-4A6F-8CE0-FDF395872F2C}"/>
    <cellStyle name="Total 8 3 5 2 2 2" xfId="17561" xr:uid="{52022310-C190-49B6-892E-CACFFFA55E4A}"/>
    <cellStyle name="Total 8 3 5 2 2 2 2" xfId="22765" xr:uid="{364870A3-F2E1-4139-BF70-F099529E5A85}"/>
    <cellStyle name="Total 8 3 5 2 2 3" xfId="29951" xr:uid="{B2DC1316-415B-4A7E-86CE-B2B5C70B5B74}"/>
    <cellStyle name="Total 8 3 5 2 3" xfId="11209" xr:uid="{F17F056F-DEDD-4D87-8542-67D1B0B3ACE7}"/>
    <cellStyle name="Total 8 3 5 2 3 2" xfId="20198" xr:uid="{1A3D3103-6335-422B-A888-4A94366BE931}"/>
    <cellStyle name="Total 8 3 5 2 3 2 2" xfId="41084" xr:uid="{319D90E6-CDE0-4542-980B-F303BCE23268}"/>
    <cellStyle name="Total 8 3 5 2 3 3" xfId="34960" xr:uid="{5A2A96E2-B36E-45B4-9AAC-2E82FBFEB208}"/>
    <cellStyle name="Total 8 3 5 2 4" xfId="14975" xr:uid="{1EC5C465-880B-4F29-829A-0290904D0F42}"/>
    <cellStyle name="Total 8 3 5 2 4 2" xfId="35022" xr:uid="{B05BBF98-7873-4D02-A306-663AC30B1D67}"/>
    <cellStyle name="Total 8 3 5 2 5" xfId="25086" xr:uid="{8196A3B2-A6A5-4B28-9E71-DC6C262D9FFF}"/>
    <cellStyle name="Total 8 3 5 3" xfId="4093" xr:uid="{7B76C199-A5A9-49A7-BA3F-FF8642DF22AB}"/>
    <cellStyle name="Total 8 3 5 3 2" xfId="26731" xr:uid="{C8166E9C-4F10-497F-8F38-9F4041111F8B}"/>
    <cellStyle name="Total 8 3 5 4" xfId="39505" xr:uid="{C5A1FE67-517D-440A-A8F4-C5B9D298E16A}"/>
    <cellStyle name="Total 8 3 6" xfId="2083" xr:uid="{9C2B4F74-4984-4F02-A386-F452D999B66C}"/>
    <cellStyle name="Total 8 3 6 2" xfId="6385" xr:uid="{CEB5F5BF-E66E-4B91-9D0A-5F159745249F}"/>
    <cellStyle name="Total 8 3 6 2 2" xfId="8971" xr:uid="{4BC3735D-7A51-49F9-9B94-D31218CC1908}"/>
    <cellStyle name="Total 8 3 6 2 2 2" xfId="17960" xr:uid="{4A459ECB-7BD8-4D83-96FB-B21B9AF22C47}"/>
    <cellStyle name="Total 8 3 6 2 2 2 2" xfId="41822" xr:uid="{29783C53-BB52-49AC-93D1-47DC9EC67F4A}"/>
    <cellStyle name="Total 8 3 6 2 2 3" xfId="40309" xr:uid="{06FF0569-2226-4E6D-BBD3-83A304F5291D}"/>
    <cellStyle name="Total 8 3 6 2 3" xfId="11608" xr:uid="{5EDD79FC-5587-4BD1-9751-2737BB7890C8}"/>
    <cellStyle name="Total 8 3 6 2 3 2" xfId="20597" xr:uid="{15D4C22B-9DCC-4158-95D0-5568DBE9FD8B}"/>
    <cellStyle name="Total 8 3 6 2 3 2 2" xfId="23372" xr:uid="{32A48ABA-3947-4232-AF83-A5CD82D0D1FC}"/>
    <cellStyle name="Total 8 3 6 2 3 3" xfId="26673" xr:uid="{8C73ACFF-15EA-4A3B-8D0E-8220C17507C1}"/>
    <cellStyle name="Total 8 3 6 2 4" xfId="15374" xr:uid="{4410B3CC-D4A7-459E-A620-7E7B399FDD69}"/>
    <cellStyle name="Total 8 3 6 2 4 2" xfId="39883" xr:uid="{1ECD4D09-AB49-4989-903C-0D83FF4ED9AA}"/>
    <cellStyle name="Total 8 3 6 2 5" xfId="28177" xr:uid="{23D1B04C-49C3-48C3-8C68-E4FE0C22EE3E}"/>
    <cellStyle name="Total 8 3 6 3" xfId="4520" xr:uid="{EAC831F9-076A-4138-940A-02EAACD98D98}"/>
    <cellStyle name="Total 8 3 6 3 2" xfId="31494" xr:uid="{34CA8736-F635-43E3-96CE-AEE257C8DADD}"/>
    <cellStyle name="Total 8 3 6 4" xfId="42347" xr:uid="{6F3D572C-74EE-4E76-A532-BF48F08FCD9F}"/>
    <cellStyle name="Total 8 3 7" xfId="2893" xr:uid="{02C132ED-261D-4179-A198-7B8377F2FBFD}"/>
    <cellStyle name="Total 8 3 7 2" xfId="7043" xr:uid="{B4CA7E29-CA50-4B34-A1A2-1CEF50B7C3CC}"/>
    <cellStyle name="Total 8 3 7 2 2" xfId="12169" xr:uid="{DDD660CA-42CF-40A9-9878-368660CA6DE4}"/>
    <cellStyle name="Total 8 3 7 2 2 2" xfId="21158" xr:uid="{ECA631BE-5D3E-47A4-A832-E8D92C326903}"/>
    <cellStyle name="Total 8 3 7 2 2 2 2" xfId="28697" xr:uid="{34328820-8A20-4BE1-BF86-99C9D4C49891}"/>
    <cellStyle name="Total 8 3 7 2 2 3" xfId="27603" xr:uid="{80977B8C-7149-41E6-8C4D-74952A7984E3}"/>
    <cellStyle name="Total 8 3 7 2 3" xfId="12974" xr:uid="{70519757-513A-4608-B208-7DF5B3380ABA}"/>
    <cellStyle name="Total 8 3 7 2 3 2" xfId="21963" xr:uid="{030714D9-A4F7-400C-A24A-A6A99FC3BC8E}"/>
    <cellStyle name="Total 8 3 7 2 3 2 2" xfId="40792" xr:uid="{3BD684C8-8829-4EA4-9458-6E743344AC46}"/>
    <cellStyle name="Total 8 3 7 2 3 3" xfId="30761" xr:uid="{E4480066-2AA8-4EE0-B7E7-DA97DBE811C3}"/>
    <cellStyle name="Total 8 3 7 2 4" xfId="16032" xr:uid="{C097EEA5-3197-4C19-A647-C81A12B461AC}"/>
    <cellStyle name="Total 8 3 7 2 4 2" xfId="27146" xr:uid="{387859DD-C530-4D6B-BE59-3F5A327C7D57}"/>
    <cellStyle name="Total 8 3 7 2 5" xfId="38790" xr:uid="{08AB6A6A-51E5-4DF4-A7A9-17C145A05CA5}"/>
    <cellStyle name="Total 8 3 7 3" xfId="9606" xr:uid="{632BCAB8-F7CE-4BBC-A196-86269497ED23}"/>
    <cellStyle name="Total 8 3 7 3 2" xfId="18595" xr:uid="{FE11DFD4-B2DA-475D-9B7D-A7F4AB41193D}"/>
    <cellStyle name="Total 8 3 7 3 2 2" xfId="43557" xr:uid="{68C2C0BA-9D48-448B-8996-E7947D3D42F4}"/>
    <cellStyle name="Total 8 3 7 3 3" xfId="25690" xr:uid="{40BA0582-4739-4746-A699-A97B29DD53A7}"/>
    <cellStyle name="Total 8 3 7 4" xfId="33073" xr:uid="{6DC8068A-9D34-4771-B894-227EF5F1DFB3}"/>
    <cellStyle name="Total 8 3 8" xfId="4821" xr:uid="{E3EBDE65-E9CA-4C33-9492-D08C9683AB98}"/>
    <cellStyle name="Total 8 3 8 2" xfId="7407" xr:uid="{CD61F4A1-751B-4AA8-83A5-B60F435AB410}"/>
    <cellStyle name="Total 8 3 8 2 2" xfId="16396" xr:uid="{35A31AF4-A9CB-4233-ACDC-2897CDD7B289}"/>
    <cellStyle name="Total 8 3 8 2 2 2" xfId="24596" xr:uid="{83FD0E38-49FA-4EB0-994E-484D23E14135}"/>
    <cellStyle name="Total 8 3 8 2 3" xfId="35256" xr:uid="{533F43A8-9A44-45C0-A33A-4F3882F46A6C}"/>
    <cellStyle name="Total 8 3 8 3" xfId="10044" xr:uid="{9AC5697B-31E2-43CD-8286-CE922BF04693}"/>
    <cellStyle name="Total 8 3 8 3 2" xfId="19033" xr:uid="{ACA705F3-FA57-4724-A043-89C71057D623}"/>
    <cellStyle name="Total 8 3 8 3 2 2" xfId="28096" xr:uid="{99F81B8C-704B-4EB1-8293-C780310CE160}"/>
    <cellStyle name="Total 8 3 8 3 3" xfId="32272" xr:uid="{0E0907E9-A1AC-439A-975B-22564ACAE1F1}"/>
    <cellStyle name="Total 8 3 8 4" xfId="13810" xr:uid="{D2C392C3-64A8-4AAE-A11B-5BA523583498}"/>
    <cellStyle name="Total 8 3 8 4 2" xfId="39410" xr:uid="{3A3F47CC-C5A2-456D-8857-58619BE90D87}"/>
    <cellStyle name="Total 8 3 8 5" xfId="22979" xr:uid="{BC0E7832-A8BC-446B-8883-E79438C695E2}"/>
    <cellStyle name="Total 8 3 9" xfId="6728" xr:uid="{CE222534-F06E-42DE-B42F-EBB92232FE82}"/>
    <cellStyle name="Total 8 3 9 2" xfId="11928" xr:uid="{AE0F03DF-4DF3-463D-94CE-3AB6137D36FD}"/>
    <cellStyle name="Total 8 3 9 2 2" xfId="20917" xr:uid="{60E26599-F705-4113-9D62-C9FF5A0EB5A5}"/>
    <cellStyle name="Total 8 3 9 2 2 2" xfId="33818" xr:uid="{711A790B-1152-40BA-8CA2-7A161315223F}"/>
    <cellStyle name="Total 8 3 9 2 3" xfId="36518" xr:uid="{5E8D7AD9-09DF-4C72-94AD-323AB8D6BCBF}"/>
    <cellStyle name="Total 8 3 9 3" xfId="15717" xr:uid="{A28EE88D-B34E-4BAC-8828-97DC29E0FA45}"/>
    <cellStyle name="Total 8 3 9 3 2" xfId="35727" xr:uid="{B2977650-7C57-464F-B2EF-7778A2322DE3}"/>
    <cellStyle name="Total 8 3 9 4" xfId="37509" xr:uid="{AC7743E3-56F2-49E1-98D1-D41BC9A3F8F8}"/>
    <cellStyle name="Total 8 4" xfId="524" xr:uid="{6EE2F793-4230-4634-BBCD-FAA5D5F062A8}"/>
    <cellStyle name="Total 8 4 10" xfId="47562" xr:uid="{C63A4281-C27F-4300-A3AC-3ADF626DD9AB}"/>
    <cellStyle name="Total 8 4 2" xfId="873" xr:uid="{E9F9D2FF-ABD8-4E46-8CCD-2454D8E6D4C3}"/>
    <cellStyle name="Total 8 4 2 2" xfId="5242" xr:uid="{3EB0CF11-2B3D-4A65-BF55-658CF42E0B65}"/>
    <cellStyle name="Total 8 4 2 2 2" xfId="7828" xr:uid="{7586355D-1E78-4AA8-882F-8F588FB36F96}"/>
    <cellStyle name="Total 8 4 2 2 2 2" xfId="16817" xr:uid="{AD95B6DC-AE00-404A-92E1-D06C639C7365}"/>
    <cellStyle name="Total 8 4 2 2 2 2 2" xfId="22655" xr:uid="{128A7669-D7E8-4F2C-926F-6EE7A5F5885F}"/>
    <cellStyle name="Total 8 4 2 2 2 3" xfId="43002" xr:uid="{FD6369C9-50C0-422A-9896-F19A38E78861}"/>
    <cellStyle name="Total 8 4 2 2 3" xfId="10465" xr:uid="{3BC8CF71-0CA9-457D-9A16-AF6D78230D30}"/>
    <cellStyle name="Total 8 4 2 2 3 2" xfId="19454" xr:uid="{CF8A6E15-3A3B-4CDD-882F-B02195FF1368}"/>
    <cellStyle name="Total 8 4 2 2 3 2 2" xfId="31749" xr:uid="{4B98FC18-2162-4B04-91AB-468A9BF9F1B9}"/>
    <cellStyle name="Total 8 4 2 2 3 3" xfId="27459" xr:uid="{D8658107-F964-4234-96BC-2FC51E52C0BB}"/>
    <cellStyle name="Total 8 4 2 2 4" xfId="14231" xr:uid="{BEA6E9F9-6BB2-4E53-A8CB-2A83DAF228AA}"/>
    <cellStyle name="Total 8 4 2 2 4 2" xfId="22170" xr:uid="{BC098502-0EBD-4B05-825E-292A68A7B92F}"/>
    <cellStyle name="Total 8 4 2 2 5" xfId="29162" xr:uid="{AFD6FE7B-73B0-432E-B6B4-EE77B875533A}"/>
    <cellStyle name="Total 8 4 2 3" xfId="3310" xr:uid="{F3CA7B6C-9C8B-471F-B719-53BBC1250DCA}"/>
    <cellStyle name="Total 8 4 2 3 2" xfId="28138" xr:uid="{AD41BE32-AF5E-4C6D-A9F5-CC97F5A8C857}"/>
    <cellStyle name="Total 8 4 2 4" xfId="30046" xr:uid="{256A66EB-2B3B-435A-949F-5087EFEF0F92}"/>
    <cellStyle name="Total 8 4 2 5" xfId="54375" xr:uid="{DCCC8DA1-0E0E-417B-AB50-A9D5AA77B2E2}"/>
    <cellStyle name="Total 8 4 3" xfId="1218" xr:uid="{8A358900-1659-42C5-B9B8-82671E8E53E0}"/>
    <cellStyle name="Total 8 4 3 2" xfId="5563" xr:uid="{B7B6F541-09C5-450D-9CB5-C083A1E8C80A}"/>
    <cellStyle name="Total 8 4 3 2 2" xfId="8149" xr:uid="{10F75DC4-DF28-4A1C-AA66-99BCD5A0C51A}"/>
    <cellStyle name="Total 8 4 3 2 2 2" xfId="17138" xr:uid="{7D4A18C8-9D72-4B73-A803-7C867D20C700}"/>
    <cellStyle name="Total 8 4 3 2 2 2 2" xfId="32855" xr:uid="{FA267DFC-8F2A-4526-ACD0-D74503BC4901}"/>
    <cellStyle name="Total 8 4 3 2 2 3" xfId="36325" xr:uid="{1223E4BD-6CE4-48EF-AEA2-4C4A9C7D7C8A}"/>
    <cellStyle name="Total 8 4 3 2 3" xfId="10786" xr:uid="{A507343F-1608-4E0E-8CF6-14D4A50650ED}"/>
    <cellStyle name="Total 8 4 3 2 3 2" xfId="19775" xr:uid="{4110EC88-B222-4BF0-B2A1-701BAF15AA45}"/>
    <cellStyle name="Total 8 4 3 2 3 2 2" xfId="41095" xr:uid="{99DB339C-320D-4A26-BF4C-0F0A9EC70130}"/>
    <cellStyle name="Total 8 4 3 2 3 3" xfId="37846" xr:uid="{54802A0A-2E46-4E08-A8BE-FF21BBB1277E}"/>
    <cellStyle name="Total 8 4 3 2 4" xfId="14552" xr:uid="{87E9D203-4CFA-45D4-941E-82C56BEBE48D}"/>
    <cellStyle name="Total 8 4 3 2 4 2" xfId="38695" xr:uid="{D42559E7-1481-4464-A805-F4204C31DFD3}"/>
    <cellStyle name="Total 8 4 3 2 5" xfId="36536" xr:uid="{F70E67AC-4EF9-4374-9163-7F28CE0FD300}"/>
    <cellStyle name="Total 8 4 3 3" xfId="3655" xr:uid="{37703D72-834D-47F0-9771-C9D00616B778}"/>
    <cellStyle name="Total 8 4 3 3 2" xfId="29581" xr:uid="{D595F62F-DE41-454B-953F-52A156C646FA}"/>
    <cellStyle name="Total 8 4 3 4" xfId="42619" xr:uid="{98CDE40A-6048-48C1-83B7-09CB451DFBCB}"/>
    <cellStyle name="Total 8 4 4" xfId="1562" xr:uid="{92FE31E4-8339-43B7-92A6-AE5876D5BAF1}"/>
    <cellStyle name="Total 8 4 4 2" xfId="5907" xr:uid="{D41F809F-239F-4764-AFCA-1BAF65D63C40}"/>
    <cellStyle name="Total 8 4 4 2 2" xfId="8493" xr:uid="{D07C41B8-62C7-44C0-82DC-990EDCFA929A}"/>
    <cellStyle name="Total 8 4 4 2 2 2" xfId="17482" xr:uid="{A3FC8A8E-C3E0-49F4-9D55-B1EE5D6FDBFB}"/>
    <cellStyle name="Total 8 4 4 2 2 2 2" xfId="32130" xr:uid="{9CEC53DD-4477-4E7C-9CDB-FA28DC7C4E3E}"/>
    <cellStyle name="Total 8 4 4 2 2 3" xfId="32888" xr:uid="{06D6BD69-69C6-431A-882D-0CC2EBCE09BB}"/>
    <cellStyle name="Total 8 4 4 2 3" xfId="11130" xr:uid="{E65219A6-64DF-4471-B1AB-9A103FDDAB63}"/>
    <cellStyle name="Total 8 4 4 2 3 2" xfId="20119" xr:uid="{0E5FAA2D-E0A9-4408-9E67-376A839216C4}"/>
    <cellStyle name="Total 8 4 4 2 3 2 2" xfId="29782" xr:uid="{16EC1768-A25F-4F54-9624-F55E74F81369}"/>
    <cellStyle name="Total 8 4 4 2 3 3" xfId="37831" xr:uid="{B4BC4884-9253-41B2-A584-709BCA729B59}"/>
    <cellStyle name="Total 8 4 4 2 4" xfId="14896" xr:uid="{42025E6B-E1DF-46F7-87E9-3EEED0C91B4B}"/>
    <cellStyle name="Total 8 4 4 2 4 2" xfId="23774" xr:uid="{9B09D092-C179-4684-A601-070DD87FB88B}"/>
    <cellStyle name="Total 8 4 4 2 5" xfId="41464" xr:uid="{A1A0DBC2-682E-4B18-BF1E-6DE74ABDB36B}"/>
    <cellStyle name="Total 8 4 4 3" xfId="3999" xr:uid="{1275A14D-9919-43DA-AEDA-6CC841AA6469}"/>
    <cellStyle name="Total 8 4 4 3 2" xfId="36148" xr:uid="{30256547-BB51-474A-A866-3C49E33C3D99}"/>
    <cellStyle name="Total 8 4 4 4" xfId="29716" xr:uid="{01439BBC-169B-487A-BD57-395A799FCF99}"/>
    <cellStyle name="Total 8 4 5" xfId="1874" xr:uid="{C9B0675D-A2C2-49A1-8E59-BE9B44475E0E}"/>
    <cellStyle name="Total 8 4 5 2" xfId="6190" xr:uid="{A2110D28-EA97-4FD7-B520-031CD7E31141}"/>
    <cellStyle name="Total 8 4 5 2 2" xfId="8776" xr:uid="{5D4C2882-8253-48FA-9C23-4D23634D1CFA}"/>
    <cellStyle name="Total 8 4 5 2 2 2" xfId="17765" xr:uid="{358BD4BA-1126-456C-A99C-C54956DF19A6}"/>
    <cellStyle name="Total 8 4 5 2 2 2 2" xfId="34089" xr:uid="{CD694F3C-0E6C-4ACB-B8BD-06D548A384D9}"/>
    <cellStyle name="Total 8 4 5 2 2 3" xfId="28334" xr:uid="{AC780A18-F50F-4A45-A3E9-5048775EC45F}"/>
    <cellStyle name="Total 8 4 5 2 3" xfId="11413" xr:uid="{B024FCDC-AF40-4C4D-839D-EDA2E2F61B53}"/>
    <cellStyle name="Total 8 4 5 2 3 2" xfId="20402" xr:uid="{F8E2EBEA-B371-41D8-94D1-F156494CC131}"/>
    <cellStyle name="Total 8 4 5 2 3 2 2" xfId="24189" xr:uid="{9CFEF0A9-885D-43ED-AA1A-3FAAC59F18B0}"/>
    <cellStyle name="Total 8 4 5 2 3 3" xfId="40219" xr:uid="{4F675CF1-2027-4743-A9BC-F805521F0E4E}"/>
    <cellStyle name="Total 8 4 5 2 4" xfId="15179" xr:uid="{D5321611-D91A-4D05-AE89-9D61ED495AC9}"/>
    <cellStyle name="Total 8 4 5 2 4 2" xfId="42302" xr:uid="{BA85EF51-7606-4B56-BAA8-EF22EF2FF486}"/>
    <cellStyle name="Total 8 4 5 2 5" xfId="28872" xr:uid="{4E1F15EB-7B97-4A2A-9AAD-CED172690ABD}"/>
    <cellStyle name="Total 8 4 5 3" xfId="4311" xr:uid="{DF225CB1-8FE6-4C75-AC44-174074F9D948}"/>
    <cellStyle name="Total 8 4 5 3 2" xfId="33239" xr:uid="{3760DFEE-467F-4D62-85E7-66575B204E83}"/>
    <cellStyle name="Total 8 4 5 4" xfId="41925" xr:uid="{4FB503A6-9625-4C7B-A33E-00CFE1CE046C}"/>
    <cellStyle name="Total 8 4 6" xfId="2181" xr:uid="{352D315C-C766-44BB-B7DF-5D46B5537FFA}"/>
    <cellStyle name="Total 8 4 6 2" xfId="6482" xr:uid="{995D8946-33EE-4D6C-98DE-FCEE10F0383F}"/>
    <cellStyle name="Total 8 4 6 2 2" xfId="9068" xr:uid="{B6E6F5D8-A407-4AFA-8F22-8F317B14C2E6}"/>
    <cellStyle name="Total 8 4 6 2 2 2" xfId="18057" xr:uid="{163B2BC7-46CE-42C4-8CCA-71E6420AACB0}"/>
    <cellStyle name="Total 8 4 6 2 2 2 2" xfId="35716" xr:uid="{B9A94A4E-AA3C-4FD2-9F93-67BCB25115DC}"/>
    <cellStyle name="Total 8 4 6 2 2 3" xfId="37200" xr:uid="{A4C49DB6-3AE6-48AE-BCA4-B56295D13385}"/>
    <cellStyle name="Total 8 4 6 2 3" xfId="11705" xr:uid="{24F7C0A9-91A4-46E8-BD6B-EE3D3AB03F9D}"/>
    <cellStyle name="Total 8 4 6 2 3 2" xfId="20694" xr:uid="{0017101F-D07B-4532-81F1-672E814390AC}"/>
    <cellStyle name="Total 8 4 6 2 3 2 2" xfId="34336" xr:uid="{0DC2804A-8056-47CF-8362-2F15611F4594}"/>
    <cellStyle name="Total 8 4 6 2 3 3" xfId="41650" xr:uid="{BCD49F2C-7E2D-4BC9-BA5D-F4794AC453B6}"/>
    <cellStyle name="Total 8 4 6 2 4" xfId="15471" xr:uid="{3B9A6611-0781-4F13-985B-7685D55B39C9}"/>
    <cellStyle name="Total 8 4 6 2 4 2" xfId="35248" xr:uid="{EF61EB1B-F7A7-4295-9A22-D7DE28E028FA}"/>
    <cellStyle name="Total 8 4 6 2 5" xfId="38086" xr:uid="{2E94C484-F379-4C4E-98E5-55931C2A583C}"/>
    <cellStyle name="Total 8 4 6 3" xfId="4618" xr:uid="{CB7F52D4-4C01-41D5-BD31-26F7BAB39301}"/>
    <cellStyle name="Total 8 4 6 3 2" xfId="40644" xr:uid="{0D795448-A195-4727-98D3-9AB78AA5F616}"/>
    <cellStyle name="Total 8 4 6 4" xfId="37529" xr:uid="{E9D9E595-44B9-486E-A6C7-305277B5BAFF}"/>
    <cellStyle name="Total 8 4 7" xfId="4918" xr:uid="{1CDF4360-BD25-44B6-8AFF-BABC857BBACC}"/>
    <cellStyle name="Total 8 4 7 2" xfId="7504" xr:uid="{263C69FE-2C67-4853-B69D-0A4A810865D2}"/>
    <cellStyle name="Total 8 4 7 2 2" xfId="16493" xr:uid="{CD33712B-82E3-4997-9BD3-D618D8B86C92}"/>
    <cellStyle name="Total 8 4 7 2 2 2" xfId="24337" xr:uid="{379C0E5D-12D9-44A7-8B0D-34CAE664CAB9}"/>
    <cellStyle name="Total 8 4 7 2 3" xfId="33367" xr:uid="{E5C0285B-1EBD-4773-8535-4551C5BBA4DD}"/>
    <cellStyle name="Total 8 4 7 3" xfId="10141" xr:uid="{4A276BBC-4029-4196-A7D1-F2101F25EAD7}"/>
    <cellStyle name="Total 8 4 7 3 2" xfId="19130" xr:uid="{A50F8F9F-25AA-4D0A-8105-B880D7229497}"/>
    <cellStyle name="Total 8 4 7 3 2 2" xfId="23499" xr:uid="{0CF015E2-24CE-4CC1-82F3-C6FCE10C6B33}"/>
    <cellStyle name="Total 8 4 7 3 3" xfId="27453" xr:uid="{54A4457B-DC6E-4D9A-893B-9F9E186B486C}"/>
    <cellStyle name="Total 8 4 7 4" xfId="13907" xr:uid="{9F2D6CC9-6089-4EFA-85E9-525AFA0F694E}"/>
    <cellStyle name="Total 8 4 7 4 2" xfId="32515" xr:uid="{CC011266-2314-452B-A818-8F1F1F666EBC}"/>
    <cellStyle name="Total 8 4 7 5" xfId="27233" xr:uid="{3B0A688F-2D67-4CD2-AD5E-09134A8F5A8E}"/>
    <cellStyle name="Total 8 4 8" xfId="2530" xr:uid="{0E67F223-C8CE-42AD-9ACE-48DC9E66BC72}"/>
    <cellStyle name="Total 8 4 8 2" xfId="23376" xr:uid="{AE1789CB-399A-4683-9119-232A489C8F96}"/>
    <cellStyle name="Total 8 4 9" xfId="34530" xr:uid="{B6ECC5A7-52B9-463B-8785-AC5E361DE06B}"/>
    <cellStyle name="Total 8 5" xfId="293" xr:uid="{FCA1989D-E80F-4900-9108-91B1E1140D87}"/>
    <cellStyle name="Total 8 5 2" xfId="4696" xr:uid="{64879CAD-7EE4-43E2-B41E-1BD2422E11CA}"/>
    <cellStyle name="Total 8 5 2 2" xfId="7282" xr:uid="{4EAFE8FC-23C6-4C62-BA16-E7D3B9CE47DA}"/>
    <cellStyle name="Total 8 5 2 2 2" xfId="16271" xr:uid="{E4961F8F-5B0C-4BD8-B1E8-B35938F108E3}"/>
    <cellStyle name="Total 8 5 2 2 2 2" xfId="22852" xr:uid="{C328AE57-D648-45C9-AB3D-A3FB4016C1BC}"/>
    <cellStyle name="Total 8 5 2 2 3" xfId="38473" xr:uid="{D7FE7B33-342E-4FC2-B294-D53A11D89CE6}"/>
    <cellStyle name="Total 8 5 2 3" xfId="9919" xr:uid="{5CD4AFEC-AF36-425A-B909-4E377707FA17}"/>
    <cellStyle name="Total 8 5 2 3 2" xfId="18908" xr:uid="{B4141511-0509-4902-A825-752D90224458}"/>
    <cellStyle name="Total 8 5 2 3 2 2" xfId="31876" xr:uid="{98A78D6B-CEE5-460B-9565-3B887B616186}"/>
    <cellStyle name="Total 8 5 2 3 3" xfId="24093" xr:uid="{ABEE3C47-F86D-4524-9D76-139BA72CE630}"/>
    <cellStyle name="Total 8 5 2 4" xfId="13685" xr:uid="{B7B4240A-055A-47D3-B5AE-C0C2F5A720EC}"/>
    <cellStyle name="Total 8 5 2 4 2" xfId="38408" xr:uid="{EC660A00-2D81-4E96-90D2-5E3AD91FB04B}"/>
    <cellStyle name="Total 8 5 2 5" xfId="26048" xr:uid="{788F8773-DE2D-47A5-88EE-BC50F06D3B3B}"/>
    <cellStyle name="Total 8 5 3" xfId="2761" xr:uid="{F9357DF6-C7C0-4BA5-A73F-D84DACD47B9E}"/>
    <cellStyle name="Total 8 5 3 2" xfId="41318" xr:uid="{7085939A-649E-4D29-B387-28913EF26380}"/>
    <cellStyle name="Total 8 5 4" xfId="27895" xr:uid="{ABDF8F4F-DBAE-4465-B185-E08BAAC25354}"/>
    <cellStyle name="Total 8 6" xfId="642" xr:uid="{2188EEE5-E414-4408-8FF9-6CF93B069A01}"/>
    <cellStyle name="Total 8 6 2" xfId="5020" xr:uid="{6B124B00-17DD-4812-A74F-81CD8B22C11C}"/>
    <cellStyle name="Total 8 6 2 2" xfId="7606" xr:uid="{85308C89-76B8-498C-B096-0285BE861E1D}"/>
    <cellStyle name="Total 8 6 2 2 2" xfId="16595" xr:uid="{0F932E49-33E2-4A3B-A6C8-D75D50ABA7DE}"/>
    <cellStyle name="Total 8 6 2 2 2 2" xfId="37265" xr:uid="{759A19CD-9D89-494B-9A42-9C43A224B3C6}"/>
    <cellStyle name="Total 8 6 2 2 3" xfId="23893" xr:uid="{EBAEED28-D198-469F-AF75-BCAAD3CE4FC8}"/>
    <cellStyle name="Total 8 6 2 3" xfId="10243" xr:uid="{19DC0AD2-EB0E-49DB-9A24-CB90A59EF8D7}"/>
    <cellStyle name="Total 8 6 2 3 2" xfId="19232" xr:uid="{531A7394-94F3-4822-ADFE-62002849FAE6}"/>
    <cellStyle name="Total 8 6 2 3 2 2" xfId="37921" xr:uid="{E0CD650F-9E82-4EBA-809C-B9DBBAAA1441}"/>
    <cellStyle name="Total 8 6 2 3 3" xfId="41665" xr:uid="{E49D391D-6A4C-4979-9017-27C6F496CADF}"/>
    <cellStyle name="Total 8 6 2 4" xfId="14009" xr:uid="{905F5E81-2B1E-4D87-B83C-BE748A8AC850}"/>
    <cellStyle name="Total 8 6 2 4 2" xfId="39061" xr:uid="{F02DF9B7-70A5-4048-839B-B8C0D688F678}"/>
    <cellStyle name="Total 8 6 2 5" xfId="39797" xr:uid="{6E3A32CA-F438-4484-A981-840E6D52C8EE}"/>
    <cellStyle name="Total 8 6 3" xfId="3079" xr:uid="{295C06FA-1819-4CEA-9E1D-C5D78E74DFA3}"/>
    <cellStyle name="Total 8 6 3 2" xfId="27861" xr:uid="{992232A4-66AD-42E0-8D90-57CFC9A50F3E}"/>
    <cellStyle name="Total 8 6 4" xfId="27535" xr:uid="{50832EC1-9F2E-45DA-96E6-E6E64C9D8BF2}"/>
    <cellStyle name="Total 8 7" xfId="987" xr:uid="{4ED30480-D0C3-4A60-8F22-9C066C55F84B}"/>
    <cellStyle name="Total 8 7 2" xfId="5341" xr:uid="{43B50D79-8306-4ED2-935C-2DAF9B179150}"/>
    <cellStyle name="Total 8 7 2 2" xfId="7927" xr:uid="{C5BC891D-0FEC-4067-94EB-C7265163D2AF}"/>
    <cellStyle name="Total 8 7 2 2 2" xfId="16916" xr:uid="{6B04D1B9-B235-4822-9888-AC8209EF454B}"/>
    <cellStyle name="Total 8 7 2 2 2 2" xfId="34856" xr:uid="{98FBF884-9398-4448-A274-6421A0464F46}"/>
    <cellStyle name="Total 8 7 2 2 3" xfId="41557" xr:uid="{7AB627D3-6961-4EE3-A176-1B5D27E0C00F}"/>
    <cellStyle name="Total 8 7 2 3" xfId="10564" xr:uid="{93D35817-0935-455F-8EC3-E205E69AAC71}"/>
    <cellStyle name="Total 8 7 2 3 2" xfId="19553" xr:uid="{39D260B2-A8B0-470B-90D1-10A9AAE02536}"/>
    <cellStyle name="Total 8 7 2 3 2 2" xfId="26427" xr:uid="{003035DA-ED86-4CCC-85F4-2E4384616F42}"/>
    <cellStyle name="Total 8 7 2 3 3" xfId="22993" xr:uid="{B949B889-8818-4F7F-AB8A-9AB67BB2293E}"/>
    <cellStyle name="Total 8 7 2 4" xfId="14330" xr:uid="{2AAD200B-7B90-48F9-AA6C-8F851AD71C67}"/>
    <cellStyle name="Total 8 7 2 4 2" xfId="23041" xr:uid="{03C96CEC-8AF5-43DB-AE4A-E2C2F110A462}"/>
    <cellStyle name="Total 8 7 2 5" xfId="22463" xr:uid="{E5EF38BF-32F7-47C7-A105-4895BAA792AA}"/>
    <cellStyle name="Total 8 7 3" xfId="3424" xr:uid="{8E238BB5-E57B-423C-9304-9EB4CBFAD2B5}"/>
    <cellStyle name="Total 8 7 3 2" xfId="29111" xr:uid="{BA82F5BE-7579-4665-B11B-C897004CD81C}"/>
    <cellStyle name="Total 8 7 4" xfId="29030" xr:uid="{BE6EEC0E-11BC-4931-976D-3FCBF84CA8AE}"/>
    <cellStyle name="Total 8 8" xfId="1331" xr:uid="{8F62B000-EB76-447D-ADF0-3FE6F39DD3B8}"/>
    <cellStyle name="Total 8 8 2" xfId="5676" xr:uid="{50846148-7D70-4C10-A935-F35BEEDBDC9C}"/>
    <cellStyle name="Total 8 8 2 2" xfId="8262" xr:uid="{444E1615-27E6-45DE-B94E-3205CB17873C}"/>
    <cellStyle name="Total 8 8 2 2 2" xfId="17251" xr:uid="{FD78A38B-5D46-4A6A-A55F-7271D4E4B111}"/>
    <cellStyle name="Total 8 8 2 2 2 2" xfId="35049" xr:uid="{803C2745-6C63-4681-A50C-1BF36D70161A}"/>
    <cellStyle name="Total 8 8 2 2 3" xfId="25403" xr:uid="{E9F2971C-E1DC-4F9A-8EB2-27188C10083B}"/>
    <cellStyle name="Total 8 8 2 3" xfId="10899" xr:uid="{DE96C880-E3D5-4E0B-B376-6B74FB89ABBF}"/>
    <cellStyle name="Total 8 8 2 3 2" xfId="19888" xr:uid="{C0BDE018-62DC-47DF-ACC8-A0FFCC897BAE}"/>
    <cellStyle name="Total 8 8 2 3 2 2" xfId="27245" xr:uid="{F0C23DEE-A68F-4967-A1F8-83C13C9B3CD5}"/>
    <cellStyle name="Total 8 8 2 3 3" xfId="34778" xr:uid="{673FA1C0-FF4C-4190-8A68-A8EC104CB7E8}"/>
    <cellStyle name="Total 8 8 2 4" xfId="14665" xr:uid="{B32952B2-2DAB-40F5-AC96-2B95D2CE4402}"/>
    <cellStyle name="Total 8 8 2 4 2" xfId="26613" xr:uid="{1C0B4769-B948-4660-BD36-D3E94EBFF7E4}"/>
    <cellStyle name="Total 8 8 2 5" xfId="30066" xr:uid="{04F0308A-DC5E-4A1B-80C4-63E53A8CC3F2}"/>
    <cellStyle name="Total 8 8 3" xfId="3768" xr:uid="{E795B302-8933-44E8-9E09-81981531A6B3}"/>
    <cellStyle name="Total 8 8 3 2" xfId="29395" xr:uid="{9E83B651-8CAC-4F00-9276-078EFF421DAD}"/>
    <cellStyle name="Total 8 8 4" xfId="28200" xr:uid="{A604D7CF-EF97-47ED-8845-03230088965E}"/>
    <cellStyle name="Total 8 9" xfId="1698" xr:uid="{17A5D19C-CA21-4BF5-9F28-B80AD7A5F71E}"/>
    <cellStyle name="Total 8 9 2" xfId="6024" xr:uid="{4A0E6D22-0D54-4026-ACC9-C4907716DF18}"/>
    <cellStyle name="Total 8 9 2 2" xfId="8610" xr:uid="{69955635-A6C8-47E6-8556-D2618D9BED36}"/>
    <cellStyle name="Total 8 9 2 2 2" xfId="17599" xr:uid="{33DA5D87-A76B-457D-BC0E-4F4589CC95C0}"/>
    <cellStyle name="Total 8 9 2 2 2 2" xfId="22959" xr:uid="{8924DA0E-2751-467E-8BD3-08D1CCF1F8AA}"/>
    <cellStyle name="Total 8 9 2 2 3" xfId="30217" xr:uid="{086960D7-FA89-474A-B987-D17098427ED1}"/>
    <cellStyle name="Total 8 9 2 3" xfId="11247" xr:uid="{14F9A0AA-E9E7-4126-ABA1-259D1E7102F2}"/>
    <cellStyle name="Total 8 9 2 3 2" xfId="20236" xr:uid="{0622CA7B-87A4-45AB-9975-61A83C2D4FC4}"/>
    <cellStyle name="Total 8 9 2 3 2 2" xfId="40466" xr:uid="{CEB52A1F-3BC0-4CD7-9FA1-3D8B08DFD31B}"/>
    <cellStyle name="Total 8 9 2 3 3" xfId="24274" xr:uid="{DF3861BB-560E-4FB7-B5D0-7AD9B25E5BCE}"/>
    <cellStyle name="Total 8 9 2 4" xfId="15013" xr:uid="{55DD932F-2429-4C34-A928-13D4C3A1E412}"/>
    <cellStyle name="Total 8 9 2 4 2" xfId="35315" xr:uid="{81E270B4-A009-45D3-B1C5-BD33C248AD7C}"/>
    <cellStyle name="Total 8 9 2 5" xfId="30928" xr:uid="{DA40D037-FFB3-4A34-87B2-E6233CE0F692}"/>
    <cellStyle name="Total 8 9 3" xfId="4135" xr:uid="{9DB2CC3D-D6A6-4C36-9022-31D60B4216F1}"/>
    <cellStyle name="Total 8 9 3 2" xfId="43605" xr:uid="{43537976-5606-4340-BEC1-9CE4CB6B1CC4}"/>
    <cellStyle name="Total 8 9 4" xfId="40411" xr:uid="{D40780AA-40E2-4971-A835-8ED23D4A21B5}"/>
    <cellStyle name="Total 9" xfId="143" xr:uid="{CB4568FA-F01B-4EF2-AE33-5A26C755E13E}"/>
    <cellStyle name="Total 9 10" xfId="1954" xr:uid="{A295CF78-E6EA-41AC-9E42-3C7DDDDCF348}"/>
    <cellStyle name="Total 9 10 2" xfId="6264" xr:uid="{E5D4DE34-1195-43FA-96EC-242E02C70935}"/>
    <cellStyle name="Total 9 10 2 2" xfId="8850" xr:uid="{7B222DE7-75F1-4F61-9DCB-1F1EDF31BE6B}"/>
    <cellStyle name="Total 9 10 2 2 2" xfId="17839" xr:uid="{9491DE85-997B-4D52-BE31-B054067BA8C3}"/>
    <cellStyle name="Total 9 10 2 2 2 2" xfId="36948" xr:uid="{2E30BB66-5C79-4AD5-96C9-B3725CA94DC4}"/>
    <cellStyle name="Total 9 10 2 2 3" xfId="40709" xr:uid="{F1A5CA61-40F9-4BBB-B041-863F99AAA37E}"/>
    <cellStyle name="Total 9 10 2 3" xfId="11487" xr:uid="{6C7C77DA-7D5C-4764-8F2B-E5451D9DB651}"/>
    <cellStyle name="Total 9 10 2 3 2" xfId="20476" xr:uid="{2DD7B02D-86CB-4E15-A9E4-5542D19B6017}"/>
    <cellStyle name="Total 9 10 2 3 2 2" xfId="43108" xr:uid="{EA5F4A6B-2BBE-4C06-B664-0891231F9A62}"/>
    <cellStyle name="Total 9 10 2 3 3" xfId="40206" xr:uid="{7D9AE198-ACD7-4705-853D-7C69035E686B}"/>
    <cellStyle name="Total 9 10 2 4" xfId="15253" xr:uid="{7B85B11D-6915-4A6D-AA64-A9A251CAB330}"/>
    <cellStyle name="Total 9 10 2 4 2" xfId="35673" xr:uid="{4AE3C9E7-1302-42EC-BC4C-765066F0F073}"/>
    <cellStyle name="Total 9 10 2 5" xfId="32957" xr:uid="{59DA8FCF-BF90-45FB-AF02-1339488DA93C}"/>
    <cellStyle name="Total 9 10 3" xfId="4391" xr:uid="{D63C0D7D-EFF7-48A2-895D-1E8DA2F8FF10}"/>
    <cellStyle name="Total 9 10 3 2" xfId="31553" xr:uid="{0931861B-97C8-45C0-BC52-CFCFA369FF0F}"/>
    <cellStyle name="Total 9 10 4" xfId="34136" xr:uid="{07FA16AE-9F23-4029-BA54-DD6540D4A406}"/>
    <cellStyle name="Total 9 11" xfId="2581" xr:uid="{D4A32847-6852-4901-B578-4783A86B312F}"/>
    <cellStyle name="Total 9 11 2" xfId="6822" xr:uid="{5BB48584-9210-4EFE-BBFD-AFCEA7B7C516}"/>
    <cellStyle name="Total 9 11 2 2" xfId="15811" xr:uid="{0485D8C3-0297-430A-ABC2-19D3AA2C0CD4}"/>
    <cellStyle name="Total 9 11 2 2 2" xfId="28397" xr:uid="{80A04C06-9DEE-44B6-A57B-A88C862E4EBA}"/>
    <cellStyle name="Total 9 11 2 3" xfId="36271" xr:uid="{11FDBF5D-79A2-4294-A880-01065F2772F4}"/>
    <cellStyle name="Total 9 11 3" xfId="9392" xr:uid="{D98C938D-C97F-480C-8AD0-AC22781138B8}"/>
    <cellStyle name="Total 9 11 3 2" xfId="18381" xr:uid="{2BB8267B-7B36-4BCB-8E02-AFBF0A632119}"/>
    <cellStyle name="Total 9 11 3 2 2" xfId="27914" xr:uid="{7910A5C5-BA34-49C9-9263-9BBAD7C96611}"/>
    <cellStyle name="Total 9 11 3 3" xfId="39667" xr:uid="{78506E44-9A70-4A40-9353-709A8A088DE4}"/>
    <cellStyle name="Total 9 11 4" xfId="13435" xr:uid="{DEBA2233-AF73-4EF4-9EDA-DC2DFB1F0DDB}"/>
    <cellStyle name="Total 9 11 4 2" xfId="37908" xr:uid="{A4172794-2D1D-40CF-87F4-CE5B0320D7FF}"/>
    <cellStyle name="Total 9 11 5" xfId="28186" xr:uid="{A16256DF-8122-49BD-A923-4E16A1F6A977}"/>
    <cellStyle name="Total 9 12" xfId="6599" xr:uid="{6D61450E-C36F-4221-8375-84E80D08574F}"/>
    <cellStyle name="Total 9 12 2" xfId="11807" xr:uid="{9DC1121F-A183-41EA-9FC1-24457C6C4AD5}"/>
    <cellStyle name="Total 9 12 2 2" xfId="20796" xr:uid="{9797A1AD-6C67-4D12-92DC-B20C3A865577}"/>
    <cellStyle name="Total 9 12 2 2 2" xfId="23030" xr:uid="{70A435BA-6D91-474F-9618-AABF7ED9BC52}"/>
    <cellStyle name="Total 9 12 2 3" xfId="34652" xr:uid="{8AF1FD14-5B01-4C4F-B07F-E8CC46C66C95}"/>
    <cellStyle name="Total 9 12 3" xfId="15588" xr:uid="{84255800-B548-481F-82EA-BDC6932D60B7}"/>
    <cellStyle name="Total 9 12 3 2" xfId="38107" xr:uid="{59450549-A6A8-4E55-8BA7-F09C2B5225D3}"/>
    <cellStyle name="Total 9 12 4" xfId="29776" xr:uid="{B98019F4-6E1C-4C26-AF29-1D484EFF3F80}"/>
    <cellStyle name="Total 9 13" xfId="9170" xr:uid="{F2CF504E-E90C-48A8-AF7B-A8AAB6A30412}"/>
    <cellStyle name="Total 9 13 2" xfId="18159" xr:uid="{9ACCFF00-0D62-424A-AD26-2B7C00BE11DB}"/>
    <cellStyle name="Total 9 13 2 2" xfId="38574" xr:uid="{1A9BD4FD-76B8-4F00-907C-0A6E9D13AA5C}"/>
    <cellStyle name="Total 9 13 3" xfId="40729" xr:uid="{C986E6D0-D5F0-4DF9-AEF5-9AB0C0F66FD0}"/>
    <cellStyle name="Total 9 14" xfId="9803" xr:uid="{AFF3444F-A6EF-4F76-90C8-CFBA0F8DEDBA}"/>
    <cellStyle name="Total 9 14 2" xfId="18792" xr:uid="{BCED2221-9497-4962-9318-D9DF642ED2A0}"/>
    <cellStyle name="Total 9 14 2 2" xfId="29510" xr:uid="{8324E41B-EF44-4E46-B6F4-DFA4BC980DB8}"/>
    <cellStyle name="Total 9 14 3" xfId="25351" xr:uid="{5A74DAFF-3CEF-4E34-AAA4-D60F41880D5A}"/>
    <cellStyle name="Total 9 15" xfId="2303" xr:uid="{486E37CA-B44B-4CE5-8C62-0C6B617F1F51}"/>
    <cellStyle name="Total 9 15 2" xfId="26055" xr:uid="{A850B23A-F470-48E1-BBFB-39789BF425E1}"/>
    <cellStyle name="Total 9 16" xfId="13212" xr:uid="{8B2AFC5C-EC0E-4F7C-ADF1-A3944FD125D2}"/>
    <cellStyle name="Total 9 16 2" xfId="27550" xr:uid="{A1BAD13E-8D13-430F-B0EF-7B0839957994}"/>
    <cellStyle name="Total 9 17" xfId="37637" xr:uid="{62FA2D0E-3285-4001-9895-543BDB0F87DD}"/>
    <cellStyle name="Total 9 18" xfId="45970" xr:uid="{B7637524-7484-4292-A750-D1D080BEC489}"/>
    <cellStyle name="Total 9 2" xfId="338" xr:uid="{9BD695F4-C370-4DD7-8C8A-84871B0DA244}"/>
    <cellStyle name="Total 9 2 10" xfId="6640" xr:uid="{2A36940C-F13D-4E75-91D3-08E66BF7182B}"/>
    <cellStyle name="Total 9 2 10 2" xfId="11846" xr:uid="{C2605A9D-60C8-4D62-9C10-49C0C1659FA0}"/>
    <cellStyle name="Total 9 2 10 2 2" xfId="20835" xr:uid="{36ECEB6B-4BC7-4586-9F35-EF40E57CCB3C}"/>
    <cellStyle name="Total 9 2 10 2 2 2" xfId="24413" xr:uid="{7C4B16BD-0F71-4CDE-8C3B-E4851490DDE4}"/>
    <cellStyle name="Total 9 2 10 2 3" xfId="32259" xr:uid="{CAE7EE04-431A-42D2-BFAB-CF09393EC2CE}"/>
    <cellStyle name="Total 9 2 10 3" xfId="15629" xr:uid="{10F41C44-A825-4507-B7D7-A2F305D57E52}"/>
    <cellStyle name="Total 9 2 10 3 2" xfId="43362" xr:uid="{56701506-F7C2-4586-A426-24940CE77E20}"/>
    <cellStyle name="Total 9 2 10 4" xfId="40843" xr:uid="{A01A8E1E-DA56-45AE-888F-59DFE7E180DB}"/>
    <cellStyle name="Total 9 2 11" xfId="9209" xr:uid="{703D80D7-F082-41E6-A186-BCF13BB6811D}"/>
    <cellStyle name="Total 9 2 11 2" xfId="18198" xr:uid="{60F4B0D2-3962-4334-AE6D-306C6BC84626}"/>
    <cellStyle name="Total 9 2 11 2 2" xfId="28797" xr:uid="{9ADF4361-24A6-42F6-9EB1-6AC1760D18D7}"/>
    <cellStyle name="Total 9 2 11 3" xfId="28143" xr:uid="{9029CFC0-E04A-4D80-8C14-830C58C8F29B}"/>
    <cellStyle name="Total 9 2 12" xfId="9492" xr:uid="{A7FEF5EA-9129-4343-8384-EA67E4D183A7}"/>
    <cellStyle name="Total 9 2 12 2" xfId="18481" xr:uid="{9C970DDF-6753-4AE7-9C27-5973D51A7EFF}"/>
    <cellStyle name="Total 9 2 12 2 2" xfId="29675" xr:uid="{683C8BBC-8F74-48E0-ABBF-8D037F5E25AA}"/>
    <cellStyle name="Total 9 2 12 3" xfId="38351" xr:uid="{817A8EDB-F555-41A3-83B9-E134ACCF6907}"/>
    <cellStyle name="Total 9 2 13" xfId="2344" xr:uid="{97658E96-A79B-4A0C-AFA0-EAC66A69B18C}"/>
    <cellStyle name="Total 9 2 13 2" xfId="30860" xr:uid="{043F5D0A-2C56-4196-99FC-43D83D57BBC8}"/>
    <cellStyle name="Total 9 2 14" xfId="13253" xr:uid="{E12EA35E-8D72-463F-8D74-157C7B1EE8D8}"/>
    <cellStyle name="Total 9 2 14 2" xfId="29626" xr:uid="{8CFAB85B-6F2D-49CF-A9BD-0F4A85D18D70}"/>
    <cellStyle name="Total 9 2 15" xfId="24865" xr:uid="{75D4BE21-E337-434A-8FD3-CD93F0F6E6C4}"/>
    <cellStyle name="Total 9 2 16" xfId="49461" xr:uid="{FA334F82-02A8-444D-A8D1-1F723BB0A91F}"/>
    <cellStyle name="Total 9 2 2" xfId="470" xr:uid="{3B8F2F2B-28FF-4160-9EC7-D2F6EEED524A}"/>
    <cellStyle name="Total 9 2 2 10" xfId="9334" xr:uid="{DEEF3D0B-D8F0-443A-8923-9FD2D3FE9D66}"/>
    <cellStyle name="Total 9 2 2 10 2" xfId="18323" xr:uid="{509E502F-D865-4DFF-8109-685E40DDE01A}"/>
    <cellStyle name="Total 9 2 2 10 2 2" xfId="43970" xr:uid="{2DE9BF40-02FE-4449-9089-378C841144AE}"/>
    <cellStyle name="Total 9 2 2 10 3" xfId="30084" xr:uid="{DF2D9774-B244-45FF-A430-2001C0CB6A7D}"/>
    <cellStyle name="Total 9 2 2 11" xfId="12376" xr:uid="{960B73B8-6ED3-41C0-909A-71C806478D63}"/>
    <cellStyle name="Total 9 2 2 11 2" xfId="21365" xr:uid="{3577132A-675C-46CF-9D10-A24213623D0F}"/>
    <cellStyle name="Total 9 2 2 11 2 2" xfId="25748" xr:uid="{F2DEBB56-E810-4FD1-841C-C07AE1C99DC5}"/>
    <cellStyle name="Total 9 2 2 11 3" xfId="38496" xr:uid="{4C3C5550-52E6-453B-94AA-BF840934593A}"/>
    <cellStyle name="Total 9 2 2 12" xfId="2476" xr:uid="{19C33522-9A9D-4236-8418-61F5ABFEB2DB}"/>
    <cellStyle name="Total 9 2 2 12 2" xfId="22370" xr:uid="{87287D41-9D8E-423C-B807-239A89445265}"/>
    <cellStyle name="Total 9 2 2 13" xfId="13385" xr:uid="{F87E7BCE-7B07-4148-8F7A-6D3EE0641F1F}"/>
    <cellStyle name="Total 9 2 2 13 2" xfId="37136" xr:uid="{03D9E664-B38B-49C3-923E-C12FC22D3687}"/>
    <cellStyle name="Total 9 2 2 14" xfId="39358" xr:uid="{4ADAB15F-019E-4763-8E3A-B9FE401CC8D7}"/>
    <cellStyle name="Total 9 2 2 15" xfId="56243" xr:uid="{50248A08-6954-4CEE-8DFD-F8A807D5E2D7}"/>
    <cellStyle name="Total 9 2 2 2" xfId="819" xr:uid="{14853A28-EAA9-43BD-8EFF-4109F21A5523}"/>
    <cellStyle name="Total 9 2 2 2 2" xfId="5188" xr:uid="{FF804325-FF95-496E-9AD4-00D71C2683B1}"/>
    <cellStyle name="Total 9 2 2 2 2 2" xfId="7774" xr:uid="{4BE41BEB-4D63-41FB-A78C-BBD7CE38F10E}"/>
    <cellStyle name="Total 9 2 2 2 2 2 2" xfId="16763" xr:uid="{F4550C2F-C6F1-4A90-987A-DC33623B45DB}"/>
    <cellStyle name="Total 9 2 2 2 2 2 2 2" xfId="32407" xr:uid="{57D3F77D-697A-447C-8410-53388A2FEEBF}"/>
    <cellStyle name="Total 9 2 2 2 2 2 3" xfId="34559" xr:uid="{6B316F38-E37E-4D97-8CF1-CD7FD9B820BC}"/>
    <cellStyle name="Total 9 2 2 2 2 3" xfId="10411" xr:uid="{CB028E26-996F-4DC4-82DC-8532044D6109}"/>
    <cellStyle name="Total 9 2 2 2 2 3 2" xfId="19400" xr:uid="{9920923D-E892-4C59-96F9-894C653680C2}"/>
    <cellStyle name="Total 9 2 2 2 2 3 2 2" xfId="36868" xr:uid="{1594C0C8-01B5-4272-96BB-1646E3AA028E}"/>
    <cellStyle name="Total 9 2 2 2 2 3 3" xfId="26955" xr:uid="{A66BE7B5-06EE-4950-8E5B-5EBAAD91F58C}"/>
    <cellStyle name="Total 9 2 2 2 2 4" xfId="14177" xr:uid="{111EF4AC-751F-4314-82C9-A31A8E83E740}"/>
    <cellStyle name="Total 9 2 2 2 2 4 2" xfId="29372" xr:uid="{9D6EF8CF-ADD8-4724-A2A2-9989E717FAF4}"/>
    <cellStyle name="Total 9 2 2 2 2 5" xfId="38675" xr:uid="{9139ECA6-EB83-409C-98B3-DB6E76C4DECE}"/>
    <cellStyle name="Total 9 2 2 2 3" xfId="3256" xr:uid="{09CC9D64-8A28-4088-ABB9-5D987DA15B51}"/>
    <cellStyle name="Total 9 2 2 2 3 2" xfId="36077" xr:uid="{78F4F0E1-6903-483D-BF84-35888E2AEDAF}"/>
    <cellStyle name="Total 9 2 2 2 4" xfId="40683" xr:uid="{77C10599-9EA8-416E-A562-97FA55ABB2EC}"/>
    <cellStyle name="Total 9 2 2 3" xfId="1164" xr:uid="{703E5D73-A8D3-4250-B8D2-FEB696F9A738}"/>
    <cellStyle name="Total 9 2 2 3 2" xfId="5509" xr:uid="{6D51A351-20D9-4228-8BBF-3890973D472A}"/>
    <cellStyle name="Total 9 2 2 3 2 2" xfId="8095" xr:uid="{A5593581-80C4-403C-9695-5DBB822CE463}"/>
    <cellStyle name="Total 9 2 2 3 2 2 2" xfId="17084" xr:uid="{39655249-1B28-4A2E-88F4-131361F40DAC}"/>
    <cellStyle name="Total 9 2 2 3 2 2 2 2" xfId="38122" xr:uid="{932C3A74-609F-4A68-B145-A1DC12071A95}"/>
    <cellStyle name="Total 9 2 2 3 2 2 3" xfId="23312" xr:uid="{A49ABE83-30AA-4F98-BE1B-FC849B6ED4CD}"/>
    <cellStyle name="Total 9 2 2 3 2 3" xfId="10732" xr:uid="{03BA38D6-C4A5-4AAB-B071-BFE309D4129A}"/>
    <cellStyle name="Total 9 2 2 3 2 3 2" xfId="19721" xr:uid="{5E363A91-3423-457A-A3C2-5F432477D9AE}"/>
    <cellStyle name="Total 9 2 2 3 2 3 2 2" xfId="27054" xr:uid="{E9271AF0-F22E-4338-8275-FDDB1CDCD4D3}"/>
    <cellStyle name="Total 9 2 2 3 2 3 3" xfId="37778" xr:uid="{4AAF7367-3A6A-4045-84AF-9EC728659B38}"/>
    <cellStyle name="Total 9 2 2 3 2 4" xfId="14498" xr:uid="{9CA0132A-42A0-4CA5-B83C-79356D97BB59}"/>
    <cellStyle name="Total 9 2 2 3 2 4 2" xfId="26089" xr:uid="{A4C9B547-2830-464E-9B2A-28D196E5C564}"/>
    <cellStyle name="Total 9 2 2 3 2 5" xfId="23428" xr:uid="{719B95FF-DC07-45C2-8E95-5B46514360DD}"/>
    <cellStyle name="Total 9 2 2 3 3" xfId="3601" xr:uid="{2B93CE9E-0569-4AFF-9B3E-4A88BF05988C}"/>
    <cellStyle name="Total 9 2 2 3 3 2" xfId="37261" xr:uid="{BEF67E28-FECC-408E-8531-609E34AD6B27}"/>
    <cellStyle name="Total 9 2 2 3 4" xfId="24081" xr:uid="{6CCDD740-3A7C-42A0-A4E7-BDCB03687168}"/>
    <cellStyle name="Total 9 2 2 4" xfId="1508" xr:uid="{258A5D97-4E9C-4A9B-8220-A012F347827F}"/>
    <cellStyle name="Total 9 2 2 4 2" xfId="5853" xr:uid="{7B11F625-217A-4765-8EEA-9EF59F9DAA92}"/>
    <cellStyle name="Total 9 2 2 4 2 2" xfId="8439" xr:uid="{CA63A85B-FFFB-4BC5-93B4-73FFD227A8E4}"/>
    <cellStyle name="Total 9 2 2 4 2 2 2" xfId="17428" xr:uid="{5AB70D4F-9ADB-4530-88B0-BC61EED58C21}"/>
    <cellStyle name="Total 9 2 2 4 2 2 2 2" xfId="37162" xr:uid="{CB209C33-51D2-477A-8BF6-D45EFFDA6AA4}"/>
    <cellStyle name="Total 9 2 2 4 2 2 3" xfId="38115" xr:uid="{D4B6A3F9-4A17-4F30-A1E7-812435781082}"/>
    <cellStyle name="Total 9 2 2 4 2 3" xfId="11076" xr:uid="{C6498ED3-4492-4DF4-A195-5AD06AED627D}"/>
    <cellStyle name="Total 9 2 2 4 2 3 2" xfId="20065" xr:uid="{9FE564AB-BFA2-4235-B338-FC352396591F}"/>
    <cellStyle name="Total 9 2 2 4 2 3 2 2" xfId="31788" xr:uid="{5E2DA762-0E80-4A07-9F43-43969C57C844}"/>
    <cellStyle name="Total 9 2 2 4 2 3 3" xfId="40553" xr:uid="{0E85EA48-85F4-4813-9E39-E4389A6370C8}"/>
    <cellStyle name="Total 9 2 2 4 2 4" xfId="14842" xr:uid="{F48FB1A1-0B00-40BC-B698-3E7D8916FF88}"/>
    <cellStyle name="Total 9 2 2 4 2 4 2" xfId="41852" xr:uid="{D240BB59-217D-4931-8D52-1E4B6972CB39}"/>
    <cellStyle name="Total 9 2 2 4 2 5" xfId="38472" xr:uid="{D9FC9DEA-7A56-4074-A363-39DE98EC11B6}"/>
    <cellStyle name="Total 9 2 2 4 3" xfId="3945" xr:uid="{85AD42C0-26A9-4E54-BA89-F227679E86F0}"/>
    <cellStyle name="Total 9 2 2 4 3 2" xfId="24070" xr:uid="{467836EA-21EF-4F1F-A68F-C6B52E6122AA}"/>
    <cellStyle name="Total 9 2 2 4 4" xfId="39641" xr:uid="{F137FF44-B844-4018-9C92-67E9B06C5EA9}"/>
    <cellStyle name="Total 9 2 2 5" xfId="1899" xr:uid="{641E09F2-EADE-43BD-84E4-2D311497A4AB}"/>
    <cellStyle name="Total 9 2 2 5 2" xfId="6215" xr:uid="{CDA32DDC-3CCB-4A85-BC56-B8E28A431B0C}"/>
    <cellStyle name="Total 9 2 2 5 2 2" xfId="8801" xr:uid="{C130A60E-F3F7-496E-89F4-E5C6EA8FA2CF}"/>
    <cellStyle name="Total 9 2 2 5 2 2 2" xfId="17790" xr:uid="{38D065C9-8FF9-4D1D-8EDE-B79998DBCD34}"/>
    <cellStyle name="Total 9 2 2 5 2 2 2 2" xfId="28651" xr:uid="{8145563D-96BF-4190-825E-3D0BA9246E22}"/>
    <cellStyle name="Total 9 2 2 5 2 2 3" xfId="24404" xr:uid="{76F7C1DC-22F7-4E39-B883-98933923693A}"/>
    <cellStyle name="Total 9 2 2 5 2 3" xfId="11438" xr:uid="{3CEE8738-DD01-4A14-B823-19B7BC8A66FB}"/>
    <cellStyle name="Total 9 2 2 5 2 3 2" xfId="20427" xr:uid="{BF921535-46D4-48E2-A308-F42B092CD674}"/>
    <cellStyle name="Total 9 2 2 5 2 3 2 2" xfId="28798" xr:uid="{749C2A4C-0AA6-44E2-BE27-A80CE1F93806}"/>
    <cellStyle name="Total 9 2 2 5 2 3 3" xfId="38718" xr:uid="{B990B4B8-5AFD-4EDC-B7FE-3CDCFE1AF1EC}"/>
    <cellStyle name="Total 9 2 2 5 2 4" xfId="15204" xr:uid="{2925D874-DE06-4075-ABB9-EE4E49D87A5D}"/>
    <cellStyle name="Total 9 2 2 5 2 4 2" xfId="30801" xr:uid="{77FF8FD9-BF90-48F6-9D31-6E43D15F3C16}"/>
    <cellStyle name="Total 9 2 2 5 2 5" xfId="39255" xr:uid="{CA0E9FBA-29D4-4B48-A454-9691D4C9919C}"/>
    <cellStyle name="Total 9 2 2 5 3" xfId="4336" xr:uid="{70528188-548E-490B-95B9-5CBDF4CBC2BD}"/>
    <cellStyle name="Total 9 2 2 5 3 2" xfId="39786" xr:uid="{D6BDB4A5-A92B-4B4E-A33F-D04CB2D6EE9D}"/>
    <cellStyle name="Total 9 2 2 5 4" xfId="30116" xr:uid="{39E97FB9-C1A3-4652-B95C-4261179D59C7}"/>
    <cellStyle name="Total 9 2 2 6" xfId="2127" xr:uid="{E561C1F6-8CA4-4B33-A0B4-27C249FB6E32}"/>
    <cellStyle name="Total 9 2 2 6 2" xfId="6428" xr:uid="{547AC325-9E6C-454E-9622-3FE46B49F1D3}"/>
    <cellStyle name="Total 9 2 2 6 2 2" xfId="9014" xr:uid="{50F818F2-E60E-410E-9EDD-54E94955CA0D}"/>
    <cellStyle name="Total 9 2 2 6 2 2 2" xfId="18003" xr:uid="{94EE0713-2555-4058-9D99-97FE7CD90571}"/>
    <cellStyle name="Total 9 2 2 6 2 2 2 2" xfId="42568" xr:uid="{D69FF594-6755-4D1F-8D8A-6C5BD271D26B}"/>
    <cellStyle name="Total 9 2 2 6 2 2 3" xfId="34883" xr:uid="{6A19422A-8183-4465-8836-836EDA08EFAA}"/>
    <cellStyle name="Total 9 2 2 6 2 3" xfId="11651" xr:uid="{FFF87D05-B661-409F-8AB7-7A5F81F848CC}"/>
    <cellStyle name="Total 9 2 2 6 2 3 2" xfId="20640" xr:uid="{69B0F9D8-C508-4CCC-87CF-64D58DEFFBD1}"/>
    <cellStyle name="Total 9 2 2 6 2 3 2 2" xfId="38319" xr:uid="{5D7EDB97-1B01-4512-B2D4-39A999B8B660}"/>
    <cellStyle name="Total 9 2 2 6 2 3 3" xfId="25409" xr:uid="{349896D0-E195-4176-B428-C2C5CF1C189F}"/>
    <cellStyle name="Total 9 2 2 6 2 4" xfId="15417" xr:uid="{D2FCA446-1466-4D88-8CE6-2448CD4B5030}"/>
    <cellStyle name="Total 9 2 2 6 2 4 2" xfId="24439" xr:uid="{2E11C80D-0669-403A-B8EA-A09B73A20A7C}"/>
    <cellStyle name="Total 9 2 2 6 2 5" xfId="22399" xr:uid="{CB06D851-8D4E-401F-BD13-D3DBB0982D16}"/>
    <cellStyle name="Total 9 2 2 6 3" xfId="4564" xr:uid="{E752BF34-7C4B-4E54-B8B2-6E8221F9FDC0}"/>
    <cellStyle name="Total 9 2 2 6 3 2" xfId="35378" xr:uid="{6EEEF4A9-0BDB-4D7A-8FFF-E72ABE175EBF}"/>
    <cellStyle name="Total 9 2 2 6 4" xfId="38608" xr:uid="{459C6729-DE1E-4CC7-B0DC-B2F3D288488B}"/>
    <cellStyle name="Total 9 2 2 7" xfId="2937" xr:uid="{A6EE4320-7173-430E-BC4D-EDE13BFCFD45}"/>
    <cellStyle name="Total 9 2 2 7 2" xfId="7087" xr:uid="{442D12A7-AA32-449E-85E1-B0380E765376}"/>
    <cellStyle name="Total 9 2 2 7 2 2" xfId="12213" xr:uid="{50488EA5-5000-4292-8796-9C50BED5BE17}"/>
    <cellStyle name="Total 9 2 2 7 2 2 2" xfId="21202" xr:uid="{5984295A-4C1A-4950-AA9D-3B94CCEBC127}"/>
    <cellStyle name="Total 9 2 2 7 2 2 2 2" xfId="39137" xr:uid="{5A840EC1-2598-441F-94B9-C40F15B0C2D5}"/>
    <cellStyle name="Total 9 2 2 7 2 2 3" xfId="23836" xr:uid="{9E3B1A7F-2E6D-46BB-BAC8-2AA06E2695FB}"/>
    <cellStyle name="Total 9 2 2 7 2 3" xfId="13007" xr:uid="{1B4F4DDD-48F8-4233-8F30-C0288C14EBBB}"/>
    <cellStyle name="Total 9 2 2 7 2 3 2" xfId="21996" xr:uid="{48A06027-A789-4EF1-B7E8-827FB10EFE6F}"/>
    <cellStyle name="Total 9 2 2 7 2 3 2 2" xfId="26465" xr:uid="{6C1F8A38-1EB4-4A67-8292-983355A52A54}"/>
    <cellStyle name="Total 9 2 2 7 2 3 3" xfId="29947" xr:uid="{C398EA86-90F3-4491-B9B7-F66EAB04C435}"/>
    <cellStyle name="Total 9 2 2 7 2 4" xfId="16076" xr:uid="{C1EBDE80-9B60-4B4A-8CBC-A2FE560C5E17}"/>
    <cellStyle name="Total 9 2 2 7 2 4 2" xfId="32897" xr:uid="{08A9FDC3-A579-4338-8FE1-567ECD42C14F}"/>
    <cellStyle name="Total 9 2 2 7 2 5" xfId="39158" xr:uid="{E2D94907-8C4E-42EB-99BC-2AE176EDC2DC}"/>
    <cellStyle name="Total 9 2 2 7 3" xfId="9650" xr:uid="{F89193C7-4A1E-412C-89E6-D9BC0C09D3A9}"/>
    <cellStyle name="Total 9 2 2 7 3 2" xfId="18639" xr:uid="{FFB5F95C-57D7-42FD-B2BD-D9E984C6BA6F}"/>
    <cellStyle name="Total 9 2 2 7 3 2 2" xfId="26954" xr:uid="{48358706-5472-4DAB-A4BE-F68C4C0B276D}"/>
    <cellStyle name="Total 9 2 2 7 3 3" xfId="41173" xr:uid="{82AAC879-B980-47F3-8F3F-AEA3F750F043}"/>
    <cellStyle name="Total 9 2 2 7 4" xfId="27911" xr:uid="{2D5FB3B5-137C-4F60-82F9-66BB1D9106B5}"/>
    <cellStyle name="Total 9 2 2 8" xfId="4864" xr:uid="{346403F7-C486-47ED-AA42-9148C54A4A97}"/>
    <cellStyle name="Total 9 2 2 8 2" xfId="7450" xr:uid="{46138D73-CCEE-410C-86A5-F1BCB24AD882}"/>
    <cellStyle name="Total 9 2 2 8 2 2" xfId="16439" xr:uid="{D6D21A96-40D6-413C-AE34-29ABBB846D52}"/>
    <cellStyle name="Total 9 2 2 8 2 2 2" xfId="26022" xr:uid="{8B760EC2-A0CB-49B3-9C91-CF094557FA54}"/>
    <cellStyle name="Total 9 2 2 8 2 3" xfId="41478" xr:uid="{BCB81277-5A4B-4E1A-8DF6-3EB18225B9B8}"/>
    <cellStyle name="Total 9 2 2 8 3" xfId="10087" xr:uid="{855C9A05-F5A7-4189-8821-2D65E3013E95}"/>
    <cellStyle name="Total 9 2 2 8 3 2" xfId="19076" xr:uid="{DAF9764C-0AA8-45E6-9BFF-197724DA43EA}"/>
    <cellStyle name="Total 9 2 2 8 3 2 2" xfId="29633" xr:uid="{8B1FBDEE-BA7B-4A80-8D74-CB95C272BBC7}"/>
    <cellStyle name="Total 9 2 2 8 3 3" xfId="26950" xr:uid="{5D30B7DD-7315-4583-B48F-C884645873DA}"/>
    <cellStyle name="Total 9 2 2 8 4" xfId="13853" xr:uid="{360387C6-8D4B-4FEC-8C7A-4C6EB4479C19}"/>
    <cellStyle name="Total 9 2 2 8 4 2" xfId="27639" xr:uid="{E3B05872-ADE2-43FB-A89F-4CFBACCF50AE}"/>
    <cellStyle name="Total 9 2 2 8 5" xfId="30898" xr:uid="{87A6E4C8-46EF-4FB0-B526-9D1B8B690ABB}"/>
    <cellStyle name="Total 9 2 2 9" xfId="6772" xr:uid="{FD48AB75-8FF2-4685-B43A-79157FDFC84D}"/>
    <cellStyle name="Total 9 2 2 9 2" xfId="11971" xr:uid="{89E12590-33F2-4177-BB0A-8BC36F345EE0}"/>
    <cellStyle name="Total 9 2 2 9 2 2" xfId="20960" xr:uid="{4402BD1B-50FA-4860-8DCF-D886BD983161}"/>
    <cellStyle name="Total 9 2 2 9 2 2 2" xfId="31818" xr:uid="{BF954162-9BD5-443A-BD97-C0BC877E6EB2}"/>
    <cellStyle name="Total 9 2 2 9 2 3" xfId="40102" xr:uid="{76C065B8-41A5-4F96-B21A-C47ED9EEBDF2}"/>
    <cellStyle name="Total 9 2 2 9 3" xfId="15761" xr:uid="{602DF47E-2577-44E0-B721-C5F7F75266BA}"/>
    <cellStyle name="Total 9 2 2 9 3 2" xfId="24744" xr:uid="{0EFEF173-41E3-4ED0-BC5F-905B222C1E54}"/>
    <cellStyle name="Total 9 2 2 9 4" xfId="33148" xr:uid="{EBBDBCF3-113A-498B-95B2-14C45064077D}"/>
    <cellStyle name="Total 9 2 3" xfId="687" xr:uid="{29D5D988-F650-4281-85E9-87D22C92AC67}"/>
    <cellStyle name="Total 9 2 3 2" xfId="5063" xr:uid="{3FB3D4B9-116A-4DD2-A67E-60773FF22697}"/>
    <cellStyle name="Total 9 2 3 2 2" xfId="7649" xr:uid="{06BC2ACD-24F6-4F97-ABEF-2D986A1CEDD1}"/>
    <cellStyle name="Total 9 2 3 2 2 2" xfId="16638" xr:uid="{FAEDD701-44EE-4AD2-B054-9040327FA117}"/>
    <cellStyle name="Total 9 2 3 2 2 2 2" xfId="38832" xr:uid="{F626490B-5EEA-4439-B2BC-4BA802889324}"/>
    <cellStyle name="Total 9 2 3 2 2 3" xfId="41783" xr:uid="{0CF9805E-FB53-48B0-9A3A-AFE366990D9C}"/>
    <cellStyle name="Total 9 2 3 2 3" xfId="10286" xr:uid="{8E4983FE-9FBE-47CB-88C3-E43F19E94EBA}"/>
    <cellStyle name="Total 9 2 3 2 3 2" xfId="19275" xr:uid="{59C1F86E-188B-417F-A700-74D4422F6B07}"/>
    <cellStyle name="Total 9 2 3 2 3 2 2" xfId="32655" xr:uid="{6404F4C1-9719-476C-A570-86420BDC66BF}"/>
    <cellStyle name="Total 9 2 3 2 3 3" xfId="22139" xr:uid="{B8B95E76-0422-4D2C-AE14-9E6CD0571C16}"/>
    <cellStyle name="Total 9 2 3 2 4" xfId="14052" xr:uid="{EA27C09E-2B36-4BBB-9BD2-8EB62A3AD84C}"/>
    <cellStyle name="Total 9 2 3 2 4 2" xfId="26991" xr:uid="{BEE8EFD9-2679-4B3F-AA04-48AEC9ADF6B2}"/>
    <cellStyle name="Total 9 2 3 2 5" xfId="22778" xr:uid="{94B1DCF0-44B6-4428-B271-FD91F76E6A9D}"/>
    <cellStyle name="Total 9 2 3 3" xfId="3124" xr:uid="{B57C9001-D489-4BD9-81E9-735E55C64FB3}"/>
    <cellStyle name="Total 9 2 3 3 2" xfId="24849" xr:uid="{7CFC0535-D987-4BD2-BF6A-FD53E71E3AEF}"/>
    <cellStyle name="Total 9 2 3 4" xfId="24381" xr:uid="{E6785C2B-5923-47D1-B07D-CB84165CEB10}"/>
    <cellStyle name="Total 9 2 4" xfId="1032" xr:uid="{D8298B1F-478F-402A-A353-518A7AD973E6}"/>
    <cellStyle name="Total 9 2 4 2" xfId="5384" xr:uid="{25A1742E-B62F-4296-9A5E-6A2C3D0E98F9}"/>
    <cellStyle name="Total 9 2 4 2 2" xfId="7970" xr:uid="{02CA2E8D-AA22-4EF0-A4CF-F7A7D7B25BA8}"/>
    <cellStyle name="Total 9 2 4 2 2 2" xfId="16959" xr:uid="{793625B7-DF13-4517-8ACF-BDBB138FA57B}"/>
    <cellStyle name="Total 9 2 4 2 2 2 2" xfId="42155" xr:uid="{7EDFA830-CAEC-41DA-96AD-9C4CD701F029}"/>
    <cellStyle name="Total 9 2 4 2 2 3" xfId="33630" xr:uid="{BC497CC3-3D74-4691-A78E-6445BFED28C2}"/>
    <cellStyle name="Total 9 2 4 2 3" xfId="10607" xr:uid="{98B3A4AE-323C-4EBB-A44D-30B1871728AD}"/>
    <cellStyle name="Total 9 2 4 2 3 2" xfId="19596" xr:uid="{36DD5568-EE23-4AD8-935A-4570939B52EB}"/>
    <cellStyle name="Total 9 2 4 2 3 2 2" xfId="28065" xr:uid="{780D59E6-5743-4543-B1E6-F21E37164BEF}"/>
    <cellStyle name="Total 9 2 4 2 3 3" xfId="37592" xr:uid="{A7F7E377-7E7E-4E80-866E-412D521E61FE}"/>
    <cellStyle name="Total 9 2 4 2 4" xfId="14373" xr:uid="{86208B37-A033-4A88-AF1B-C9C90745EC13}"/>
    <cellStyle name="Total 9 2 4 2 4 2" xfId="30705" xr:uid="{193FCAD7-6EE3-4FB2-83A5-0CC1E1F437B0}"/>
    <cellStyle name="Total 9 2 4 2 5" xfId="29108" xr:uid="{321806CD-2426-4460-A73C-51877BC2A16D}"/>
    <cellStyle name="Total 9 2 4 3" xfId="3469" xr:uid="{D00BB6D2-4E45-4606-AD14-A1E5725C36F1}"/>
    <cellStyle name="Total 9 2 4 3 2" xfId="31808" xr:uid="{32F931AC-0DC8-48C4-A3C6-EBA3133982CD}"/>
    <cellStyle name="Total 9 2 4 4" xfId="31737" xr:uid="{9EB2F337-B17E-4B1E-9A29-742525126DD4}"/>
    <cellStyle name="Total 9 2 5" xfId="1376" xr:uid="{BA438D26-9A12-468D-B68F-7AB1513A4627}"/>
    <cellStyle name="Total 9 2 5 2" xfId="5721" xr:uid="{423806FB-C837-4108-B1D0-175A4091F4B8}"/>
    <cellStyle name="Total 9 2 5 2 2" xfId="8307" xr:uid="{30DCFF7D-699E-4DB9-9D5B-7E92296A3AC9}"/>
    <cellStyle name="Total 9 2 5 2 2 2" xfId="17296" xr:uid="{26CEE181-D785-432D-87C0-FF1D3AF9FC3E}"/>
    <cellStyle name="Total 9 2 5 2 2 2 2" xfId="38498" xr:uid="{42D52A5D-CACF-4328-9139-184227BA046E}"/>
    <cellStyle name="Total 9 2 5 2 2 3" xfId="27221" xr:uid="{42A1116B-8C88-4EDB-8C5F-2BCBBE524821}"/>
    <cellStyle name="Total 9 2 5 2 3" xfId="10944" xr:uid="{C5B236DF-E37D-478A-9736-D51E9CB4E74E}"/>
    <cellStyle name="Total 9 2 5 2 3 2" xfId="19933" xr:uid="{35E1E7C3-FD06-450C-AC67-74D3A5B9235C}"/>
    <cellStyle name="Total 9 2 5 2 3 2 2" xfId="42408" xr:uid="{8819F47E-88B0-421C-81B0-6AE32CDEE746}"/>
    <cellStyle name="Total 9 2 5 2 3 3" xfId="37760" xr:uid="{4EACEF5B-4C07-4755-BBBC-6A99595DCBEE}"/>
    <cellStyle name="Total 9 2 5 2 4" xfId="14710" xr:uid="{1126B2A7-6357-46C1-B8CB-D0BAAB69FC31}"/>
    <cellStyle name="Total 9 2 5 2 4 2" xfId="41940" xr:uid="{6B34E5D7-4714-48FE-8E83-6BDC02741A3D}"/>
    <cellStyle name="Total 9 2 5 2 5" xfId="36540" xr:uid="{05E1E69E-8E83-429F-90E7-4F533B14C681}"/>
    <cellStyle name="Total 9 2 5 3" xfId="3813" xr:uid="{BAC03ED0-B156-4784-8816-DC942FE3A4B6}"/>
    <cellStyle name="Total 9 2 5 3 2" xfId="29806" xr:uid="{1B932E25-A026-4179-9320-C03C5240F79B}"/>
    <cellStyle name="Total 9 2 5 4" xfId="26368" xr:uid="{EEB36995-159E-45C1-9641-6F2FADB13742}"/>
    <cellStyle name="Total 9 2 6" xfId="1761" xr:uid="{165758A4-809B-4B20-B18B-EA4471B26824}"/>
    <cellStyle name="Total 9 2 6 2" xfId="6082" xr:uid="{BA44F5E8-1529-46B1-8B98-3C317F507892}"/>
    <cellStyle name="Total 9 2 6 2 2" xfId="8668" xr:uid="{271B7FFC-1CDB-4617-A098-0F07217C18F1}"/>
    <cellStyle name="Total 9 2 6 2 2 2" xfId="17657" xr:uid="{1748C0F6-03DE-400F-BA79-7D982E38F916}"/>
    <cellStyle name="Total 9 2 6 2 2 2 2" xfId="34169" xr:uid="{796AE2E5-8E32-4193-96FF-90EC20910789}"/>
    <cellStyle name="Total 9 2 6 2 2 3" xfId="40150" xr:uid="{22C46588-E5BC-4E04-B3BE-D1AE3B594F6F}"/>
    <cellStyle name="Total 9 2 6 2 3" xfId="11305" xr:uid="{F3E56CE3-4BB8-4181-ACF4-85D440244B09}"/>
    <cellStyle name="Total 9 2 6 2 3 2" xfId="20294" xr:uid="{CDD3D3B8-18B2-4144-8026-B8621AF08DAB}"/>
    <cellStyle name="Total 9 2 6 2 3 2 2" xfId="29567" xr:uid="{73BCD4D5-A095-44BF-AC75-1ACD42D5B4F6}"/>
    <cellStyle name="Total 9 2 6 2 3 3" xfId="34666" xr:uid="{3DB32F0F-B537-4098-8C98-1A932BA1855C}"/>
    <cellStyle name="Total 9 2 6 2 4" xfId="15071" xr:uid="{7ACD1537-3524-44AE-A0D3-6F77C759D1A8}"/>
    <cellStyle name="Total 9 2 6 2 4 2" xfId="29674" xr:uid="{0E378500-E98C-452A-AD7B-3E0AD262479D}"/>
    <cellStyle name="Total 9 2 6 2 5" xfId="23649" xr:uid="{9BF9286F-F8F5-4502-AFF2-90609A57E590}"/>
    <cellStyle name="Total 9 2 6 3" xfId="4198" xr:uid="{D254FAF9-DBEC-4AA7-B57F-EAA072BA77A8}"/>
    <cellStyle name="Total 9 2 6 3 2" xfId="34846" xr:uid="{C66A5A72-CA89-43A5-8BFD-31E616D0CF1B}"/>
    <cellStyle name="Total 9 2 6 4" xfId="37029" xr:uid="{17B88FAE-81EF-4296-9930-B67EFA811CF2}"/>
    <cellStyle name="Total 9 2 7" xfId="1995" xr:uid="{BA4C829F-BCC2-4908-9A90-34650782ABE3}"/>
    <cellStyle name="Total 9 2 7 2" xfId="6303" xr:uid="{1E9944D2-F584-4241-8CF6-2554003A4537}"/>
    <cellStyle name="Total 9 2 7 2 2" xfId="8889" xr:uid="{2737DC80-A8F1-4B56-B98E-731D7EB7DC35}"/>
    <cellStyle name="Total 9 2 7 2 2 2" xfId="17878" xr:uid="{8364ADB1-D8C6-4A06-933F-0F3BAA1C2FD6}"/>
    <cellStyle name="Total 9 2 7 2 2 2 2" xfId="27410" xr:uid="{55619EB1-557C-4D42-967A-A002A170B4BD}"/>
    <cellStyle name="Total 9 2 7 2 2 3" xfId="28119" xr:uid="{421317A2-C242-46AB-AC89-034300178FC9}"/>
    <cellStyle name="Total 9 2 7 2 3" xfId="11526" xr:uid="{DEAB9744-4E90-4BD2-BAB2-67979C5B6069}"/>
    <cellStyle name="Total 9 2 7 2 3 2" xfId="20515" xr:uid="{C8676F30-12C6-4C94-BEAB-8C9381A3B854}"/>
    <cellStyle name="Total 9 2 7 2 3 2 2" xfId="30357" xr:uid="{1BAE7DAA-7807-41C3-863B-076D6DE4E18C}"/>
    <cellStyle name="Total 9 2 7 2 3 3" xfId="37834" xr:uid="{2D7ED416-CEA7-4553-8F75-28744D5E3EBD}"/>
    <cellStyle name="Total 9 2 7 2 4" xfId="15292" xr:uid="{32D80DD7-1BC2-4A76-BB86-C882DD58DE43}"/>
    <cellStyle name="Total 9 2 7 2 4 2" xfId="22682" xr:uid="{ADBBF35D-9984-424A-98DC-C76CC426D1CF}"/>
    <cellStyle name="Total 9 2 7 2 5" xfId="24335" xr:uid="{B5A1ACCD-B95E-4B9C-B4C3-4A7FF4E41FFF}"/>
    <cellStyle name="Total 9 2 7 3" xfId="4432" xr:uid="{02C12669-CCA7-4A8C-955E-C58C0344CDF2}"/>
    <cellStyle name="Total 9 2 7 3 2" xfId="37336" xr:uid="{A6E857C1-6B72-4B97-A2FB-936FD0B06528}"/>
    <cellStyle name="Total 9 2 7 4" xfId="31008" xr:uid="{DB31AC79-4294-49EE-8FE7-50A620D6EAAF}"/>
    <cellStyle name="Total 9 2 8" xfId="2806" xr:uid="{8BD3BEBD-F6BA-4DCF-8406-77C1E36A1E98}"/>
    <cellStyle name="Total 9 2 8 2" xfId="6956" xr:uid="{EDE08A77-6E94-43E1-9EE6-297E7BF3ABC1}"/>
    <cellStyle name="Total 9 2 8 2 2" xfId="12085" xr:uid="{55B84A22-F998-462E-A936-CCB9403D9512}"/>
    <cellStyle name="Total 9 2 8 2 2 2" xfId="21074" xr:uid="{2ED12EB3-BC61-4BBC-A31B-360D7259946D}"/>
    <cellStyle name="Total 9 2 8 2 2 2 2" xfId="38205" xr:uid="{5FA74005-1B21-4A56-9204-006A0BED8B99}"/>
    <cellStyle name="Total 9 2 8 2 2 3" xfId="34445" xr:uid="{9F4124D2-4934-4BF7-8816-5ACACD5CBF14}"/>
    <cellStyle name="Total 9 2 8 2 3" xfId="12907" xr:uid="{74E0A1F1-95D7-4C0B-BE7B-52CEDD6C100C}"/>
    <cellStyle name="Total 9 2 8 2 3 2" xfId="21896" xr:uid="{298B976F-1CA9-4038-A097-1308620E282D}"/>
    <cellStyle name="Total 9 2 8 2 3 2 2" xfId="29753" xr:uid="{CD2C0AED-92AE-47CC-A4D2-E61FE3661B68}"/>
    <cellStyle name="Total 9 2 8 2 3 3" xfId="30047" xr:uid="{388AD4C4-26D1-4AF5-8FDC-F10E70D2FEA2}"/>
    <cellStyle name="Total 9 2 8 2 4" xfId="15945" xr:uid="{5587373D-7473-4F33-AB94-62E7BD480708}"/>
    <cellStyle name="Total 9 2 8 2 4 2" xfId="29456" xr:uid="{692B8030-108A-43FD-B4E9-7F385BD2E6F1}"/>
    <cellStyle name="Total 9 2 8 2 5" xfId="43112" xr:uid="{639AC358-E019-4664-B4BE-5171AFCF7009}"/>
    <cellStyle name="Total 9 2 8 3" xfId="9519" xr:uid="{F79B4851-97AE-4100-B19C-37338806C098}"/>
    <cellStyle name="Total 9 2 8 3 2" xfId="18508" xr:uid="{A7D75B40-6332-4970-AD85-7BF9F550466B}"/>
    <cellStyle name="Total 9 2 8 3 2 2" xfId="37583" xr:uid="{502D3ABD-E2CF-4FDE-9420-E9AEAF3EB8CA}"/>
    <cellStyle name="Total 9 2 8 3 3" xfId="28337" xr:uid="{BB87562B-B262-4B92-BB67-059E2447C032}"/>
    <cellStyle name="Total 9 2 8 4" xfId="24458" xr:uid="{E7024158-8C5E-4B88-B7F4-83B7884FB4D7}"/>
    <cellStyle name="Total 9 2 9" xfId="4739" xr:uid="{70FA1236-B75D-4F9E-88B1-4E1A30339209}"/>
    <cellStyle name="Total 9 2 9 2" xfId="7325" xr:uid="{2157F4DD-EA12-4C3B-8434-FDD66DB013C0}"/>
    <cellStyle name="Total 9 2 9 2 2" xfId="16314" xr:uid="{DB5490FD-E47B-4857-B9EB-274275F04BF9}"/>
    <cellStyle name="Total 9 2 9 2 2 2" xfId="29432" xr:uid="{2F3FD6EE-028B-405B-862F-D499AAF38341}"/>
    <cellStyle name="Total 9 2 9 2 3" xfId="31261" xr:uid="{1A414E28-647F-4AEC-BF25-36AA39AFA2D5}"/>
    <cellStyle name="Total 9 2 9 3" xfId="9962" xr:uid="{5F137DED-5E75-407D-8BA8-7DA094395C11}"/>
    <cellStyle name="Total 9 2 9 3 2" xfId="18951" xr:uid="{7407982D-4094-4012-9862-4630C0EEA13D}"/>
    <cellStyle name="Total 9 2 9 3 2 2" xfId="36801" xr:uid="{4648F274-323D-40FA-B6E5-CA46BFC01B7D}"/>
    <cellStyle name="Total 9 2 9 3 3" xfId="22143" xr:uid="{10B93882-00BC-4379-8D7D-950DB09D70F7}"/>
    <cellStyle name="Total 9 2 9 4" xfId="13728" xr:uid="{C9F3EB24-B2AA-4AA0-AA33-B6CBC2BDDC47}"/>
    <cellStyle name="Total 9 2 9 4 2" xfId="42585" xr:uid="{8347C58C-5FF7-4E66-BD3F-18E6DAEA261B}"/>
    <cellStyle name="Total 9 2 9 5" xfId="40682" xr:uid="{292ACDCF-D192-483E-9AE2-61702E7D64E2}"/>
    <cellStyle name="Total 9 3" xfId="430" xr:uid="{E29D7023-4E7E-45DA-8359-D8A81B31B0E8}"/>
    <cellStyle name="Total 9 3 10" xfId="9295" xr:uid="{0A584214-78E4-4988-93FF-8B8BC51430B1}"/>
    <cellStyle name="Total 9 3 10 2" xfId="18284" xr:uid="{AE5A6734-8A10-4238-9F48-6BC9C5B577A2}"/>
    <cellStyle name="Total 9 3 10 2 2" xfId="33939" xr:uid="{52D85CA1-92E1-4906-A2D8-62353262A352}"/>
    <cellStyle name="Total 9 3 10 3" xfId="26505" xr:uid="{67FF0F4D-CFC2-41BE-8F36-1FB5313E9630}"/>
    <cellStyle name="Total 9 3 11" xfId="9696" xr:uid="{3D65EF2E-A7E4-4F24-A507-4B31CFC3AE0D}"/>
    <cellStyle name="Total 9 3 11 2" xfId="18685" xr:uid="{5D964717-4FBD-48FF-9741-4AF3AF7978EA}"/>
    <cellStyle name="Total 9 3 11 2 2" xfId="29125" xr:uid="{FDBD92EF-9066-4E75-84CD-AE0F11CF550D}"/>
    <cellStyle name="Total 9 3 11 3" xfId="37776" xr:uid="{5324A13A-3065-459D-BD6D-DE9F622882A7}"/>
    <cellStyle name="Total 9 3 12" xfId="2436" xr:uid="{9C5324DB-597E-4858-8FE6-FA56BF55B08C}"/>
    <cellStyle name="Total 9 3 12 2" xfId="36356" xr:uid="{BF59F271-6AAB-46DA-A4C8-DB4CC38DDCDB}"/>
    <cellStyle name="Total 9 3 13" xfId="13345" xr:uid="{1D123DED-A4C9-43F6-B9BA-A008ADAA480D}"/>
    <cellStyle name="Total 9 3 13 2" xfId="40882" xr:uid="{39765094-0CEA-49CE-91E2-ADFEAA3CE995}"/>
    <cellStyle name="Total 9 3 14" xfId="42942" xr:uid="{624F25A6-5F3F-4DB7-8603-91EAFF9314B9}"/>
    <cellStyle name="Total 9 3 15" xfId="50966" xr:uid="{CCB3302B-7FE4-4404-B686-E20825A27731}"/>
    <cellStyle name="Total 9 3 2" xfId="779" xr:uid="{6996EA2F-78C1-45DE-9A31-B749422F18C4}"/>
    <cellStyle name="Total 9 3 2 2" xfId="5149" xr:uid="{4859EAAD-E5F6-4A61-B8B1-4E5A39355ADC}"/>
    <cellStyle name="Total 9 3 2 2 2" xfId="7735" xr:uid="{5DFECCD8-B86C-43DF-B7E6-A53A8ED2BFB4}"/>
    <cellStyle name="Total 9 3 2 2 2 2" xfId="16724" xr:uid="{EDBFDCB9-D795-43EC-8CA5-CA5B261DBAE1}"/>
    <cellStyle name="Total 9 3 2 2 2 2 2" xfId="23808" xr:uid="{A6C4500D-9987-48BB-80E6-C6048F6B5925}"/>
    <cellStyle name="Total 9 3 2 2 2 3" xfId="26001" xr:uid="{183ABEC4-9854-4A5F-A6F1-0FE8895C9A24}"/>
    <cellStyle name="Total 9 3 2 2 3" xfId="10372" xr:uid="{98FD5704-1065-4761-9495-6ED89A143E21}"/>
    <cellStyle name="Total 9 3 2 2 3 2" xfId="19361" xr:uid="{D4501093-16ED-446D-9D57-AE18161C356E}"/>
    <cellStyle name="Total 9 3 2 2 3 2 2" xfId="27821" xr:uid="{34BC3E00-36F0-4352-8FC5-C0E84E468731}"/>
    <cellStyle name="Total 9 3 2 2 3 3" xfId="34277" xr:uid="{CE1224F6-F09E-4363-8D77-1F9D740C500D}"/>
    <cellStyle name="Total 9 3 2 2 4" xfId="14138" xr:uid="{7F9E5296-515D-49E5-BE32-0C84DC6AEDE2}"/>
    <cellStyle name="Total 9 3 2 2 4 2" xfId="25190" xr:uid="{60E79A5A-9440-411F-8440-55B4DC748599}"/>
    <cellStyle name="Total 9 3 2 2 5" xfId="33415" xr:uid="{89E8C384-C28A-4A2A-9911-4F21E314B631}"/>
    <cellStyle name="Total 9 3 2 3" xfId="3216" xr:uid="{346DF038-683C-4F88-9CDD-E792BCD0B033}"/>
    <cellStyle name="Total 9 3 2 3 2" xfId="30735" xr:uid="{C6EF42AD-F7D5-4BBA-9EC8-BCF7D74974E1}"/>
    <cellStyle name="Total 9 3 2 4" xfId="30393" xr:uid="{3D60B3E4-0012-46F6-973F-6CA9A4B8D7F0}"/>
    <cellStyle name="Total 9 3 2 5" xfId="57748" xr:uid="{93C577BD-90C1-4BD1-B6DD-144373BCED44}"/>
    <cellStyle name="Total 9 3 3" xfId="1124" xr:uid="{25882A5F-2371-4CA1-9784-E5E58CD4221F}"/>
    <cellStyle name="Total 9 3 3 2" xfId="5470" xr:uid="{6DF4AD47-20CB-4D37-8DF6-4985DA68EA04}"/>
    <cellStyle name="Total 9 3 3 2 2" xfId="8056" xr:uid="{492A0159-BFD5-4A51-913F-183CE9BD2883}"/>
    <cellStyle name="Total 9 3 3 2 2 2" xfId="17045" xr:uid="{9CD52E86-B7F3-4912-8C51-0CF7E61D2656}"/>
    <cellStyle name="Total 9 3 3 2 2 2 2" xfId="31219" xr:uid="{947FB2DD-4177-4EB8-A1AA-7D1620BDFE59}"/>
    <cellStyle name="Total 9 3 3 2 2 3" xfId="35630" xr:uid="{EF223B01-C71C-4E1B-B46C-A04AD289C00C}"/>
    <cellStyle name="Total 9 3 3 2 3" xfId="10693" xr:uid="{248BDF5D-1C9F-4C6A-8D08-99357D01D4E3}"/>
    <cellStyle name="Total 9 3 3 2 3 2" xfId="19682" xr:uid="{DDA03C72-17D1-4CE6-9031-EF724E4B4BE6}"/>
    <cellStyle name="Total 9 3 3 2 3 2 2" xfId="32381" xr:uid="{35D63A2A-20E7-47DE-AA98-03AF68FA7E13}"/>
    <cellStyle name="Total 9 3 3 2 3 3" xfId="40268" xr:uid="{A22B6DF3-907A-4CA8-9EFF-5CB781F78042}"/>
    <cellStyle name="Total 9 3 3 2 4" xfId="14459" xr:uid="{5A3462D3-0800-437F-AC1A-E665AC7677A3}"/>
    <cellStyle name="Total 9 3 3 2 4 2" xfId="38285" xr:uid="{BBB895F0-06C9-4828-BC26-5C93564BA459}"/>
    <cellStyle name="Total 9 3 3 2 5" xfId="40572" xr:uid="{35FF4317-484C-4E44-8B86-730BC673D9ED}"/>
    <cellStyle name="Total 9 3 3 3" xfId="3561" xr:uid="{3938BC2B-F71A-4156-A12F-A5E8A3C1ECD6}"/>
    <cellStyle name="Total 9 3 3 3 2" xfId="40823" xr:uid="{5DEA3585-ED79-4665-9824-A89A9D1B4B22}"/>
    <cellStyle name="Total 9 3 3 4" xfId="22623" xr:uid="{DF72C537-68A4-45AE-9BFE-4C2BEB02D448}"/>
    <cellStyle name="Total 9 3 4" xfId="1468" xr:uid="{65B6AAEE-3F4F-463C-A35B-79D13F9230C1}"/>
    <cellStyle name="Total 9 3 4 2" xfId="5813" xr:uid="{8460C6A9-9C25-4176-828C-FEA4C6AD9502}"/>
    <cellStyle name="Total 9 3 4 2 2" xfId="8399" xr:uid="{6EE44463-4447-4371-86E0-FEEC22FBF48E}"/>
    <cellStyle name="Total 9 3 4 2 2 2" xfId="17388" xr:uid="{08896760-BE3F-4F63-ACA1-CE8C6F16AAD3}"/>
    <cellStyle name="Total 9 3 4 2 2 2 2" xfId="40741" xr:uid="{64EB9C87-BEF7-46E7-8FE2-3E463B9FF99E}"/>
    <cellStyle name="Total 9 3 4 2 2 3" xfId="39018" xr:uid="{A47665B4-33C0-4331-A4D2-D2B4DB3DAD0F}"/>
    <cellStyle name="Total 9 3 4 2 3" xfId="11036" xr:uid="{6E889CE6-41B5-4D0B-8DFB-BD81538C3AD3}"/>
    <cellStyle name="Total 9 3 4 2 3 2" xfId="20025" xr:uid="{D67569CD-C47F-41E8-8B12-E80BD0840823}"/>
    <cellStyle name="Total 9 3 4 2 3 2 2" xfId="30129" xr:uid="{061003A2-EEFD-4636-BE99-85850694B96C}"/>
    <cellStyle name="Total 9 3 4 2 3 3" xfId="39997" xr:uid="{9DAADFA4-EE3C-4D72-877A-0511A55FF7BA}"/>
    <cellStyle name="Total 9 3 4 2 4" xfId="14802" xr:uid="{8B47C5A1-118D-465F-B831-EF0522DB6FA7}"/>
    <cellStyle name="Total 9 3 4 2 4 2" xfId="24416" xr:uid="{7E8084C6-46B0-413A-86F4-52E3FB249203}"/>
    <cellStyle name="Total 9 3 4 2 5" xfId="42059" xr:uid="{02FE17ED-C3E3-4A67-81F9-583AE2381425}"/>
    <cellStyle name="Total 9 3 4 3" xfId="3905" xr:uid="{90E27365-AF34-4084-B79A-87CDACE7630F}"/>
    <cellStyle name="Total 9 3 4 3 2" xfId="35503" xr:uid="{218CB817-4D6E-4AE4-9B4D-A49E7595256D}"/>
    <cellStyle name="Total 9 3 4 4" xfId="43247" xr:uid="{85F6C0B5-DDC8-4662-8EB3-E803FBF31753}"/>
    <cellStyle name="Total 9 3 5" xfId="1827" xr:uid="{92FC6B8E-1F93-44D3-8940-040A4D2A0179}"/>
    <cellStyle name="Total 9 3 5 2" xfId="6144" xr:uid="{292F9453-1C91-443B-9A5F-4D04A74423E7}"/>
    <cellStyle name="Total 9 3 5 2 2" xfId="8730" xr:uid="{7333E8D4-FB1E-489D-A5E0-38BB4A5893E2}"/>
    <cellStyle name="Total 9 3 5 2 2 2" xfId="17719" xr:uid="{7DF56202-7522-48B8-9D7F-787D3F8D7756}"/>
    <cellStyle name="Total 9 3 5 2 2 2 2" xfId="22819" xr:uid="{2607F640-1A99-4F72-861B-17D0468B5AE1}"/>
    <cellStyle name="Total 9 3 5 2 2 3" xfId="38212" xr:uid="{A9C4B957-C819-41D0-AF52-84CA79BDAF6B}"/>
    <cellStyle name="Total 9 3 5 2 3" xfId="11367" xr:uid="{193F5023-6D03-47AA-B8A2-85682398071E}"/>
    <cellStyle name="Total 9 3 5 2 3 2" xfId="20356" xr:uid="{232127E6-E00C-47E6-A881-476A249DD6E9}"/>
    <cellStyle name="Total 9 3 5 2 3 2 2" xfId="31641" xr:uid="{A746AEEF-81FA-47D9-8833-D9367FFBBB7C}"/>
    <cellStyle name="Total 9 3 5 2 3 3" xfId="39993" xr:uid="{A427B6C4-A711-4794-93FD-98701BB2B9F1}"/>
    <cellStyle name="Total 9 3 5 2 4" xfId="15133" xr:uid="{10B220FB-166B-48E7-9B4A-C00128346AE8}"/>
    <cellStyle name="Total 9 3 5 2 4 2" xfId="37000" xr:uid="{FE0DC85A-C146-4074-BC20-BDCD3CDA813E}"/>
    <cellStyle name="Total 9 3 5 2 5" xfId="39909" xr:uid="{A02F31CE-F3C5-42E0-9C85-3285AE6AD6C3}"/>
    <cellStyle name="Total 9 3 5 3" xfId="4264" xr:uid="{B644D06A-3BAA-491E-8025-630F3B634528}"/>
    <cellStyle name="Total 9 3 5 3 2" xfId="33946" xr:uid="{67EB19C6-DA60-4EEE-8637-201C6CC9D895}"/>
    <cellStyle name="Total 9 3 5 4" xfId="30665" xr:uid="{4CDC6B08-25B8-4683-9D83-BD7C4D061CAE}"/>
    <cellStyle name="Total 9 3 6" xfId="2087" xr:uid="{629775D7-E0A1-47E8-8EE7-CE7337D26E90}"/>
    <cellStyle name="Total 9 3 6 2" xfId="6389" xr:uid="{9DDA8616-4D35-48B1-B533-9D0A635A4AF9}"/>
    <cellStyle name="Total 9 3 6 2 2" xfId="8975" xr:uid="{ECE27BE5-7FC5-4DA2-9AA6-53C52E0C72F1}"/>
    <cellStyle name="Total 9 3 6 2 2 2" xfId="17964" xr:uid="{38CC94A5-5C94-4D52-AC18-AC5EDC990876}"/>
    <cellStyle name="Total 9 3 6 2 2 2 2" xfId="33525" xr:uid="{1C20146B-525C-4853-96F1-BFD2E74772FC}"/>
    <cellStyle name="Total 9 3 6 2 2 3" xfId="26215" xr:uid="{C3B17048-7907-422E-BE6C-C8E98DB6C788}"/>
    <cellStyle name="Total 9 3 6 2 3" xfId="11612" xr:uid="{364F28B2-F93F-4085-A7A9-E0A62A052E38}"/>
    <cellStyle name="Total 9 3 6 2 3 2" xfId="20601" xr:uid="{94A8636B-2442-48F1-BF05-962344DF6E49}"/>
    <cellStyle name="Total 9 3 6 2 3 2 2" xfId="28912" xr:uid="{0FEB3F5F-1C89-4B41-B32B-C161505B2D98}"/>
    <cellStyle name="Total 9 3 6 2 3 3" xfId="32236" xr:uid="{83004E0D-82F6-4B64-B7F0-39953B2DF593}"/>
    <cellStyle name="Total 9 3 6 2 4" xfId="15378" xr:uid="{6E92FC99-CD16-4D68-A14C-DD031EE1D9E6}"/>
    <cellStyle name="Total 9 3 6 2 4 2" xfId="30828" xr:uid="{A1F888C2-25DE-43C6-89B8-925CDBDAAF9F}"/>
    <cellStyle name="Total 9 3 6 2 5" xfId="35312" xr:uid="{97FD7681-FE2D-4828-B2C1-C28E72B79F11}"/>
    <cellStyle name="Total 9 3 6 3" xfId="4524" xr:uid="{2A881246-93B5-4C63-AD99-0F52E320B3C6}"/>
    <cellStyle name="Total 9 3 6 3 2" xfId="27250" xr:uid="{304900FF-51A2-4ED2-B263-F85CBA391C3E}"/>
    <cellStyle name="Total 9 3 6 4" xfId="34050" xr:uid="{D4818BA8-D695-4EC3-AE80-F2D54E962D42}"/>
    <cellStyle name="Total 9 3 7" xfId="2897" xr:uid="{75CA7B25-D4E0-4CB2-AAA6-3E583636E855}"/>
    <cellStyle name="Total 9 3 7 2" xfId="7047" xr:uid="{54D741B7-1E2B-4FC6-97DA-11E7C2A831CF}"/>
    <cellStyle name="Total 9 3 7 2 2" xfId="12173" xr:uid="{25C527B3-B047-44DB-A387-2CF34C676784}"/>
    <cellStyle name="Total 9 3 7 2 2 2" xfId="21162" xr:uid="{866A70F9-C8E4-48E3-AE3F-4C17CDC3CB16}"/>
    <cellStyle name="Total 9 3 7 2 2 2 2" xfId="42693" xr:uid="{532245FE-9FD9-4B89-B0A6-8D3D967FD292}"/>
    <cellStyle name="Total 9 3 7 2 2 3" xfId="24206" xr:uid="{BE626F5A-6079-452E-ABE9-F64C5635E2D3}"/>
    <cellStyle name="Total 9 3 7 2 3" xfId="12977" xr:uid="{B991BA86-A4C8-47E6-A354-B30B50C5CB64}"/>
    <cellStyle name="Total 9 3 7 2 3 2" xfId="21966" xr:uid="{88F03C58-AA77-49EB-BFE9-6312C6E3922A}"/>
    <cellStyle name="Total 9 3 7 2 3 2 2" xfId="27115" xr:uid="{4D6811E5-31D5-4455-B6FC-71FF786B9ECE}"/>
    <cellStyle name="Total 9 3 7 2 3 3" xfId="35675" xr:uid="{356B13C0-651D-4E44-93A6-2E86D437DC44}"/>
    <cellStyle name="Total 9 3 7 2 4" xfId="16036" xr:uid="{A17A8576-E162-4FB1-83FF-3BCAE2AA33BB}"/>
    <cellStyle name="Total 9 3 7 2 4 2" xfId="23556" xr:uid="{532922A8-FE8F-449B-8DEC-C92227B6637B}"/>
    <cellStyle name="Total 9 3 7 2 5" xfId="32330" xr:uid="{559CB43C-1034-45F0-8833-A0F87A7F9CDB}"/>
    <cellStyle name="Total 9 3 7 3" xfId="9610" xr:uid="{B8AA6095-B955-43C2-B188-8CE11A6EBD93}"/>
    <cellStyle name="Total 9 3 7 3 2" xfId="18599" xr:uid="{3EC61A5A-90AD-4B68-8104-53D9E97EE978}"/>
    <cellStyle name="Total 9 3 7 3 2 2" xfId="41313" xr:uid="{A9957B92-EDCB-490A-8DEB-6A770F1AD3A8}"/>
    <cellStyle name="Total 9 3 7 3 3" xfId="39239" xr:uid="{73306C2C-F504-4CB0-9F28-646FEE12A39A}"/>
    <cellStyle name="Total 9 3 7 4" xfId="26460" xr:uid="{3CDB83C2-B5CA-4618-A1FF-A833C04CF935}"/>
    <cellStyle name="Total 9 3 8" xfId="4825" xr:uid="{63A8141C-E7A5-4405-BA72-A7CDEB242A5E}"/>
    <cellStyle name="Total 9 3 8 2" xfId="7411" xr:uid="{D0C7411B-BCE6-4762-8810-B54D809ABADD}"/>
    <cellStyle name="Total 9 3 8 2 2" xfId="16400" xr:uid="{82AAC131-82AA-4CC5-AB03-B4FC1A44B779}"/>
    <cellStyle name="Total 9 3 8 2 2 2" xfId="38145" xr:uid="{ED972E08-0B41-496D-9C02-081919BAE61A}"/>
    <cellStyle name="Total 9 3 8 2 3" xfId="32882" xr:uid="{DAB24367-C1B7-4F97-A04D-AC4EB90EC53C}"/>
    <cellStyle name="Total 9 3 8 3" xfId="10048" xr:uid="{D107B713-6730-42AA-91E5-6BEB4E07F237}"/>
    <cellStyle name="Total 9 3 8 3 2" xfId="19037" xr:uid="{8B758F1E-E9A7-43F4-845F-4933595FC4EE}"/>
    <cellStyle name="Total 9 3 8 3 2 2" xfId="35231" xr:uid="{CDE46DCA-AE55-4BB0-B99D-F363BBC9E754}"/>
    <cellStyle name="Total 9 3 8 3 3" xfId="34461" xr:uid="{13EE21E5-25CD-491B-BFEF-5ADDFCA07269}"/>
    <cellStyle name="Total 9 3 8 4" xfId="13814" xr:uid="{AA60BD45-5E29-411D-A7A8-C3334E785AC1}"/>
    <cellStyle name="Total 9 3 8 4 2" xfId="37167" xr:uid="{018797D8-D686-4F2A-833D-BB788BDC5596}"/>
    <cellStyle name="Total 9 3 8 5" xfId="42281" xr:uid="{478FEAD0-0567-4E8B-8DA1-97015981A966}"/>
    <cellStyle name="Total 9 3 9" xfId="6732" xr:uid="{0BF134C7-820F-49AE-A79E-FC9D8F086871}"/>
    <cellStyle name="Total 9 3 9 2" xfId="11932" xr:uid="{D0E285F6-C5AF-4B11-A293-B3923685E2FF}"/>
    <cellStyle name="Total 9 3 9 2 2" xfId="20921" xr:uid="{6493DBE2-686A-4A5B-8935-41AEEB302B6B}"/>
    <cellStyle name="Total 9 3 9 2 2 2" xfId="31575" xr:uid="{1CE76232-F0D8-4024-A556-1202F21F889F}"/>
    <cellStyle name="Total 9 3 9 2 3" xfId="23108" xr:uid="{4C25F3E1-4249-4855-BF5A-C0AF94D3B1DE}"/>
    <cellStyle name="Total 9 3 9 3" xfId="15721" xr:uid="{FD9EE550-1223-497B-BECF-482C597611F4}"/>
    <cellStyle name="Total 9 3 9 3 2" xfId="22517" xr:uid="{594F4215-D83F-4F81-ABC6-86BD6733D584}"/>
    <cellStyle name="Total 9 3 9 4" xfId="29493" xr:uid="{3F3398BD-AD35-4DFD-8EDE-6990265CD75D}"/>
    <cellStyle name="Total 9 4" xfId="528" xr:uid="{6C9527EA-63EB-4835-B525-FD08DAE61827}"/>
    <cellStyle name="Total 9 4 10" xfId="47579" xr:uid="{AA9F2CBD-DBDF-4FDF-ABB3-2420776294BB}"/>
    <cellStyle name="Total 9 4 2" xfId="877" xr:uid="{777A91C4-5158-4064-9AB0-7D6C9E3B5530}"/>
    <cellStyle name="Total 9 4 2 2" xfId="5246" xr:uid="{D4BC575D-A730-413B-90E7-6C18AAEFAB03}"/>
    <cellStyle name="Total 9 4 2 2 2" xfId="7832" xr:uid="{61623F77-BACF-4001-B224-92D2D7DBD88D}"/>
    <cellStyle name="Total 9 4 2 2 2 2" xfId="16821" xr:uid="{73801B08-7316-44B8-AD10-E50EAA58BE69}"/>
    <cellStyle name="Total 9 4 2 2 2 2 2" xfId="41987" xr:uid="{F77B5AE7-4529-4DFD-AA79-60D414A914D5}"/>
    <cellStyle name="Total 9 4 2 2 2 3" xfId="40758" xr:uid="{27C3FA31-97A8-4FDC-B077-0A2CC8586152}"/>
    <cellStyle name="Total 9 4 2 2 3" xfId="10469" xr:uid="{2C032AF3-3AB7-401E-B661-E03921889851}"/>
    <cellStyle name="Total 9 4 2 2 3 2" xfId="19458" xr:uid="{08A9CCBF-EC62-4BC6-886B-EB547E414700}"/>
    <cellStyle name="Total 9 4 2 2 3 2 2" xfId="27533" xr:uid="{CFB954D9-1CC3-493E-A03E-486B3C6B42FC}"/>
    <cellStyle name="Total 9 4 2 2 3 3" xfId="35393" xr:uid="{EE18A494-F196-4A2B-83C5-48084A95EE55}"/>
    <cellStyle name="Total 9 4 2 2 4" xfId="14235" xr:uid="{5E161349-6CDE-4544-8486-6C9C20C2416A}"/>
    <cellStyle name="Total 9 4 2 2 4 2" xfId="43617" xr:uid="{ACBD84C0-E664-46B0-84AE-2239538E0E40}"/>
    <cellStyle name="Total 9 4 2 2 5" xfId="43262" xr:uid="{B4FFCE0B-7941-43CF-A507-ED910EA54A03}"/>
    <cellStyle name="Total 9 4 2 3" xfId="3314" xr:uid="{ED64EFC1-E41A-4FBA-8702-7834E49CECDE}"/>
    <cellStyle name="Total 9 4 2 3 2" xfId="35273" xr:uid="{76C5E553-1E86-4044-B790-E46A6DB2A51A}"/>
    <cellStyle name="Total 9 4 2 4" xfId="28001" xr:uid="{29655EAF-D4C8-42E0-89FB-278961161644}"/>
    <cellStyle name="Total 9 4 2 5" xfId="54391" xr:uid="{247F18B9-BEB4-4084-866A-271FB6174B38}"/>
    <cellStyle name="Total 9 4 3" xfId="1222" xr:uid="{CF0B2297-F3C7-4258-9426-43D784499967}"/>
    <cellStyle name="Total 9 4 3 2" xfId="5567" xr:uid="{553CADC6-EBC4-449F-8FAB-0B1EE9C3D5F2}"/>
    <cellStyle name="Total 9 4 3 2 2" xfId="8153" xr:uid="{790468C0-2322-4379-915F-BEAF33EF22E3}"/>
    <cellStyle name="Total 9 4 3 2 2 2" xfId="17142" xr:uid="{41F1A726-476A-4BE1-B08E-F4BA4DFC1833}"/>
    <cellStyle name="Total 9 4 3 2 2 2 2" xfId="25981" xr:uid="{8817FA71-0829-4E91-8609-8C4A9087F6CD}"/>
    <cellStyle name="Total 9 4 3 2 2 3" xfId="24825" xr:uid="{D2D1610B-6CFD-4973-809D-E89766C34A8F}"/>
    <cellStyle name="Total 9 4 3 2 3" xfId="10790" xr:uid="{17A685EE-091F-4C2E-B37B-320D66ED7C36}"/>
    <cellStyle name="Total 9 4 3 2 3 2" xfId="19779" xr:uid="{24DC8A86-13DB-4D7C-82FF-D6308422AAC0}"/>
    <cellStyle name="Total 9 4 3 2 3 2 2" xfId="36452" xr:uid="{54270FE8-203D-45EC-B0DE-B40996472727}"/>
    <cellStyle name="Total 9 4 3 2 3 3" xfId="39956" xr:uid="{4A79DF5D-46E4-4594-BC9F-27C45F8B195D}"/>
    <cellStyle name="Total 9 4 3 2 4" xfId="14556" xr:uid="{DA26D550-93E4-4C41-B1DC-5EF96BF8D891}"/>
    <cellStyle name="Total 9 4 3 2 4 2" xfId="30720" xr:uid="{39C43469-BFA3-42ED-896F-2FA47F8ADABB}"/>
    <cellStyle name="Total 9 4 3 2 5" xfId="24903" xr:uid="{7643CDAD-12C0-41DB-A153-41147A283B01}"/>
    <cellStyle name="Total 9 4 3 3" xfId="3659" xr:uid="{C77E9D0F-31E5-41E0-87B9-8802DE040781}"/>
    <cellStyle name="Total 9 4 3 3 2" xfId="26888" xr:uid="{4F824F9E-6355-4F0C-A2D8-0EA029064974}"/>
    <cellStyle name="Total 9 4 3 4" xfId="23181" xr:uid="{AECD311A-DEFF-46AE-9FF0-6EE05DB55FE1}"/>
    <cellStyle name="Total 9 4 4" xfId="1566" xr:uid="{436E79C8-5AB7-483B-BA56-B272327EFB51}"/>
    <cellStyle name="Total 9 4 4 2" xfId="5911" xr:uid="{877EBF17-8C6B-42F4-828F-36A4C7F4F3FC}"/>
    <cellStyle name="Total 9 4 4 2 2" xfId="8497" xr:uid="{2265262A-C7FE-42AA-BA11-6F3D2E651145}"/>
    <cellStyle name="Total 9 4 4 2 2 2" xfId="17486" xr:uid="{E7049147-E2C8-4881-ACC9-161A7F912CAE}"/>
    <cellStyle name="Total 9 4 4 2 2 2 2" xfId="25245" xr:uid="{BEACC6FC-659C-41B5-A58B-7269B00A9475}"/>
    <cellStyle name="Total 9 4 4 2 2 3" xfId="26014" xr:uid="{25282848-D196-41BC-ABD3-11985C1D493A}"/>
    <cellStyle name="Total 9 4 4 2 3" xfId="11134" xr:uid="{0C19EBE3-D0DD-465D-9746-8DA79ED51088}"/>
    <cellStyle name="Total 9 4 4 2 3 2" xfId="20123" xr:uid="{A38F0CF4-EBA0-4493-9695-0FB9D8D370CB}"/>
    <cellStyle name="Total 9 4 4 2 3 2 2" xfId="27737" xr:uid="{6CC8C6E1-2269-4586-9E0E-C0825770707E}"/>
    <cellStyle name="Total 9 4 4 2 3 3" xfId="38948" xr:uid="{6A9F3D2E-D2D8-40C5-A686-F1F532705523}"/>
    <cellStyle name="Total 9 4 4 2 4" xfId="14900" xr:uid="{F567CF71-8E9A-4C1F-9C44-58D64E6C06B7}"/>
    <cellStyle name="Total 9 4 4 2 4 2" xfId="29314" xr:uid="{A44F9D42-084F-4F52-BD5B-7367604DFCFE}"/>
    <cellStyle name="Total 9 4 4 2 5" xfId="33166" xr:uid="{860DD2D2-BFDA-489E-AB6E-4D358AA724B3}"/>
    <cellStyle name="Total 9 4 4 3" xfId="4003" xr:uid="{8C3B9D2C-E94B-4263-8666-35DB34F343FB}"/>
    <cellStyle name="Total 9 4 4 3 2" xfId="24683" xr:uid="{C047C7FA-75ED-4999-993A-F6A1F832A3BC}"/>
    <cellStyle name="Total 9 4 4 4" xfId="30879" xr:uid="{5B7CD713-9E27-4F8F-85F8-8A8A5B091013}"/>
    <cellStyle name="Total 9 4 5" xfId="1878" xr:uid="{8BD0F4BF-4085-462F-8D55-A7C0BB56150E}"/>
    <cellStyle name="Total 9 4 5 2" xfId="6194" xr:uid="{81C4A3BC-3ED6-4A96-93BD-195CAD60C717}"/>
    <cellStyle name="Total 9 4 5 2 2" xfId="8780" xr:uid="{B0413399-1D44-4EC8-B1CA-2595BAC78A25}"/>
    <cellStyle name="Total 9 4 5 2 2 2" xfId="17769" xr:uid="{0AF88CDE-C4AA-464C-A655-CCC854769027}"/>
    <cellStyle name="Total 9 4 5 2 2 2 2" xfId="31846" xr:uid="{55973695-6C88-4791-BA57-5F9C87691EC8}"/>
    <cellStyle name="Total 9 4 5 2 2 3" xfId="35498" xr:uid="{BCB82139-394A-4B36-9221-1C43A3AA66A7}"/>
    <cellStyle name="Total 9 4 5 2 3" xfId="11417" xr:uid="{CA8EE451-28B5-4C8F-AB8B-E2C252DCE6D6}"/>
    <cellStyle name="Total 9 4 5 2 3 2" xfId="20406" xr:uid="{B0347734-F56E-4773-BB5A-B19B2E896DCA}"/>
    <cellStyle name="Total 9 4 5 2 3 2 2" xfId="30704" xr:uid="{343D2CF2-9147-4D61-9AB5-086AAECD3B15}"/>
    <cellStyle name="Total 9 4 5 2 3 3" xfId="26379" xr:uid="{F2B4B3D1-7C75-4EEB-8673-8764F844B966}"/>
    <cellStyle name="Total 9 4 5 2 4" xfId="15183" xr:uid="{95F105CD-E8F6-4C6F-B903-E2A4F918213F}"/>
    <cellStyle name="Total 9 4 5 2 4 2" xfId="34005" xr:uid="{973D031D-B118-4E4E-810F-AD6A488B26FC}"/>
    <cellStyle name="Total 9 4 5 2 5" xfId="42972" xr:uid="{2A1F26BB-7FB1-4888-A7DA-9171B1FD2349}"/>
    <cellStyle name="Total 9 4 5 3" xfId="4315" xr:uid="{1C269839-B043-4F44-9FD8-2357C6E61650}"/>
    <cellStyle name="Total 9 4 5 3 2" xfId="35932" xr:uid="{EB6B07C5-B021-44AF-A2D1-876157F58A01}"/>
    <cellStyle name="Total 9 4 5 4" xfId="33628" xr:uid="{228A7343-DB41-4325-80E9-2CDE18A27320}"/>
    <cellStyle name="Total 9 4 6" xfId="2185" xr:uid="{786DD6C0-DB27-4AA3-BB87-14CCA7624BA3}"/>
    <cellStyle name="Total 9 4 6 2" xfId="6486" xr:uid="{BCBEE49A-C2C5-420A-9274-4882154EFC58}"/>
    <cellStyle name="Total 9 4 6 2 2" xfId="9072" xr:uid="{330B438C-4AD9-4C1E-AB15-E37786992DE3}"/>
    <cellStyle name="Total 9 4 6 2 2 2" xfId="18061" xr:uid="{1ECC4460-F5CC-4D00-AF4C-004A752D88C2}"/>
    <cellStyle name="Total 9 4 6 2 2 2 2" xfId="22226" xr:uid="{848E2145-902C-4098-9FDB-4DF8B3966807}"/>
    <cellStyle name="Total 9 4 6 2 2 3" xfId="22291" xr:uid="{93193D6C-EC75-4FD2-AC16-EDF0E2E07FC8}"/>
    <cellStyle name="Total 9 4 6 2 3" xfId="11709" xr:uid="{58F27E1C-7343-45AE-ABB5-EB221F0140DD}"/>
    <cellStyle name="Total 9 4 6 2 3 2" xfId="20698" xr:uid="{6E93ADE8-E1CA-42A6-9478-333E7A576A59}"/>
    <cellStyle name="Total 9 4 6 2 3 2 2" xfId="26610" xr:uid="{0E003205-BB8F-44A2-8C7C-6C4EAB9C8099}"/>
    <cellStyle name="Total 9 4 6 2 3 3" xfId="43846" xr:uid="{99A6A1C1-5204-41B9-8D83-4C43077CC31B}"/>
    <cellStyle name="Total 9 4 6 2 4" xfId="15475" xr:uid="{A6C356AA-3042-4F7F-B340-A478E122DB40}"/>
    <cellStyle name="Total 9 4 6 2 4 2" xfId="32803" xr:uid="{8B7BC4B3-45F5-4929-8ACF-D9EB63192BD1}"/>
    <cellStyle name="Total 9 4 6 2 5" xfId="29993" xr:uid="{0A2B306A-31BC-459C-B43D-6C2B72D4DCE5}"/>
    <cellStyle name="Total 9 4 6 3" xfId="4622" xr:uid="{D69CEF27-8203-46B9-B8B3-0603B1431B12}"/>
    <cellStyle name="Total 9 4 6 3 2" xfId="26260" xr:uid="{16CF9FA8-5E7D-4621-BD8E-E2223950203D}"/>
    <cellStyle name="Total 9 4 6 4" xfId="29504" xr:uid="{F1E8B267-C735-4907-AC84-8D4E0FF6C88A}"/>
    <cellStyle name="Total 9 4 7" xfId="4922" xr:uid="{87FF4EA9-913D-46EE-87D2-7C688F3962E0}"/>
    <cellStyle name="Total 9 4 7 2" xfId="7508" xr:uid="{D81FB269-5842-48CA-A1F9-B1B3F0DF8F6C}"/>
    <cellStyle name="Total 9 4 7 2 2" xfId="16497" xr:uid="{BD768E0D-0B73-458B-A668-0F795636DB47}"/>
    <cellStyle name="Total 9 4 7 2 2 2" xfId="37886" xr:uid="{B9F6D696-4560-4838-BCAF-7FF297DF87D0}"/>
    <cellStyle name="Total 9 4 7 2 3" xfId="26793" xr:uid="{9246B83D-43D3-4D5C-BBAD-A7C829B0FF64}"/>
    <cellStyle name="Total 9 4 7 3" xfId="10145" xr:uid="{3EA75D05-211C-48AF-9BBF-A7CBE9114B64}"/>
    <cellStyle name="Total 9 4 7 3 2" xfId="19134" xr:uid="{E1B3FF7C-ADC1-4BB3-BD7D-6080A9117F96}"/>
    <cellStyle name="Total 9 4 7 3 2 2" xfId="29039" xr:uid="{B1653277-B5C2-4F89-B531-9205C53AEFEC}"/>
    <cellStyle name="Total 9 4 7 3 3" xfId="35387" xr:uid="{B567D8A4-5239-4DD3-9E9E-74DC392E8E7F}"/>
    <cellStyle name="Total 9 4 7 4" xfId="13911" xr:uid="{361F0887-FFB5-4A7F-9F15-8F2129F11E70}"/>
    <cellStyle name="Total 9 4 7 4 2" xfId="25641" xr:uid="{305FEBD6-CFC7-479E-A725-DCDC17D09582}"/>
    <cellStyle name="Total 9 4 7 5" xfId="23631" xr:uid="{0D5B5E5F-E62C-40F8-A90A-CCB2FA57688E}"/>
    <cellStyle name="Total 9 4 8" xfId="2534" xr:uid="{64EC6C23-E951-4E99-B503-87BE4974109F}"/>
    <cellStyle name="Total 9 4 8 2" xfId="28916" xr:uid="{42CEEEAB-8A88-4760-9AB3-FD5642BC8B56}"/>
    <cellStyle name="Total 9 4 9" xfId="32091" xr:uid="{997A32C3-BE0D-4593-A9F3-9E03020CF17A}"/>
    <cellStyle name="Total 9 5" xfId="297" xr:uid="{58C98B42-1074-43F5-8379-0301C269A1CF}"/>
    <cellStyle name="Total 9 5 2" xfId="4700" xr:uid="{5F31E72C-B2F4-40D8-9FEF-5D494E061A4E}"/>
    <cellStyle name="Total 9 5 2 2" xfId="7286" xr:uid="{FDCD394F-D6DE-46B0-8537-B5BB1DCBEE4C}"/>
    <cellStyle name="Total 9 5 2 2 2" xfId="16275" xr:uid="{27F17E4A-20B7-4DD2-9876-D89EFD9EA167}"/>
    <cellStyle name="Total 9 5 2 2 2 2" xfId="42178" xr:uid="{9DB482AE-BBE2-48FA-96EE-AA163ED09655}"/>
    <cellStyle name="Total 9 5 2 2 3" xfId="30380" xr:uid="{A34F5402-29EF-41AE-A669-4A8C0D25B4E2}"/>
    <cellStyle name="Total 9 5 2 3" xfId="9923" xr:uid="{74EC9A21-F631-42CA-A972-C87CF3CEF901}"/>
    <cellStyle name="Total 9 5 2 3 2" xfId="18912" xr:uid="{898A6CE2-F86B-4B00-9260-62D3B17C6E16}"/>
    <cellStyle name="Total 9 5 2 3 2 2" xfId="27677" xr:uid="{9BD26CAE-412C-4438-8733-74BA7610C069}"/>
    <cellStyle name="Total 9 5 2 3 3" xfId="40082" xr:uid="{44B930DD-7AC4-4B0E-BCEF-2506CF389A94}"/>
    <cellStyle name="Total 9 5 2 4" xfId="13689" xr:uid="{78FD07E2-5A98-4D23-9FCF-9DF7487EAD44}"/>
    <cellStyle name="Total 9 5 2 4 2" xfId="30315" xr:uid="{883FC4C5-88B4-42FE-98BF-B4712F171B46}"/>
    <cellStyle name="Total 9 5 2 5" xfId="39598" xr:uid="{6A7440C2-CC2E-4018-B370-828DF79E3CC3}"/>
    <cellStyle name="Total 9 5 3" xfId="2765" xr:uid="{780289D5-2D5A-4F69-A03E-F690D0825313}"/>
    <cellStyle name="Total 9 5 3 2" xfId="36716" xr:uid="{5E8C674B-CAAC-4742-8C10-F033A15BE4B2}"/>
    <cellStyle name="Total 9 5 4" xfId="34999" xr:uid="{F19A99EC-7804-4B82-BC0B-8D48ED2F5FD1}"/>
    <cellStyle name="Total 9 6" xfId="646" xr:uid="{93217D1C-6291-4941-9CD1-0F3E22E6D53A}"/>
    <cellStyle name="Total 9 6 2" xfId="5024" xr:uid="{2200FD6F-9166-4761-949E-BFFFC9C07BE9}"/>
    <cellStyle name="Total 9 6 2 2" xfId="7610" xr:uid="{9825EAEE-0224-49BF-BFDE-5551B12FE7BF}"/>
    <cellStyle name="Total 9 6 2 2 2" xfId="16599" xr:uid="{20C4B57E-35BD-4953-A502-CB15BE646350}"/>
    <cellStyle name="Total 9 6 2 2 2 2" xfId="23133" xr:uid="{BB97630A-B6DD-49D8-88CD-9348F502223A}"/>
    <cellStyle name="Total 9 6 2 2 3" xfId="29433" xr:uid="{BB7D39D9-9ECE-4680-AF67-A6AB678EF2C3}"/>
    <cellStyle name="Total 9 6 2 3" xfId="10247" xr:uid="{B94110CA-5460-452E-AA3A-DB7274D413A8}"/>
    <cellStyle name="Total 9 6 2 3 2" xfId="19236" xr:uid="{EA58B562-8146-4807-BDF2-90F4BFD2E3EE}"/>
    <cellStyle name="Total 9 6 2 3 2 2" xfId="29828" xr:uid="{776675AE-CF44-404B-B998-671F6CC30A65}"/>
    <cellStyle name="Total 9 6 2 3 3" xfId="43806" xr:uid="{C9A6E987-00F2-40CD-A594-826CB36DACB7}"/>
    <cellStyle name="Total 9 6 2 4" xfId="14013" xr:uid="{02536D16-062D-4B52-88B4-4DF8BCA827AD}"/>
    <cellStyle name="Total 9 6 2 4 2" xfId="36817" xr:uid="{D34E4F37-29C5-488B-A8A2-D451220AF996}"/>
    <cellStyle name="Total 9 6 2 5" xfId="37573" xr:uid="{23C4DF04-61CA-45A1-AC80-1A63D9DD1E75}"/>
    <cellStyle name="Total 9 6 3" xfId="3083" xr:uid="{222AD951-2ED6-4B72-843D-18C4926BB06F}"/>
    <cellStyle name="Total 9 6 3 2" xfId="34954" xr:uid="{B17A246B-71A9-4940-B7BB-438BE8F1D7A1}"/>
    <cellStyle name="Total 9 6 4" xfId="23886" xr:uid="{E9FEA5A6-EA41-4241-B0A6-70A566A21EE5}"/>
    <cellStyle name="Total 9 7" xfId="991" xr:uid="{23251F9F-0C28-4153-B685-E1CC6D08838B}"/>
    <cellStyle name="Total 9 7 2" xfId="5345" xr:uid="{05865292-8018-4D9D-B9E1-7C73F84C3AA2}"/>
    <cellStyle name="Total 9 7 2 2" xfId="7931" xr:uid="{08B8DA41-FEED-4E21-9E6D-A9D4FAB1E2ED}"/>
    <cellStyle name="Total 9 7 2 2 2" xfId="16920" xr:uid="{B49602EF-6F95-4B63-9333-FFC727CC8769}"/>
    <cellStyle name="Total 9 7 2 2 2 2" xfId="32479" xr:uid="{457278FD-0D9E-4AE6-A164-0350272094DF}"/>
    <cellStyle name="Total 9 7 2 2 3" xfId="33249" xr:uid="{D2170F01-DF89-4598-AB3E-B9C0F38556F2}"/>
    <cellStyle name="Total 9 7 2 3" xfId="10568" xr:uid="{AEE4A202-5306-45FB-AB2C-03571ECBEF3F}"/>
    <cellStyle name="Total 9 7 2 3 2" xfId="19557" xr:uid="{E98EBE87-82FA-4E3D-B320-F02C151A4378}"/>
    <cellStyle name="Total 9 7 2 3 2 2" xfId="39976" xr:uid="{252C08D4-1763-4E9F-93F0-717190B369E7}"/>
    <cellStyle name="Total 9 7 2 3 3" xfId="44106" xr:uid="{45535E7F-07B4-4C8B-9B3E-9F07AD4917F9}"/>
    <cellStyle name="Total 9 7 2 4" xfId="14334" xr:uid="{AA725F5D-3FEA-497C-B6E6-77412D784721}"/>
    <cellStyle name="Total 9 7 2 4 2" xfId="42338" xr:uid="{41980EAC-7BBF-4287-9327-14C0033CCDA4}"/>
    <cellStyle name="Total 9 7 2 5" xfId="41832" xr:uid="{2E213069-A435-4F0C-8715-A811B1B935FB}"/>
    <cellStyle name="Total 9 7 3" xfId="3428" xr:uid="{D78BD5CF-AD5B-4D43-9555-17378D691B4D}"/>
    <cellStyle name="Total 9 7 3 2" xfId="43211" xr:uid="{1E84863A-428F-42DD-9D49-69290C8C7C11}"/>
    <cellStyle name="Total 9 7 4" xfId="43131" xr:uid="{66FC81DA-932B-4C6D-B4E6-22D5CF6AB5BA}"/>
    <cellStyle name="Total 9 8" xfId="1335" xr:uid="{F8162C5C-137D-4360-AD09-D27B2C2E7426}"/>
    <cellStyle name="Total 9 8 2" xfId="5680" xr:uid="{34ED1406-A0A6-4487-A63B-2E86765CA116}"/>
    <cellStyle name="Total 9 8 2 2" xfId="8266" xr:uid="{07618515-2C79-499A-8B95-2BF2365FA879}"/>
    <cellStyle name="Total 9 8 2 2 2" xfId="17255" xr:uid="{CBEBCB21-2CA7-42A9-B7BC-D71745D09EE8}"/>
    <cellStyle name="Total 9 8 2 2 2 2" xfId="32643" xr:uid="{70DB3A07-8655-45A6-9245-43F065C02260}"/>
    <cellStyle name="Total 9 8 2 2 3" xfId="38952" xr:uid="{23A2F2FF-ABDC-4BBE-B1BA-794EA578FAAA}"/>
    <cellStyle name="Total 9 8 2 3" xfId="10903" xr:uid="{92D49111-F167-499E-A329-BB48506AE6DF}"/>
    <cellStyle name="Total 9 8 2 3 2" xfId="19892" xr:uid="{C6860C25-69AF-463E-89DA-7B3425CB35CE}"/>
    <cellStyle name="Total 9 8 2 3 2 2" xfId="23640" xr:uid="{44B15C36-9C14-4667-B96E-25CD809A1959}"/>
    <cellStyle name="Total 9 8 2 3 3" xfId="34624" xr:uid="{F1244590-9296-4ECD-81C4-78E9AD9CDADF}"/>
    <cellStyle name="Total 9 8 2 4" xfId="14669" xr:uid="{0215100A-B603-427C-8007-CEE811367F6E}"/>
    <cellStyle name="Total 9 8 2 4 2" xfId="40162" xr:uid="{20787E06-D45A-463A-9AB4-48561EFB548B}"/>
    <cellStyle name="Total 9 8 2 5" xfId="28021" xr:uid="{85A8CADF-2C02-4024-8A07-BC345AA84917}"/>
    <cellStyle name="Total 9 8 3" xfId="3772" xr:uid="{21EA790D-D2C1-462A-8FE2-338C579BF9D9}"/>
    <cellStyle name="Total 9 8 3 2" xfId="43495" xr:uid="{2DF28D19-BE7B-4FB3-9DEE-063063301375}"/>
    <cellStyle name="Total 9 8 4" xfId="35335" xr:uid="{D9E8F123-310A-49F3-92C7-69B473F24EA2}"/>
    <cellStyle name="Total 9 9" xfId="1588" xr:uid="{0124BF1B-6798-43D8-9837-2B24E18669ED}"/>
    <cellStyle name="Total 9 9 2" xfId="5933" xr:uid="{641E8B93-BAEF-49A7-8634-10F7C4537986}"/>
    <cellStyle name="Total 9 9 2 2" xfId="8519" xr:uid="{DBE437DA-8DBA-4409-9B02-F22EDBE7A879}"/>
    <cellStyle name="Total 9 9 2 2 2" xfId="17508" xr:uid="{1ADE4DD2-9258-4304-B33F-40517922A73F}"/>
    <cellStyle name="Total 9 9 2 2 2 2" xfId="25070" xr:uid="{8A666AD5-07E3-4A39-880A-2263AFD03032}"/>
    <cellStyle name="Total 9 9 2 2 3" xfId="30791" xr:uid="{FC49481A-715D-4F3A-852F-DF0B7204813B}"/>
    <cellStyle name="Total 9 9 2 3" xfId="11156" xr:uid="{967D4EBF-921D-4120-B3FD-2313DCD887AE}"/>
    <cellStyle name="Total 9 9 2 3 2" xfId="20145" xr:uid="{D521D08F-EBB5-4819-AF58-D670BA36468C}"/>
    <cellStyle name="Total 9 9 2 3 2 2" xfId="36039" xr:uid="{FC43A6A8-94E4-495D-B7E7-81424E67E88A}"/>
    <cellStyle name="Total 9 9 2 3 3" xfId="40564" xr:uid="{B1801ED5-0D79-468A-9B9A-3482D2D0C250}"/>
    <cellStyle name="Total 9 9 2 4" xfId="14922" xr:uid="{641E3AF1-1774-4B8C-B8E2-942C09018666}"/>
    <cellStyle name="Total 9 9 2 4 2" xfId="31957" xr:uid="{B90E343A-0D34-4CA5-A1CF-A058D271FACE}"/>
    <cellStyle name="Total 9 9 2 5" xfId="39085" xr:uid="{2C85186C-25C6-4DD3-A594-0B3171A4608C}"/>
    <cellStyle name="Total 9 9 3" xfId="4025" xr:uid="{3D816645-7F1F-464B-A69C-48235B30252D}"/>
    <cellStyle name="Total 9 9 3 2" xfId="29235" xr:uid="{CA837ECB-1FDA-4208-9C91-458E97F4647F}"/>
    <cellStyle name="Total 9 9 4" xfId="22609" xr:uid="{7FF72F41-D9BF-4A1B-AD6D-9A378D87CDE4}"/>
    <cellStyle name="Warning Text 2" xfId="90" xr:uid="{BDDD55CE-61BA-4F18-8196-422111A8DFFF}"/>
    <cellStyle name="Warning Text 3" xfId="47" xr:uid="{82D8F90B-DA87-4E33-9DF3-DF202FD377C6}"/>
    <cellStyle name="Warning Text 4" xfId="45857" xr:uid="{0CC6D2CC-EE89-4FB6-9297-39FD3958D87D}"/>
  </cellStyles>
  <dxfs count="0"/>
  <tableStyles count="1" defaultTableStyle="TableStyleMedium2" defaultPivotStyle="PivotStyleLight16">
    <tableStyle name="Invisible" pivot="0" table="0" count="0" xr9:uid="{B38ECD50-27F6-4248-8E9B-55B9DB2B5B7B}"/>
  </tableStyles>
  <colors>
    <mruColors>
      <color rgb="FFB5E0E1"/>
      <color rgb="FFD9D9D9"/>
      <color rgb="FFDFDFE1"/>
      <color rgb="FFFFFFCC"/>
      <color rgb="FFFFFFDD"/>
      <color rgb="FF2798A9"/>
      <color rgb="FFFBC65B"/>
      <color rgb="FF1B8ABF"/>
      <color rgb="FFACD1E6"/>
      <color rgb="FFCCE3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1.xml"/><Relationship Id="rId5" Type="http://schemas.openxmlformats.org/officeDocument/2006/relationships/theme" Target="theme/theme1.xml"/><Relationship Id="rId15" Type="http://schemas.microsoft.com/office/2006/relationships/vbaProject" Target="vbaProject.bin"/><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6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50-EC42-11CE-9E0D-00AA006002F3}" ax:persistence="persistStreamInit" r:id="rId1"/>
</file>

<file path=xl/activeX/activeX19.xml><?xml version="1.0" encoding="utf-8"?>
<ax:ocx xmlns:ax="http://schemas.microsoft.com/office/2006/activeX" xmlns:r="http://schemas.openxmlformats.org/officeDocument/2006/relationships" ax:classid="{8BD21D5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27.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2.emf"/><Relationship Id="rId13" Type="http://schemas.openxmlformats.org/officeDocument/2006/relationships/image" Target="../media/image7.emf"/><Relationship Id="rId18" Type="http://schemas.openxmlformats.org/officeDocument/2006/relationships/image" Target="../media/image4.emf"/><Relationship Id="rId3" Type="http://schemas.openxmlformats.org/officeDocument/2006/relationships/image" Target="../media/image17.emf"/><Relationship Id="rId21" Type="http://schemas.openxmlformats.org/officeDocument/2006/relationships/image" Target="../media/image3.emf"/><Relationship Id="rId7" Type="http://schemas.openxmlformats.org/officeDocument/2006/relationships/image" Target="../media/image13.emf"/><Relationship Id="rId12" Type="http://schemas.openxmlformats.org/officeDocument/2006/relationships/image" Target="../media/image8.emf"/><Relationship Id="rId17" Type="http://schemas.openxmlformats.org/officeDocument/2006/relationships/image" Target="../media/image21.emf"/><Relationship Id="rId2" Type="http://schemas.openxmlformats.org/officeDocument/2006/relationships/image" Target="../media/image18.emf"/><Relationship Id="rId16" Type="http://schemas.openxmlformats.org/officeDocument/2006/relationships/image" Target="../media/image20.emf"/><Relationship Id="rId20" Type="http://schemas.openxmlformats.org/officeDocument/2006/relationships/image" Target="../media/image23.emf"/><Relationship Id="rId1" Type="http://schemas.openxmlformats.org/officeDocument/2006/relationships/image" Target="../media/image19.emf"/><Relationship Id="rId6" Type="http://schemas.openxmlformats.org/officeDocument/2006/relationships/image" Target="../media/image14.emf"/><Relationship Id="rId11" Type="http://schemas.openxmlformats.org/officeDocument/2006/relationships/image" Target="../media/image9.emf"/><Relationship Id="rId24" Type="http://schemas.openxmlformats.org/officeDocument/2006/relationships/image" Target="../media/image26.emf"/><Relationship Id="rId5" Type="http://schemas.openxmlformats.org/officeDocument/2006/relationships/image" Target="../media/image15.emf"/><Relationship Id="rId15" Type="http://schemas.openxmlformats.org/officeDocument/2006/relationships/image" Target="../media/image5.emf"/><Relationship Id="rId23" Type="http://schemas.openxmlformats.org/officeDocument/2006/relationships/image" Target="../media/image25.emf"/><Relationship Id="rId10" Type="http://schemas.openxmlformats.org/officeDocument/2006/relationships/image" Target="../media/image10.emf"/><Relationship Id="rId19" Type="http://schemas.openxmlformats.org/officeDocument/2006/relationships/image" Target="../media/image22.emf"/><Relationship Id="rId4" Type="http://schemas.openxmlformats.org/officeDocument/2006/relationships/image" Target="../media/image16.emf"/><Relationship Id="rId9" Type="http://schemas.openxmlformats.org/officeDocument/2006/relationships/image" Target="../media/image11.emf"/><Relationship Id="rId14" Type="http://schemas.openxmlformats.org/officeDocument/2006/relationships/image" Target="../media/image6.emf"/><Relationship Id="rId22" Type="http://schemas.openxmlformats.org/officeDocument/2006/relationships/image" Target="../media/image24.emf"/></Relationships>
</file>

<file path=xl/drawings/drawing1.xml><?xml version="1.0" encoding="utf-8"?>
<xdr:wsDr xmlns:xdr="http://schemas.openxmlformats.org/drawingml/2006/spreadsheetDrawing" xmlns:a="http://schemas.openxmlformats.org/drawingml/2006/main">
  <xdr:twoCellAnchor editAs="oneCell">
    <xdr:from>
      <xdr:col>4</xdr:col>
      <xdr:colOff>254400</xdr:colOff>
      <xdr:row>1</xdr:row>
      <xdr:rowOff>214982</xdr:rowOff>
    </xdr:from>
    <xdr:to>
      <xdr:col>5</xdr:col>
      <xdr:colOff>1418358</xdr:colOff>
      <xdr:row>1</xdr:row>
      <xdr:rowOff>1357982</xdr:rowOff>
    </xdr:to>
    <xdr:pic>
      <xdr:nvPicPr>
        <xdr:cNvPr id="3" name="Picture 2">
          <a:extLst>
            <a:ext uri="{FF2B5EF4-FFF2-40B4-BE49-F238E27FC236}">
              <a16:creationId xmlns:a16="http://schemas.microsoft.com/office/drawing/2014/main" id="{16EF70E3-B24B-46AF-AF79-D74B065E4B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50400" y="462632"/>
          <a:ext cx="2545083" cy="1143000"/>
        </a:xfrm>
        <a:prstGeom prst="rect">
          <a:avLst/>
        </a:prstGeom>
      </xdr:spPr>
    </xdr:pic>
    <xdr:clientData/>
  </xdr:twoCellAnchor>
  <xdr:oneCellAnchor>
    <xdr:from>
      <xdr:col>5</xdr:col>
      <xdr:colOff>2867025</xdr:colOff>
      <xdr:row>1</xdr:row>
      <xdr:rowOff>0</xdr:rowOff>
    </xdr:from>
    <xdr:ext cx="4181475" cy="843821"/>
    <xdr:sp macro="" textlink="">
      <xdr:nvSpPr>
        <xdr:cNvPr id="2" name="TextBox 1">
          <a:extLst>
            <a:ext uri="{FF2B5EF4-FFF2-40B4-BE49-F238E27FC236}">
              <a16:creationId xmlns:a16="http://schemas.microsoft.com/office/drawing/2014/main" id="{24EDFEC9-8A3D-41A5-B46B-D8CAE78CB3D8}"/>
            </a:ext>
          </a:extLst>
        </xdr:cNvPr>
        <xdr:cNvSpPr txBox="1"/>
      </xdr:nvSpPr>
      <xdr:spPr>
        <a:xfrm>
          <a:off x="10344150" y="247650"/>
          <a:ext cx="4181475" cy="843821"/>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provides an overview of the Tier 1 CI Calculator for Corn and Sorghum Ethanol, including the required worksheets, general data-entry instructions, macro instructions, and key notes for using the calculator.</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1582503</xdr:colOff>
      <xdr:row>47</xdr:row>
      <xdr:rowOff>1517451</xdr:rowOff>
    </xdr:from>
    <xdr:to>
      <xdr:col>7</xdr:col>
      <xdr:colOff>643032</xdr:colOff>
      <xdr:row>47</xdr:row>
      <xdr:rowOff>2868047</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rot="21173315">
          <a:off x="3409062" y="5551569"/>
          <a:ext cx="4204029" cy="1350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solidFill>
                <a:schemeClr val="bg1">
                  <a:lumMod val="50000"/>
                </a:schemeClr>
              </a:solidFill>
            </a:rPr>
            <a:t>Draft Calculator for Preliminary</a:t>
          </a:r>
          <a:r>
            <a:rPr lang="en-US" sz="2400" b="1" baseline="0">
              <a:solidFill>
                <a:schemeClr val="bg1">
                  <a:lumMod val="50000"/>
                </a:schemeClr>
              </a:solidFill>
            </a:rPr>
            <a:t> Stakeholder Feedback - Do Not Use for Regulatory Compliance</a:t>
          </a:r>
          <a:endParaRPr lang="en-US" sz="2400" b="1">
            <a:solidFill>
              <a:schemeClr val="bg1">
                <a:lumMod val="50000"/>
              </a:schemeClr>
            </a:solidFill>
          </a:endParaRPr>
        </a:p>
      </xdr:txBody>
    </xdr:sp>
    <xdr:clientData/>
  </xdr:twoCellAnchor>
  <xdr:twoCellAnchor editAs="oneCell">
    <xdr:from>
      <xdr:col>1</xdr:col>
      <xdr:colOff>0</xdr:colOff>
      <xdr:row>0</xdr:row>
      <xdr:rowOff>0</xdr:rowOff>
    </xdr:from>
    <xdr:to>
      <xdr:col>4</xdr:col>
      <xdr:colOff>1191362</xdr:colOff>
      <xdr:row>0</xdr:row>
      <xdr:rowOff>352474</xdr:rowOff>
    </xdr:to>
    <xdr:pic>
      <xdr:nvPicPr>
        <xdr:cNvPr id="2" name="Picture 1">
          <a:extLst>
            <a:ext uri="{FF2B5EF4-FFF2-40B4-BE49-F238E27FC236}">
              <a16:creationId xmlns:a16="http://schemas.microsoft.com/office/drawing/2014/main" id="{CCF4F573-035E-E6D4-8C76-CE3B1B5533AA}"/>
            </a:ext>
          </a:extLst>
        </xdr:cNvPr>
        <xdr:cNvPicPr>
          <a:picLocks noChangeAspect="1"/>
        </xdr:cNvPicPr>
      </xdr:nvPicPr>
      <xdr:blipFill>
        <a:blip xmlns:r="http://schemas.openxmlformats.org/officeDocument/2006/relationships" r:embed="rId1"/>
        <a:stretch>
          <a:fillRect/>
        </a:stretch>
      </xdr:blipFill>
      <xdr:spPr>
        <a:xfrm>
          <a:off x="352425" y="0"/>
          <a:ext cx="5277587" cy="352474"/>
        </a:xfrm>
        <a:prstGeom prst="rect">
          <a:avLst/>
        </a:prstGeom>
      </xdr:spPr>
    </xdr:pic>
    <xdr:clientData/>
  </xdr:twoCellAnchor>
  <xdr:oneCellAnchor>
    <xdr:from>
      <xdr:col>1</xdr:col>
      <xdr:colOff>0</xdr:colOff>
      <xdr:row>1</xdr:row>
      <xdr:rowOff>0</xdr:rowOff>
    </xdr:from>
    <xdr:ext cx="9801225" cy="468077"/>
    <xdr:sp macro="" textlink="">
      <xdr:nvSpPr>
        <xdr:cNvPr id="4" name="TextBox 3">
          <a:extLst>
            <a:ext uri="{FF2B5EF4-FFF2-40B4-BE49-F238E27FC236}">
              <a16:creationId xmlns:a16="http://schemas.microsoft.com/office/drawing/2014/main" id="{30685C17-05E9-4BEF-9160-49AB687DC584}"/>
            </a:ext>
          </a:extLst>
        </xdr:cNvPr>
        <xdr:cNvSpPr txBox="1"/>
      </xdr:nvSpPr>
      <xdr:spPr>
        <a:xfrm>
          <a:off x="381000" y="381000"/>
          <a:ext cx="98012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Use this worksheet to review applicant information, feedstock quantities, Corn and Sorghum</a:t>
          </a:r>
          <a:r>
            <a:rPr lang="en-US" sz="1200" baseline="0"/>
            <a:t> Ethanol</a:t>
          </a:r>
          <a:r>
            <a:rPr lang="en-US" sz="1200"/>
            <a:t> production quantities, calculated CI results, margin of safety, CI for certification, maximum matchable book-and-claim quantities, and any NMED pathway-specific Operating Conditions.</a:t>
          </a: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11</xdr:row>
          <xdr:rowOff>0</xdr:rowOff>
        </xdr:from>
        <xdr:to>
          <xdr:col>2</xdr:col>
          <xdr:colOff>1162050</xdr:colOff>
          <xdr:row>11</xdr:row>
          <xdr:rowOff>219075</xdr:rowOff>
        </xdr:to>
        <xdr:sp macro="" textlink="">
          <xdr:nvSpPr>
            <xdr:cNvPr id="3074" name="FS_Corn"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1285875</xdr:colOff>
          <xdr:row>10</xdr:row>
          <xdr:rowOff>228600</xdr:rowOff>
        </xdr:from>
        <xdr:to>
          <xdr:col>2</xdr:col>
          <xdr:colOff>2047875</xdr:colOff>
          <xdr:row>11</xdr:row>
          <xdr:rowOff>219075</xdr:rowOff>
        </xdr:to>
        <xdr:sp macro="" textlink="">
          <xdr:nvSpPr>
            <xdr:cNvPr id="3075" name="FS_Sorghum"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13</xdr:row>
          <xdr:rowOff>19050</xdr:rowOff>
        </xdr:from>
        <xdr:to>
          <xdr:col>2</xdr:col>
          <xdr:colOff>962025</xdr:colOff>
          <xdr:row>13</xdr:row>
          <xdr:rowOff>228600</xdr:rowOff>
        </xdr:to>
        <xdr:sp macro="" textlink="">
          <xdr:nvSpPr>
            <xdr:cNvPr id="3076" name="PE_NG"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1285875</xdr:colOff>
          <xdr:row>13</xdr:row>
          <xdr:rowOff>19050</xdr:rowOff>
        </xdr:from>
        <xdr:to>
          <xdr:col>2</xdr:col>
          <xdr:colOff>2514600</xdr:colOff>
          <xdr:row>14</xdr:row>
          <xdr:rowOff>66675</xdr:rowOff>
        </xdr:to>
        <xdr:sp macro="" textlink="">
          <xdr:nvSpPr>
            <xdr:cNvPr id="3077" name="PE_RNG"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14</xdr:row>
          <xdr:rowOff>9525</xdr:rowOff>
        </xdr:from>
        <xdr:to>
          <xdr:col>2</xdr:col>
          <xdr:colOff>1200150</xdr:colOff>
          <xdr:row>14</xdr:row>
          <xdr:rowOff>228600</xdr:rowOff>
        </xdr:to>
        <xdr:sp macro="" textlink="">
          <xdr:nvSpPr>
            <xdr:cNvPr id="3079" name="PE_GridE"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15</xdr:row>
          <xdr:rowOff>0</xdr:rowOff>
        </xdr:from>
        <xdr:to>
          <xdr:col>2</xdr:col>
          <xdr:colOff>1343025</xdr:colOff>
          <xdr:row>15</xdr:row>
          <xdr:rowOff>219075</xdr:rowOff>
        </xdr:to>
        <xdr:sp macro="" textlink="">
          <xdr:nvSpPr>
            <xdr:cNvPr id="3080" name="PE_Low_CI_Electricity"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16</xdr:row>
          <xdr:rowOff>19050</xdr:rowOff>
        </xdr:from>
        <xdr:to>
          <xdr:col>2</xdr:col>
          <xdr:colOff>1276350</xdr:colOff>
          <xdr:row>17</xdr:row>
          <xdr:rowOff>57150</xdr:rowOff>
        </xdr:to>
        <xdr:sp macro="" textlink="">
          <xdr:nvSpPr>
            <xdr:cNvPr id="3081" name="Coproduct_DDGS"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16</xdr:row>
          <xdr:rowOff>209550</xdr:rowOff>
        </xdr:from>
        <xdr:to>
          <xdr:col>2</xdr:col>
          <xdr:colOff>1276350</xdr:colOff>
          <xdr:row>18</xdr:row>
          <xdr:rowOff>19050</xdr:rowOff>
        </xdr:to>
        <xdr:sp macro="" textlink="">
          <xdr:nvSpPr>
            <xdr:cNvPr id="3082" name="Coproduct_MDGS"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17</xdr:row>
          <xdr:rowOff>200025</xdr:rowOff>
        </xdr:from>
        <xdr:to>
          <xdr:col>2</xdr:col>
          <xdr:colOff>1209675</xdr:colOff>
          <xdr:row>18</xdr:row>
          <xdr:rowOff>228600</xdr:rowOff>
        </xdr:to>
        <xdr:sp macro="" textlink="">
          <xdr:nvSpPr>
            <xdr:cNvPr id="3083" name="Coproduct_WDGS"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1295400</xdr:colOff>
          <xdr:row>17</xdr:row>
          <xdr:rowOff>9525</xdr:rowOff>
        </xdr:from>
        <xdr:to>
          <xdr:col>2</xdr:col>
          <xdr:colOff>2047875</xdr:colOff>
          <xdr:row>18</xdr:row>
          <xdr:rowOff>28575</xdr:rowOff>
        </xdr:to>
        <xdr:sp macro="" textlink="">
          <xdr:nvSpPr>
            <xdr:cNvPr id="3085" name="Coproduct_Syrup"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1285875</xdr:colOff>
          <xdr:row>16</xdr:row>
          <xdr:rowOff>9525</xdr:rowOff>
        </xdr:from>
        <xdr:to>
          <xdr:col>3</xdr:col>
          <xdr:colOff>0</xdr:colOff>
          <xdr:row>17</xdr:row>
          <xdr:rowOff>95250</xdr:rowOff>
        </xdr:to>
        <xdr:sp macro="" textlink="">
          <xdr:nvSpPr>
            <xdr:cNvPr id="3086" name="Coproduct_DCO"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20</xdr:row>
          <xdr:rowOff>0</xdr:rowOff>
        </xdr:from>
        <xdr:to>
          <xdr:col>2</xdr:col>
          <xdr:colOff>1200150</xdr:colOff>
          <xdr:row>20</xdr:row>
          <xdr:rowOff>219075</xdr:rowOff>
        </xdr:to>
        <xdr:sp macro="" textlink="">
          <xdr:nvSpPr>
            <xdr:cNvPr id="3088" name="EtOH_Cellulosic"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1285875</xdr:colOff>
          <xdr:row>19</xdr:row>
          <xdr:rowOff>19050</xdr:rowOff>
        </xdr:from>
        <xdr:to>
          <xdr:col>2</xdr:col>
          <xdr:colOff>2400300</xdr:colOff>
          <xdr:row>20</xdr:row>
          <xdr:rowOff>57150</xdr:rowOff>
        </xdr:to>
        <xdr:sp macro="" textlink="">
          <xdr:nvSpPr>
            <xdr:cNvPr id="3089" name="EtOH_Undenatured"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19</xdr:row>
          <xdr:rowOff>19050</xdr:rowOff>
        </xdr:from>
        <xdr:to>
          <xdr:col>2</xdr:col>
          <xdr:colOff>1143000</xdr:colOff>
          <xdr:row>20</xdr:row>
          <xdr:rowOff>9525</xdr:rowOff>
        </xdr:to>
        <xdr:sp macro="" textlink="">
          <xdr:nvSpPr>
            <xdr:cNvPr id="3090" name="EtOH_Denatured"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1285875</xdr:colOff>
          <xdr:row>14</xdr:row>
          <xdr:rowOff>9525</xdr:rowOff>
        </xdr:from>
        <xdr:to>
          <xdr:col>2</xdr:col>
          <xdr:colOff>2571750</xdr:colOff>
          <xdr:row>15</xdr:row>
          <xdr:rowOff>123825</xdr:rowOff>
        </xdr:to>
        <xdr:sp macro="" textlink="">
          <xdr:nvSpPr>
            <xdr:cNvPr id="3093" name="PE_Alternate"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10</xdr:row>
          <xdr:rowOff>0</xdr:rowOff>
        </xdr:from>
        <xdr:to>
          <xdr:col>2</xdr:col>
          <xdr:colOff>1181100</xdr:colOff>
          <xdr:row>10</xdr:row>
          <xdr:rowOff>219075</xdr:rowOff>
        </xdr:to>
        <xdr:sp macro="" textlink="">
          <xdr:nvSpPr>
            <xdr:cNvPr id="3110" name="CI_Composite"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1285875</xdr:colOff>
          <xdr:row>10</xdr:row>
          <xdr:rowOff>0</xdr:rowOff>
        </xdr:from>
        <xdr:to>
          <xdr:col>2</xdr:col>
          <xdr:colOff>2371725</xdr:colOff>
          <xdr:row>10</xdr:row>
          <xdr:rowOff>219075</xdr:rowOff>
        </xdr:to>
        <xdr:sp macro="" textlink="">
          <xdr:nvSpPr>
            <xdr:cNvPr id="3111" name="CI_Allocated" hidden="1">
              <a:extLst>
                <a:ext uri="{63B3BB69-23CF-44E3-9099-C40C66FF867C}">
                  <a14:compatExt spid="_x0000_s3111"/>
                </a:ext>
                <a:ext uri="{FF2B5EF4-FFF2-40B4-BE49-F238E27FC236}">
                  <a16:creationId xmlns:a16="http://schemas.microsoft.com/office/drawing/2014/main" id="{00000000-0008-0000-0200-00002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36</xdr:row>
          <xdr:rowOff>219075</xdr:rowOff>
        </xdr:from>
        <xdr:to>
          <xdr:col>2</xdr:col>
          <xdr:colOff>2352675</xdr:colOff>
          <xdr:row>38</xdr:row>
          <xdr:rowOff>95250</xdr:rowOff>
        </xdr:to>
        <xdr:sp macro="" textlink="">
          <xdr:nvSpPr>
            <xdr:cNvPr id="3113" name="Freeze_Sidebar"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12</xdr:row>
          <xdr:rowOff>9525</xdr:rowOff>
        </xdr:from>
        <xdr:to>
          <xdr:col>2</xdr:col>
          <xdr:colOff>600075</xdr:colOff>
          <xdr:row>12</xdr:row>
          <xdr:rowOff>219075</xdr:rowOff>
        </xdr:to>
        <xdr:sp macro="" textlink="">
          <xdr:nvSpPr>
            <xdr:cNvPr id="3123" name="FS_Transport_Truck"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1285875</xdr:colOff>
          <xdr:row>12</xdr:row>
          <xdr:rowOff>9525</xdr:rowOff>
        </xdr:from>
        <xdr:to>
          <xdr:col>2</xdr:col>
          <xdr:colOff>2371725</xdr:colOff>
          <xdr:row>12</xdr:row>
          <xdr:rowOff>219075</xdr:rowOff>
        </xdr:to>
        <xdr:sp macro="" textlink="">
          <xdr:nvSpPr>
            <xdr:cNvPr id="3124" name="FS_Transport_Rail"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1285875</xdr:colOff>
          <xdr:row>17</xdr:row>
          <xdr:rowOff>180975</xdr:rowOff>
        </xdr:from>
        <xdr:to>
          <xdr:col>2</xdr:col>
          <xdr:colOff>2514600</xdr:colOff>
          <xdr:row>19</xdr:row>
          <xdr:rowOff>38100</xdr:rowOff>
        </xdr:to>
        <xdr:sp macro="" textlink="">
          <xdr:nvSpPr>
            <xdr:cNvPr id="3128" name="Coproduct_CHP" hidden="1">
              <a:extLst>
                <a:ext uri="{63B3BB69-23CF-44E3-9099-C40C66FF867C}">
                  <a14:compatExt spid="_x0000_s3128"/>
                </a:ext>
                <a:ext uri="{FF2B5EF4-FFF2-40B4-BE49-F238E27FC236}">
                  <a16:creationId xmlns:a16="http://schemas.microsoft.com/office/drawing/2014/main" id="{00000000-0008-0000-0200-000038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21</xdr:row>
          <xdr:rowOff>209550</xdr:rowOff>
        </xdr:from>
        <xdr:to>
          <xdr:col>2</xdr:col>
          <xdr:colOff>914400</xdr:colOff>
          <xdr:row>23</xdr:row>
          <xdr:rowOff>19050</xdr:rowOff>
        </xdr:to>
        <xdr:sp macro="" textlink="">
          <xdr:nvSpPr>
            <xdr:cNvPr id="3131" name="EtOH_Transport_Barge"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1285875</xdr:colOff>
          <xdr:row>21</xdr:row>
          <xdr:rowOff>28575</xdr:rowOff>
        </xdr:from>
        <xdr:to>
          <xdr:col>2</xdr:col>
          <xdr:colOff>1990725</xdr:colOff>
          <xdr:row>22</xdr:row>
          <xdr:rowOff>38100</xdr:rowOff>
        </xdr:to>
        <xdr:sp macro="" textlink="">
          <xdr:nvSpPr>
            <xdr:cNvPr id="3132" name="EtOH_Transport_Rail"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21</xdr:row>
          <xdr:rowOff>19050</xdr:rowOff>
        </xdr:from>
        <xdr:to>
          <xdr:col>2</xdr:col>
          <xdr:colOff>819150</xdr:colOff>
          <xdr:row>22</xdr:row>
          <xdr:rowOff>9525</xdr:rowOff>
        </xdr:to>
        <xdr:sp macro="" textlink="">
          <xdr:nvSpPr>
            <xdr:cNvPr id="3133" name="EtOH_Transport_Truck"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0</xdr:rowOff>
    </xdr:from>
    <xdr:to>
      <xdr:col>3</xdr:col>
      <xdr:colOff>124562</xdr:colOff>
      <xdr:row>0</xdr:row>
      <xdr:rowOff>352474</xdr:rowOff>
    </xdr:to>
    <xdr:pic>
      <xdr:nvPicPr>
        <xdr:cNvPr id="2" name="Picture 1">
          <a:extLst>
            <a:ext uri="{FF2B5EF4-FFF2-40B4-BE49-F238E27FC236}">
              <a16:creationId xmlns:a16="http://schemas.microsoft.com/office/drawing/2014/main" id="{D886B84A-FC32-9B1D-C704-7447329C6864}"/>
            </a:ext>
          </a:extLst>
        </xdr:cNvPr>
        <xdr:cNvPicPr>
          <a:picLocks noChangeAspect="1"/>
        </xdr:cNvPicPr>
      </xdr:nvPicPr>
      <xdr:blipFill>
        <a:blip xmlns:r="http://schemas.openxmlformats.org/officeDocument/2006/relationships" r:embed="rId1"/>
        <a:stretch>
          <a:fillRect/>
        </a:stretch>
      </xdr:blipFill>
      <xdr:spPr>
        <a:xfrm>
          <a:off x="285750" y="0"/>
          <a:ext cx="5277587" cy="352474"/>
        </a:xfrm>
        <a:prstGeom prst="rect">
          <a:avLst/>
        </a:prstGeom>
      </xdr:spPr>
    </xdr:pic>
    <xdr:clientData/>
  </xdr:twoCellAnchor>
  <xdr:oneCellAnchor>
    <xdr:from>
      <xdr:col>1</xdr:col>
      <xdr:colOff>0</xdr:colOff>
      <xdr:row>1</xdr:row>
      <xdr:rowOff>0</xdr:rowOff>
    </xdr:from>
    <xdr:ext cx="9801225" cy="468077"/>
    <xdr:sp macro="" textlink="">
      <xdr:nvSpPr>
        <xdr:cNvPr id="3" name="TextBox 2">
          <a:extLst>
            <a:ext uri="{FF2B5EF4-FFF2-40B4-BE49-F238E27FC236}">
              <a16:creationId xmlns:a16="http://schemas.microsoft.com/office/drawing/2014/main" id="{46AC9B00-8A0F-4949-8CE7-F7D94A8BBB39}"/>
            </a:ext>
          </a:extLst>
        </xdr:cNvPr>
        <xdr:cNvSpPr txBox="1"/>
      </xdr:nvSpPr>
      <xdr:spPr>
        <a:xfrm>
          <a:off x="285750" y="381000"/>
          <a:ext cx="98012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Enter applicant information, select pathway inputs, provide static operational data, and report monthly feedstock, process energy, coproduct, enzyme, ethanol production, denaturant, and finished fuel transport data.</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149662</xdr:colOff>
      <xdr:row>36</xdr:row>
      <xdr:rowOff>0</xdr:rowOff>
    </xdr:from>
    <xdr:to>
      <xdr:col>13</xdr:col>
      <xdr:colOff>25998</xdr:colOff>
      <xdr:row>66</xdr:row>
      <xdr:rowOff>79649</xdr:rowOff>
    </xdr:to>
    <xdr:pic>
      <xdr:nvPicPr>
        <xdr:cNvPr id="2" name="Picture 3">
          <a:extLst>
            <a:ext uri="{FF2B5EF4-FFF2-40B4-BE49-F238E27FC236}">
              <a16:creationId xmlns:a16="http://schemas.microsoft.com/office/drawing/2014/main" id="{7C6ECB12-DB56-4E60-A456-228D127C3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1165044" y="9166660"/>
          <a:ext cx="7324662" cy="58358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3</xdr:col>
      <xdr:colOff>1041764</xdr:colOff>
      <xdr:row>0</xdr:row>
      <xdr:rowOff>352474</xdr:rowOff>
    </xdr:to>
    <xdr:pic>
      <xdr:nvPicPr>
        <xdr:cNvPr id="3" name="Picture 2">
          <a:extLst>
            <a:ext uri="{FF2B5EF4-FFF2-40B4-BE49-F238E27FC236}">
              <a16:creationId xmlns:a16="http://schemas.microsoft.com/office/drawing/2014/main" id="{FC7E8750-0CED-6B32-1E1B-CABEC95D703B}"/>
            </a:ext>
          </a:extLst>
        </xdr:cNvPr>
        <xdr:cNvPicPr>
          <a:picLocks noChangeAspect="1"/>
        </xdr:cNvPicPr>
      </xdr:nvPicPr>
      <xdr:blipFill>
        <a:blip xmlns:r="http://schemas.openxmlformats.org/officeDocument/2006/relationships" r:embed="rId2"/>
        <a:stretch>
          <a:fillRect/>
        </a:stretch>
      </xdr:blipFill>
      <xdr:spPr>
        <a:xfrm>
          <a:off x="324971" y="0"/>
          <a:ext cx="5277587" cy="352474"/>
        </a:xfrm>
        <a:prstGeom prst="rect">
          <a:avLst/>
        </a:prstGeom>
      </xdr:spPr>
    </xdr:pic>
    <xdr:clientData/>
  </xdr:twoCellAnchor>
  <xdr:oneCellAnchor>
    <xdr:from>
      <xdr:col>1</xdr:col>
      <xdr:colOff>0</xdr:colOff>
      <xdr:row>1</xdr:row>
      <xdr:rowOff>0</xdr:rowOff>
    </xdr:from>
    <xdr:ext cx="9401175" cy="468077"/>
    <xdr:sp macro="" textlink="">
      <xdr:nvSpPr>
        <xdr:cNvPr id="4" name="TextBox 3">
          <a:extLst>
            <a:ext uri="{FF2B5EF4-FFF2-40B4-BE49-F238E27FC236}">
              <a16:creationId xmlns:a16="http://schemas.microsoft.com/office/drawing/2014/main" id="{A120F47C-8D7D-4C3C-A13A-253CF3600F58}"/>
            </a:ext>
          </a:extLst>
        </xdr:cNvPr>
        <xdr:cNvSpPr txBox="1"/>
      </xdr:nvSpPr>
      <xdr:spPr>
        <a:xfrm>
          <a:off x="324971" y="381000"/>
          <a:ext cx="940117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contains predefined NM-GREETv1.0 emission factors, fuel specifications, unit conversions, global warming potentials, carbon ratios, grid electricity values, and other reference values used in the calculator. Do not modify these values unless directed by NMED.</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v.nm.gov/clean-transportation-fuel-progra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image" Target="../media/image7.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image" Target="../media/image20.emf"/><Relationship Id="rId21" Type="http://schemas.openxmlformats.org/officeDocument/2006/relationships/image" Target="../media/image11.emf"/><Relationship Id="rId34" Type="http://schemas.openxmlformats.org/officeDocument/2006/relationships/control" Target="../activeX/activeX16.xml"/><Relationship Id="rId42" Type="http://schemas.openxmlformats.org/officeDocument/2006/relationships/control" Target="../activeX/activeX20.xml"/><Relationship Id="rId47" Type="http://schemas.openxmlformats.org/officeDocument/2006/relationships/image" Target="../media/image24.emf"/><Relationship Id="rId50" Type="http://schemas.openxmlformats.org/officeDocument/2006/relationships/control" Target="../activeX/activeX24.xml"/><Relationship Id="rId7" Type="http://schemas.openxmlformats.org/officeDocument/2006/relationships/image" Target="../media/image4.emf"/><Relationship Id="rId2" Type="http://schemas.openxmlformats.org/officeDocument/2006/relationships/drawing" Target="../drawings/drawing3.xml"/><Relationship Id="rId16" Type="http://schemas.openxmlformats.org/officeDocument/2006/relationships/control" Target="../activeX/activeX7.xml"/><Relationship Id="rId29" Type="http://schemas.openxmlformats.org/officeDocument/2006/relationships/image" Target="../media/image15.emf"/><Relationship Id="rId11" Type="http://schemas.openxmlformats.org/officeDocument/2006/relationships/image" Target="../media/image6.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9.emf"/><Relationship Id="rId40" Type="http://schemas.openxmlformats.org/officeDocument/2006/relationships/control" Target="../activeX/activeX19.xml"/><Relationship Id="rId45" Type="http://schemas.openxmlformats.org/officeDocument/2006/relationships/image" Target="../media/image23.emf"/><Relationship Id="rId5" Type="http://schemas.openxmlformats.org/officeDocument/2006/relationships/image" Target="../media/image3.emf"/><Relationship Id="rId15" Type="http://schemas.openxmlformats.org/officeDocument/2006/relationships/image" Target="../media/image8.emf"/><Relationship Id="rId23" Type="http://schemas.openxmlformats.org/officeDocument/2006/relationships/image" Target="../media/image12.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5.emf"/><Relationship Id="rId10" Type="http://schemas.openxmlformats.org/officeDocument/2006/relationships/control" Target="../activeX/activeX4.xml"/><Relationship Id="rId19" Type="http://schemas.openxmlformats.org/officeDocument/2006/relationships/image" Target="../media/image10.emf"/><Relationship Id="rId31" Type="http://schemas.openxmlformats.org/officeDocument/2006/relationships/image" Target="../media/image16.emf"/><Relationship Id="rId44" Type="http://schemas.openxmlformats.org/officeDocument/2006/relationships/control" Target="../activeX/activeX21.xml"/><Relationship Id="rId4" Type="http://schemas.openxmlformats.org/officeDocument/2006/relationships/control" Target="../activeX/activeX1.xml"/><Relationship Id="rId9" Type="http://schemas.openxmlformats.org/officeDocument/2006/relationships/image" Target="../media/image5.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4.emf"/><Relationship Id="rId30" Type="http://schemas.openxmlformats.org/officeDocument/2006/relationships/control" Target="../activeX/activeX14.xml"/><Relationship Id="rId35" Type="http://schemas.openxmlformats.org/officeDocument/2006/relationships/image" Target="../media/image18.emf"/><Relationship Id="rId43" Type="http://schemas.openxmlformats.org/officeDocument/2006/relationships/image" Target="../media/image22.emf"/><Relationship Id="rId48" Type="http://schemas.openxmlformats.org/officeDocument/2006/relationships/control" Target="../activeX/activeX23.xml"/><Relationship Id="rId8" Type="http://schemas.openxmlformats.org/officeDocument/2006/relationships/control" Target="../activeX/activeX3.xml"/><Relationship Id="rId51" Type="http://schemas.openxmlformats.org/officeDocument/2006/relationships/image" Target="../media/image26.emf"/><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9.emf"/><Relationship Id="rId25" Type="http://schemas.openxmlformats.org/officeDocument/2006/relationships/image" Target="../media/image13.emf"/><Relationship Id="rId33" Type="http://schemas.openxmlformats.org/officeDocument/2006/relationships/image" Target="../media/image17.emf"/><Relationship Id="rId38" Type="http://schemas.openxmlformats.org/officeDocument/2006/relationships/control" Target="../activeX/activeX18.xml"/><Relationship Id="rId46" Type="http://schemas.openxmlformats.org/officeDocument/2006/relationships/control" Target="../activeX/activeX22.xml"/><Relationship Id="rId20" Type="http://schemas.openxmlformats.org/officeDocument/2006/relationships/control" Target="../activeX/activeX9.xml"/><Relationship Id="rId41" Type="http://schemas.openxmlformats.org/officeDocument/2006/relationships/image" Target="../media/image21.emf"/><Relationship Id="rId1" Type="http://schemas.openxmlformats.org/officeDocument/2006/relationships/printerSettings" Target="../printerSettings/printerSettings3.bin"/><Relationship Id="rId6"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9C8B9-3015-4FDB-B1F7-DD255B43F2F9}">
  <sheetPr codeName="Introduction">
    <tabColor rgb="FF2798A9"/>
  </sheetPr>
  <dimension ref="A1:AR100"/>
  <sheetViews>
    <sheetView workbookViewId="0">
      <selection activeCell="C4" sqref="C4:G4"/>
    </sheetView>
  </sheetViews>
  <sheetFormatPr defaultColWidth="20.7109375" defaultRowHeight="15" x14ac:dyDescent="0.25"/>
  <cols>
    <col min="1" max="1" width="4.7109375" style="284" customWidth="1"/>
    <col min="2" max="2" width="10.7109375" style="284" customWidth="1"/>
    <col min="3" max="3" width="40.7109375" style="284" customWidth="1"/>
    <col min="4" max="4" width="28.7109375" style="284" customWidth="1"/>
    <col min="5" max="5" width="20.7109375" style="284" customWidth="1"/>
    <col min="6" max="6" width="54.28515625" style="284" customWidth="1"/>
    <col min="7" max="7" width="40.7109375" style="284" customWidth="1"/>
    <col min="8" max="8" width="10.7109375" style="284" customWidth="1"/>
    <col min="9" max="9" width="255.7109375" style="284" customWidth="1"/>
    <col min="10" max="10" width="62.140625" style="284" customWidth="1"/>
    <col min="11" max="11" width="39.85546875" style="287" customWidth="1"/>
    <col min="12" max="12" width="61.140625" style="284" customWidth="1"/>
    <col min="13" max="13" width="50.28515625" style="284" customWidth="1"/>
    <col min="14" max="14" width="28.5703125" style="284" customWidth="1"/>
    <col min="15" max="15" width="34" style="284" bestFit="1" customWidth="1"/>
    <col min="16" max="16" width="19.140625" style="284" customWidth="1"/>
    <col min="17" max="17" width="19.28515625" style="284" customWidth="1"/>
    <col min="18" max="18" width="14.42578125" style="284" customWidth="1"/>
    <col min="19" max="19" width="23.85546875" style="284" customWidth="1"/>
    <col min="20" max="20" width="17.85546875" style="284" customWidth="1"/>
    <col min="21" max="21" width="25.140625" style="284" customWidth="1"/>
    <col min="22" max="22" width="14.85546875" style="284" customWidth="1"/>
    <col min="23" max="23" width="15.28515625" style="284" customWidth="1"/>
    <col min="24" max="24" width="24.42578125" style="284" customWidth="1"/>
    <col min="25" max="25" width="18.5703125" style="284" bestFit="1" customWidth="1"/>
    <col min="26" max="26" width="18.5703125" style="284" customWidth="1"/>
    <col min="27" max="28" width="12.42578125" style="284" customWidth="1"/>
    <col min="29" max="29" width="29" style="284" customWidth="1"/>
    <col min="30" max="30" width="23.5703125" style="284" customWidth="1"/>
    <col min="31" max="31" width="19.42578125" style="284" customWidth="1"/>
    <col min="32" max="16384" width="20.7109375" style="284"/>
  </cols>
  <sheetData>
    <row r="1" spans="1:44" s="348" customFormat="1" ht="20.100000000000001" customHeight="1" x14ac:dyDescent="0.25">
      <c r="I1" s="349"/>
      <c r="J1" s="349"/>
      <c r="K1" s="350"/>
      <c r="L1" s="350"/>
      <c r="M1" s="350"/>
      <c r="S1" s="351"/>
      <c r="T1" s="351"/>
      <c r="U1" s="351"/>
      <c r="V1" s="351"/>
      <c r="W1" s="351"/>
      <c r="X1" s="351"/>
      <c r="Y1" s="351"/>
      <c r="Z1" s="351"/>
      <c r="AA1" s="351"/>
      <c r="AB1" s="351"/>
      <c r="AC1" s="351"/>
      <c r="AD1" s="351"/>
      <c r="AE1" s="351"/>
      <c r="AF1" s="351"/>
      <c r="AG1" s="351"/>
      <c r="AH1" s="351"/>
      <c r="AI1" s="351"/>
      <c r="AJ1" s="351"/>
      <c r="AK1" s="351"/>
      <c r="AL1" s="351"/>
      <c r="AM1" s="351"/>
      <c r="AN1" s="351"/>
    </row>
    <row r="2" spans="1:44" ht="107.25" customHeight="1" x14ac:dyDescent="0.25">
      <c r="A2" s="282"/>
      <c r="B2" s="399"/>
      <c r="C2" s="400"/>
      <c r="D2" s="400"/>
      <c r="E2" s="400"/>
      <c r="F2" s="400"/>
      <c r="G2" s="400"/>
      <c r="H2" s="401"/>
      <c r="I2" s="282"/>
      <c r="J2" s="282"/>
      <c r="K2" s="281"/>
      <c r="L2" s="282"/>
      <c r="M2" s="282"/>
      <c r="N2" s="282"/>
      <c r="O2" s="282"/>
      <c r="P2" s="282"/>
      <c r="Q2" s="282"/>
      <c r="R2" s="282"/>
      <c r="S2" s="283"/>
      <c r="T2" s="283"/>
      <c r="U2" s="283"/>
      <c r="V2" s="283"/>
      <c r="W2" s="283"/>
      <c r="X2" s="283"/>
      <c r="Y2" s="283"/>
      <c r="Z2" s="283"/>
      <c r="AA2" s="283"/>
      <c r="AB2" s="283"/>
      <c r="AC2" s="283"/>
      <c r="AD2" s="283"/>
      <c r="AE2" s="283"/>
      <c r="AF2" s="283"/>
      <c r="AG2" s="283"/>
      <c r="AH2" s="283"/>
      <c r="AI2" s="283"/>
      <c r="AJ2" s="283"/>
      <c r="AK2" s="283"/>
      <c r="AL2" s="283"/>
      <c r="AM2" s="283"/>
      <c r="AN2" s="283"/>
      <c r="AO2" s="282"/>
      <c r="AP2" s="282"/>
      <c r="AQ2" s="282"/>
      <c r="AR2" s="282"/>
    </row>
    <row r="3" spans="1:44" ht="50.25" customHeight="1" x14ac:dyDescent="0.25">
      <c r="A3" s="282"/>
      <c r="B3" s="165"/>
      <c r="C3" s="397" t="s">
        <v>378</v>
      </c>
      <c r="D3" s="397"/>
      <c r="E3" s="397"/>
      <c r="F3" s="397"/>
      <c r="G3" s="397"/>
      <c r="H3" s="163"/>
      <c r="I3" s="282"/>
      <c r="J3" s="282"/>
      <c r="K3" s="281"/>
      <c r="L3" s="282"/>
      <c r="M3" s="282"/>
      <c r="N3" s="282"/>
      <c r="O3" s="282"/>
      <c r="P3" s="282"/>
      <c r="Q3" s="282"/>
      <c r="R3" s="282"/>
      <c r="S3" s="283"/>
      <c r="T3" s="283"/>
      <c r="U3" s="283"/>
      <c r="V3" s="283"/>
      <c r="W3" s="283"/>
      <c r="X3" s="283"/>
      <c r="Y3" s="283"/>
      <c r="Z3" s="283"/>
      <c r="AA3" s="283"/>
      <c r="AB3" s="283"/>
      <c r="AC3" s="283"/>
      <c r="AD3" s="283"/>
      <c r="AE3" s="283"/>
      <c r="AF3" s="283"/>
      <c r="AG3" s="283"/>
      <c r="AH3" s="283"/>
      <c r="AI3" s="283"/>
      <c r="AJ3" s="283"/>
      <c r="AK3" s="283"/>
      <c r="AL3" s="283"/>
      <c r="AM3" s="283"/>
      <c r="AN3" s="283"/>
      <c r="AO3" s="282"/>
      <c r="AP3" s="282"/>
      <c r="AQ3" s="282"/>
      <c r="AR3" s="282"/>
    </row>
    <row r="4" spans="1:44" ht="279.75" customHeight="1" x14ac:dyDescent="0.25">
      <c r="A4" s="282"/>
      <c r="B4" s="106"/>
      <c r="C4" s="398" t="s">
        <v>315</v>
      </c>
      <c r="D4" s="398"/>
      <c r="E4" s="398"/>
      <c r="F4" s="398"/>
      <c r="G4" s="398"/>
      <c r="H4" s="163"/>
      <c r="I4" s="282"/>
      <c r="J4" s="282"/>
      <c r="K4" s="281"/>
      <c r="L4" s="282"/>
      <c r="M4" s="282"/>
      <c r="N4" s="282"/>
      <c r="O4" s="282"/>
      <c r="P4" s="282"/>
      <c r="Q4" s="282"/>
      <c r="R4" s="282"/>
      <c r="S4" s="283"/>
      <c r="T4" s="283"/>
      <c r="U4" s="283"/>
      <c r="V4" s="283"/>
      <c r="W4" s="283"/>
      <c r="X4" s="283"/>
      <c r="Y4" s="283"/>
      <c r="Z4" s="283"/>
      <c r="AA4" s="283"/>
      <c r="AB4" s="283"/>
      <c r="AC4" s="283"/>
      <c r="AD4" s="283"/>
      <c r="AE4" s="283"/>
      <c r="AF4" s="283"/>
      <c r="AG4" s="283"/>
      <c r="AH4" s="283"/>
      <c r="AI4" s="283"/>
      <c r="AJ4" s="283"/>
      <c r="AK4" s="283"/>
      <c r="AL4" s="283"/>
      <c r="AM4" s="283"/>
      <c r="AN4" s="283"/>
      <c r="AO4" s="282"/>
      <c r="AP4" s="282"/>
      <c r="AQ4" s="282"/>
      <c r="AR4" s="282"/>
    </row>
    <row r="5" spans="1:44" ht="21" x14ac:dyDescent="0.25">
      <c r="A5" s="282"/>
      <c r="B5" s="165"/>
      <c r="C5" s="164"/>
      <c r="D5" s="167" t="s">
        <v>117</v>
      </c>
      <c r="E5" s="402"/>
      <c r="F5" s="167" t="s">
        <v>208</v>
      </c>
      <c r="G5" s="403"/>
      <c r="H5" s="404"/>
      <c r="I5" s="282"/>
      <c r="J5" s="282"/>
      <c r="K5" s="281"/>
      <c r="L5" s="282"/>
      <c r="M5" s="282"/>
      <c r="N5" s="282"/>
      <c r="O5" s="282"/>
      <c r="P5" s="282"/>
      <c r="Q5" s="282"/>
      <c r="R5" s="282"/>
      <c r="S5" s="283"/>
      <c r="T5" s="283"/>
      <c r="U5" s="283"/>
      <c r="V5" s="283"/>
      <c r="W5" s="283"/>
      <c r="X5" s="283"/>
      <c r="Y5" s="283"/>
      <c r="Z5" s="283"/>
      <c r="AA5" s="283"/>
      <c r="AB5" s="283"/>
      <c r="AC5" s="283"/>
      <c r="AD5" s="283"/>
      <c r="AE5" s="283"/>
      <c r="AF5" s="283"/>
      <c r="AG5" s="283"/>
      <c r="AH5" s="283"/>
      <c r="AI5" s="283"/>
      <c r="AJ5" s="283"/>
      <c r="AK5" s="283"/>
      <c r="AL5" s="283"/>
      <c r="AM5" s="283"/>
      <c r="AN5" s="283"/>
      <c r="AO5" s="282"/>
      <c r="AP5" s="282"/>
      <c r="AQ5" s="282"/>
      <c r="AR5" s="282"/>
    </row>
    <row r="6" spans="1:44" ht="21" x14ac:dyDescent="0.25">
      <c r="A6" s="282"/>
      <c r="B6" s="165"/>
      <c r="C6" s="164"/>
      <c r="D6" s="168" t="s">
        <v>50</v>
      </c>
      <c r="E6" s="402"/>
      <c r="F6" s="118" t="s">
        <v>207</v>
      </c>
      <c r="G6" s="403"/>
      <c r="H6" s="404"/>
      <c r="I6" s="282"/>
      <c r="J6" s="282"/>
      <c r="K6" s="281"/>
      <c r="L6" s="282"/>
      <c r="M6" s="282"/>
      <c r="N6" s="282"/>
      <c r="O6" s="282"/>
      <c r="P6" s="282"/>
      <c r="Q6" s="282"/>
      <c r="R6" s="282"/>
      <c r="S6" s="283"/>
      <c r="T6" s="283"/>
      <c r="U6" s="283"/>
      <c r="V6" s="283"/>
      <c r="W6" s="283"/>
      <c r="X6" s="283"/>
      <c r="Y6" s="283"/>
      <c r="Z6" s="283"/>
      <c r="AA6" s="283"/>
      <c r="AB6" s="283"/>
      <c r="AC6" s="283"/>
      <c r="AD6" s="283"/>
      <c r="AE6" s="283"/>
      <c r="AF6" s="283"/>
      <c r="AG6" s="283"/>
      <c r="AH6" s="283"/>
      <c r="AI6" s="283"/>
      <c r="AJ6" s="283"/>
      <c r="AK6" s="283"/>
      <c r="AL6" s="283"/>
      <c r="AM6" s="283"/>
      <c r="AN6" s="283"/>
      <c r="AO6" s="282"/>
      <c r="AP6" s="282"/>
      <c r="AQ6" s="282"/>
      <c r="AR6" s="282"/>
    </row>
    <row r="7" spans="1:44" ht="21" x14ac:dyDescent="0.25">
      <c r="A7" s="282"/>
      <c r="B7" s="165"/>
      <c r="C7" s="164"/>
      <c r="D7" s="169" t="s">
        <v>51</v>
      </c>
      <c r="E7" s="402"/>
      <c r="F7" s="107" t="s">
        <v>146</v>
      </c>
      <c r="G7" s="403"/>
      <c r="H7" s="404"/>
      <c r="I7" s="282"/>
      <c r="J7" s="282"/>
      <c r="K7" s="281"/>
      <c r="L7" s="282"/>
      <c r="M7" s="282"/>
      <c r="N7" s="282"/>
      <c r="O7" s="282"/>
      <c r="P7" s="282"/>
      <c r="Q7" s="282"/>
      <c r="R7" s="282"/>
      <c r="S7" s="283"/>
      <c r="T7" s="283"/>
      <c r="U7" s="283"/>
      <c r="V7" s="283"/>
      <c r="W7" s="283"/>
      <c r="X7" s="283"/>
      <c r="Y7" s="283"/>
      <c r="Z7" s="283"/>
      <c r="AA7" s="283"/>
      <c r="AB7" s="283"/>
      <c r="AC7" s="283"/>
      <c r="AD7" s="283"/>
      <c r="AE7" s="283"/>
      <c r="AF7" s="283"/>
      <c r="AG7" s="283"/>
      <c r="AH7" s="283"/>
      <c r="AI7" s="283"/>
      <c r="AJ7" s="283"/>
      <c r="AK7" s="283"/>
      <c r="AL7" s="283"/>
      <c r="AM7" s="283"/>
      <c r="AN7" s="283"/>
      <c r="AO7" s="282"/>
      <c r="AP7" s="282"/>
      <c r="AQ7" s="282"/>
      <c r="AR7" s="282"/>
    </row>
    <row r="8" spans="1:44" ht="21" x14ac:dyDescent="0.25">
      <c r="A8" s="282"/>
      <c r="B8" s="165"/>
      <c r="C8" s="164"/>
      <c r="D8" s="170" t="s">
        <v>316</v>
      </c>
      <c r="E8" s="402"/>
      <c r="F8" s="107" t="s">
        <v>37</v>
      </c>
      <c r="G8" s="403"/>
      <c r="H8" s="404"/>
      <c r="I8" s="282"/>
      <c r="J8" s="282"/>
      <c r="K8" s="281"/>
      <c r="L8" s="282"/>
      <c r="M8" s="282"/>
      <c r="N8" s="282"/>
      <c r="O8" s="282"/>
      <c r="P8" s="282"/>
      <c r="Q8" s="282"/>
      <c r="R8" s="282"/>
      <c r="S8" s="283"/>
      <c r="T8" s="283"/>
      <c r="U8" s="283"/>
      <c r="V8" s="283"/>
      <c r="W8" s="283"/>
      <c r="X8" s="283"/>
      <c r="Y8" s="283"/>
      <c r="Z8" s="283"/>
      <c r="AA8" s="283"/>
      <c r="AB8" s="283"/>
      <c r="AC8" s="283"/>
      <c r="AD8" s="283"/>
      <c r="AE8" s="283"/>
      <c r="AF8" s="283"/>
      <c r="AG8" s="283"/>
      <c r="AH8" s="283"/>
      <c r="AI8" s="283"/>
      <c r="AJ8" s="283"/>
      <c r="AK8" s="283"/>
      <c r="AL8" s="283"/>
      <c r="AM8" s="283"/>
      <c r="AN8" s="283"/>
      <c r="AO8" s="282"/>
      <c r="AP8" s="282"/>
      <c r="AQ8" s="282"/>
      <c r="AR8" s="282"/>
    </row>
    <row r="9" spans="1:44" ht="21" x14ac:dyDescent="0.25">
      <c r="A9" s="282"/>
      <c r="B9" s="162"/>
      <c r="C9" s="164"/>
      <c r="D9" s="171" t="s">
        <v>317</v>
      </c>
      <c r="E9" s="166"/>
      <c r="F9" s="164"/>
      <c r="G9" s="164"/>
      <c r="H9" s="163"/>
      <c r="I9" s="282"/>
      <c r="J9" s="282"/>
      <c r="K9" s="281"/>
      <c r="L9" s="282"/>
      <c r="M9" s="282"/>
      <c r="N9" s="282"/>
      <c r="O9" s="282"/>
      <c r="P9" s="282"/>
      <c r="Q9" s="282"/>
      <c r="R9" s="282"/>
      <c r="S9" s="283"/>
      <c r="T9" s="283"/>
      <c r="U9" s="283"/>
      <c r="V9" s="283"/>
      <c r="W9" s="283"/>
      <c r="X9" s="283"/>
      <c r="Y9" s="283"/>
      <c r="Z9" s="283"/>
      <c r="AA9" s="283"/>
      <c r="AB9" s="283"/>
      <c r="AC9" s="283"/>
      <c r="AD9" s="283"/>
      <c r="AE9" s="283"/>
      <c r="AF9" s="283"/>
      <c r="AG9" s="283"/>
      <c r="AH9" s="283"/>
      <c r="AI9" s="283"/>
      <c r="AJ9" s="283"/>
      <c r="AK9" s="283"/>
      <c r="AL9" s="283"/>
      <c r="AM9" s="283"/>
      <c r="AN9" s="283"/>
      <c r="AO9" s="282"/>
      <c r="AP9" s="282"/>
      <c r="AQ9" s="282"/>
      <c r="AR9" s="282"/>
    </row>
    <row r="10" spans="1:44" s="287" customFormat="1" ht="21.75" customHeight="1" x14ac:dyDescent="0.25">
      <c r="A10" s="285"/>
      <c r="B10" s="394"/>
      <c r="C10" s="395"/>
      <c r="D10" s="395"/>
      <c r="E10" s="395"/>
      <c r="F10" s="395"/>
      <c r="G10" s="395"/>
      <c r="H10" s="396"/>
      <c r="I10" s="285"/>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6"/>
      <c r="AM10" s="285"/>
      <c r="AN10" s="285"/>
      <c r="AO10" s="285"/>
      <c r="AP10" s="285"/>
      <c r="AQ10" s="285"/>
      <c r="AR10" s="285"/>
    </row>
    <row r="11" spans="1:44" s="287" customFormat="1" ht="408.95" customHeight="1" x14ac:dyDescent="0.25">
      <c r="A11" s="285"/>
      <c r="B11" s="285"/>
      <c r="C11" s="285"/>
      <c r="D11" s="285"/>
      <c r="E11" s="285"/>
      <c r="F11" s="285"/>
      <c r="G11" s="285"/>
      <c r="H11" s="352"/>
      <c r="I11" s="285"/>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6"/>
      <c r="AM11" s="285"/>
      <c r="AN11" s="285"/>
      <c r="AO11" s="285"/>
      <c r="AP11" s="285"/>
      <c r="AQ11" s="285"/>
      <c r="AR11" s="285"/>
    </row>
    <row r="12" spans="1:44" s="287" customFormat="1" x14ac:dyDescent="0.25">
      <c r="A12" s="285"/>
      <c r="B12" s="285"/>
      <c r="C12" s="285"/>
      <c r="D12" s="285"/>
      <c r="E12" s="285"/>
      <c r="F12" s="285"/>
      <c r="G12" s="285"/>
      <c r="H12" s="285"/>
      <c r="I12" s="285"/>
      <c r="J12" s="285"/>
      <c r="K12" s="285"/>
      <c r="L12" s="285"/>
      <c r="M12" s="285"/>
      <c r="N12" s="285"/>
      <c r="O12" s="285"/>
      <c r="P12" s="285"/>
      <c r="Q12" s="285"/>
      <c r="R12" s="285"/>
      <c r="S12" s="285"/>
      <c r="T12" s="285"/>
      <c r="U12" s="285"/>
      <c r="V12" s="285"/>
      <c r="W12" s="285"/>
      <c r="X12" s="285"/>
      <c r="Y12" s="285"/>
      <c r="Z12" s="285"/>
      <c r="AA12" s="285"/>
      <c r="AB12" s="285"/>
      <c r="AC12" s="285"/>
      <c r="AD12" s="285"/>
      <c r="AE12" s="285"/>
      <c r="AF12" s="285"/>
      <c r="AG12" s="285"/>
      <c r="AH12" s="285"/>
      <c r="AI12" s="285"/>
      <c r="AJ12" s="285"/>
      <c r="AK12" s="285"/>
      <c r="AL12" s="286"/>
      <c r="AM12" s="285"/>
      <c r="AN12" s="285"/>
      <c r="AO12" s="285"/>
      <c r="AP12" s="285"/>
      <c r="AQ12" s="285"/>
      <c r="AR12" s="285"/>
    </row>
    <row r="13" spans="1:44" s="287" customFormat="1" x14ac:dyDescent="0.25">
      <c r="A13" s="285"/>
      <c r="B13" s="285"/>
      <c r="C13" s="285"/>
      <c r="D13" s="285"/>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6"/>
      <c r="AM13" s="285"/>
      <c r="AN13" s="285"/>
      <c r="AO13" s="285"/>
      <c r="AP13" s="285"/>
      <c r="AQ13" s="285"/>
      <c r="AR13" s="285"/>
    </row>
    <row r="14" spans="1:44" x14ac:dyDescent="0.25">
      <c r="A14" s="282"/>
      <c r="B14" s="282"/>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2"/>
      <c r="AM14" s="282"/>
      <c r="AN14" s="282"/>
      <c r="AO14" s="282"/>
      <c r="AP14" s="282"/>
      <c r="AQ14" s="282"/>
      <c r="AR14" s="282"/>
    </row>
    <row r="15" spans="1:44" s="290" customFormat="1" x14ac:dyDescent="0.25">
      <c r="A15" s="282"/>
      <c r="B15" s="353"/>
      <c r="C15" s="353"/>
      <c r="D15" s="353"/>
      <c r="E15" s="354"/>
      <c r="F15" s="354"/>
      <c r="G15" s="354"/>
      <c r="H15" s="286"/>
      <c r="I15" s="286"/>
      <c r="J15" s="286"/>
      <c r="K15" s="286"/>
      <c r="L15" s="288"/>
      <c r="M15" s="288"/>
      <c r="N15" s="286"/>
      <c r="O15" s="286"/>
      <c r="P15" s="286"/>
      <c r="Q15" s="288"/>
      <c r="R15" s="286"/>
      <c r="S15" s="286"/>
      <c r="T15" s="289"/>
      <c r="U15" s="286"/>
      <c r="V15" s="286"/>
      <c r="W15" s="286"/>
      <c r="X15" s="286"/>
      <c r="Y15" s="288"/>
      <c r="Z15" s="288"/>
      <c r="AA15" s="286"/>
      <c r="AB15" s="286"/>
      <c r="AC15" s="286"/>
      <c r="AD15" s="286"/>
      <c r="AE15" s="286"/>
      <c r="AF15" s="286"/>
      <c r="AG15" s="286"/>
      <c r="AH15" s="286"/>
      <c r="AI15" s="286"/>
      <c r="AJ15" s="286"/>
      <c r="AK15" s="286"/>
      <c r="AL15" s="282"/>
      <c r="AM15" s="282"/>
      <c r="AN15" s="282"/>
      <c r="AO15" s="282"/>
      <c r="AP15" s="282"/>
      <c r="AQ15" s="282"/>
      <c r="AR15" s="282"/>
    </row>
    <row r="16" spans="1:44" s="290" customFormat="1" ht="21" x14ac:dyDescent="0.25">
      <c r="A16" s="282"/>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2"/>
      <c r="AO16" s="282"/>
      <c r="AP16" s="282"/>
      <c r="AQ16" s="282"/>
      <c r="AR16" s="282"/>
    </row>
    <row r="17" spans="1:44" s="290" customFormat="1" x14ac:dyDescent="0.25">
      <c r="A17" s="282"/>
      <c r="B17" s="282"/>
      <c r="C17" s="282"/>
      <c r="D17" s="282"/>
      <c r="E17" s="282"/>
      <c r="F17" s="282"/>
      <c r="G17" s="282"/>
      <c r="H17" s="282"/>
      <c r="I17" s="282"/>
      <c r="J17" s="282"/>
      <c r="K17" s="282"/>
      <c r="L17" s="282"/>
      <c r="M17" s="282"/>
      <c r="N17" s="282"/>
      <c r="O17" s="282"/>
      <c r="P17" s="282"/>
      <c r="Q17" s="293"/>
      <c r="R17" s="286"/>
      <c r="S17" s="286"/>
      <c r="T17" s="289"/>
      <c r="U17" s="286"/>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row>
    <row r="18" spans="1:44" s="290" customFormat="1" x14ac:dyDescent="0.25">
      <c r="A18" s="282"/>
      <c r="B18" s="355"/>
      <c r="C18" s="355"/>
      <c r="D18" s="355"/>
      <c r="E18" s="354"/>
      <c r="F18" s="354"/>
      <c r="G18" s="354"/>
      <c r="H18" s="294"/>
      <c r="I18" s="294"/>
      <c r="J18" s="294"/>
      <c r="K18" s="294"/>
      <c r="L18" s="294"/>
      <c r="M18" s="294"/>
      <c r="N18" s="294"/>
      <c r="O18" s="295"/>
      <c r="P18" s="282"/>
      <c r="Q18" s="296"/>
      <c r="R18" s="296"/>
      <c r="S18" s="296"/>
      <c r="T18" s="297"/>
      <c r="U18" s="298"/>
      <c r="V18" s="282"/>
      <c r="W18" s="282"/>
      <c r="X18" s="282"/>
      <c r="Y18" s="282"/>
      <c r="Z18" s="282"/>
      <c r="AA18" s="294"/>
      <c r="AB18" s="294"/>
      <c r="AC18" s="294"/>
      <c r="AD18" s="294"/>
      <c r="AE18" s="294"/>
      <c r="AF18" s="299"/>
      <c r="AG18" s="299"/>
      <c r="AH18" s="282"/>
      <c r="AI18" s="282"/>
      <c r="AJ18" s="282"/>
      <c r="AK18" s="282"/>
      <c r="AL18" s="282"/>
      <c r="AM18" s="282"/>
      <c r="AN18" s="282"/>
      <c r="AO18" s="282"/>
      <c r="AP18" s="282"/>
      <c r="AQ18" s="282"/>
      <c r="AR18" s="282"/>
    </row>
    <row r="19" spans="1:44" s="290" customFormat="1" x14ac:dyDescent="0.25">
      <c r="A19" s="282"/>
      <c r="B19" s="356"/>
      <c r="C19" s="356"/>
      <c r="D19" s="356"/>
      <c r="E19" s="357"/>
      <c r="F19" s="357"/>
      <c r="G19" s="357"/>
      <c r="H19" s="300"/>
      <c r="I19" s="300"/>
      <c r="J19" s="300"/>
      <c r="K19" s="300"/>
      <c r="L19" s="301"/>
      <c r="M19" s="301"/>
      <c r="N19" s="301"/>
      <c r="O19" s="288"/>
      <c r="P19" s="298"/>
      <c r="Q19" s="300"/>
      <c r="R19" s="302"/>
      <c r="S19" s="300"/>
      <c r="T19" s="303"/>
      <c r="U19" s="304"/>
      <c r="V19" s="294"/>
      <c r="W19" s="294"/>
      <c r="X19" s="294"/>
      <c r="Y19" s="294"/>
      <c r="Z19" s="298"/>
      <c r="AA19" s="282"/>
      <c r="AB19" s="282"/>
      <c r="AC19" s="282"/>
      <c r="AD19" s="282"/>
      <c r="AE19" s="282"/>
      <c r="AF19" s="282"/>
      <c r="AG19" s="282"/>
      <c r="AH19" s="299"/>
      <c r="AI19" s="299"/>
      <c r="AJ19" s="299"/>
      <c r="AK19" s="299"/>
      <c r="AL19" s="299"/>
      <c r="AM19" s="299"/>
      <c r="AN19" s="282"/>
      <c r="AO19" s="282"/>
      <c r="AP19" s="282"/>
      <c r="AQ19" s="282"/>
      <c r="AR19" s="282"/>
    </row>
    <row r="20" spans="1:44" s="290" customFormat="1" x14ac:dyDescent="0.25">
      <c r="A20" s="282"/>
      <c r="B20" s="358"/>
      <c r="C20" s="358"/>
      <c r="D20" s="358"/>
      <c r="E20" s="308"/>
      <c r="F20" s="308"/>
      <c r="G20" s="308"/>
      <c r="H20" s="282"/>
      <c r="I20" s="282"/>
      <c r="J20" s="282"/>
      <c r="K20" s="300"/>
      <c r="L20" s="305"/>
      <c r="M20" s="305"/>
      <c r="N20" s="305"/>
      <c r="O20" s="306"/>
      <c r="P20" s="306"/>
      <c r="Q20" s="300"/>
      <c r="R20" s="302"/>
      <c r="S20" s="300"/>
      <c r="T20" s="303"/>
      <c r="U20" s="303"/>
      <c r="V20" s="302"/>
      <c r="W20" s="302"/>
      <c r="X20" s="302"/>
      <c r="Y20" s="307"/>
      <c r="Z20" s="307"/>
      <c r="AA20" s="282"/>
      <c r="AB20" s="282"/>
      <c r="AC20" s="282"/>
      <c r="AD20" s="282"/>
      <c r="AE20" s="282"/>
      <c r="AF20" s="282"/>
      <c r="AG20" s="282"/>
      <c r="AH20" s="308"/>
      <c r="AI20" s="302"/>
      <c r="AJ20" s="308"/>
      <c r="AK20" s="302"/>
      <c r="AL20" s="308"/>
      <c r="AM20" s="302"/>
      <c r="AN20" s="282"/>
      <c r="AO20" s="282"/>
      <c r="AP20" s="282"/>
      <c r="AQ20" s="282"/>
      <c r="AR20" s="282"/>
    </row>
    <row r="21" spans="1:44" s="290" customFormat="1" x14ac:dyDescent="0.25">
      <c r="A21" s="282"/>
      <c r="B21" s="359"/>
      <c r="C21" s="359"/>
      <c r="D21" s="359"/>
      <c r="E21" s="308"/>
      <c r="F21" s="308"/>
      <c r="G21" s="308"/>
      <c r="H21" s="282"/>
      <c r="I21" s="282"/>
      <c r="J21" s="282"/>
      <c r="K21" s="300"/>
      <c r="L21" s="305"/>
      <c r="M21" s="305"/>
      <c r="N21" s="305"/>
      <c r="O21" s="309"/>
      <c r="P21" s="309"/>
      <c r="Q21" s="300"/>
      <c r="R21" s="302"/>
      <c r="S21" s="300"/>
      <c r="T21" s="308"/>
      <c r="U21" s="303"/>
      <c r="V21" s="305"/>
      <c r="W21" s="305"/>
      <c r="X21" s="305"/>
      <c r="Y21" s="310"/>
      <c r="Z21" s="310"/>
      <c r="AA21" s="282"/>
      <c r="AB21" s="282"/>
      <c r="AC21" s="282"/>
      <c r="AD21" s="282"/>
      <c r="AE21" s="282"/>
      <c r="AF21" s="282"/>
      <c r="AG21" s="282"/>
      <c r="AH21" s="308"/>
      <c r="AI21" s="311"/>
      <c r="AJ21" s="308"/>
      <c r="AK21" s="311"/>
      <c r="AL21" s="308"/>
      <c r="AM21" s="311"/>
      <c r="AN21" s="282"/>
      <c r="AO21" s="282"/>
      <c r="AP21" s="282"/>
      <c r="AQ21" s="282"/>
      <c r="AR21" s="282"/>
    </row>
    <row r="22" spans="1:44" s="290" customFormat="1" x14ac:dyDescent="0.25">
      <c r="A22" s="282"/>
      <c r="B22" s="359"/>
      <c r="C22" s="359"/>
      <c r="D22" s="359"/>
      <c r="E22" s="308"/>
      <c r="F22" s="308"/>
      <c r="G22" s="308"/>
      <c r="H22" s="282"/>
      <c r="I22" s="282"/>
      <c r="J22" s="282"/>
      <c r="K22" s="300"/>
      <c r="L22" s="305"/>
      <c r="M22" s="305"/>
      <c r="N22" s="305"/>
      <c r="O22" s="309"/>
      <c r="P22" s="309"/>
      <c r="Q22" s="300"/>
      <c r="R22" s="302"/>
      <c r="S22" s="300"/>
      <c r="T22" s="312"/>
      <c r="U22" s="303"/>
      <c r="V22" s="305"/>
      <c r="W22" s="305"/>
      <c r="X22" s="305"/>
      <c r="Y22" s="310"/>
      <c r="Z22" s="310"/>
      <c r="AA22" s="282"/>
      <c r="AB22" s="282"/>
      <c r="AC22" s="282"/>
      <c r="AD22" s="282"/>
      <c r="AE22" s="282"/>
      <c r="AF22" s="282"/>
      <c r="AG22" s="282"/>
      <c r="AH22" s="308"/>
      <c r="AI22" s="311"/>
      <c r="AJ22" s="308"/>
      <c r="AK22" s="311"/>
      <c r="AL22" s="308"/>
      <c r="AM22" s="311"/>
      <c r="AN22" s="282"/>
      <c r="AO22" s="282"/>
      <c r="AP22" s="282"/>
      <c r="AQ22" s="282"/>
      <c r="AR22" s="282"/>
    </row>
    <row r="23" spans="1:44" s="290" customFormat="1" x14ac:dyDescent="0.25">
      <c r="A23" s="282"/>
      <c r="B23" s="355"/>
      <c r="C23" s="355"/>
      <c r="D23" s="355"/>
      <c r="E23" s="308"/>
      <c r="F23" s="308"/>
      <c r="G23" s="308"/>
      <c r="H23" s="282"/>
      <c r="I23" s="282"/>
      <c r="J23" s="282"/>
      <c r="K23" s="300"/>
      <c r="L23" s="305"/>
      <c r="M23" s="305"/>
      <c r="N23" s="305"/>
      <c r="O23" s="309"/>
      <c r="P23" s="309"/>
      <c r="Q23" s="304"/>
      <c r="R23" s="313"/>
      <c r="S23" s="288"/>
      <c r="T23" s="312"/>
      <c r="U23" s="303"/>
      <c r="V23" s="305"/>
      <c r="W23" s="305"/>
      <c r="X23" s="305"/>
      <c r="Y23" s="310"/>
      <c r="Z23" s="310"/>
      <c r="AA23" s="282"/>
      <c r="AB23" s="282"/>
      <c r="AC23" s="282"/>
      <c r="AD23" s="282"/>
      <c r="AE23" s="282"/>
      <c r="AF23" s="282"/>
      <c r="AG23" s="282"/>
      <c r="AH23" s="308"/>
      <c r="AI23" s="311"/>
      <c r="AJ23" s="308"/>
      <c r="AK23" s="311"/>
      <c r="AL23" s="308"/>
      <c r="AM23" s="311"/>
      <c r="AN23" s="282"/>
      <c r="AO23" s="282"/>
      <c r="AP23" s="282"/>
      <c r="AQ23" s="282"/>
      <c r="AR23" s="282"/>
    </row>
    <row r="24" spans="1:44" s="290" customFormat="1" x14ac:dyDescent="0.25">
      <c r="A24" s="282"/>
      <c r="B24" s="282"/>
      <c r="C24" s="282"/>
      <c r="D24" s="282"/>
      <c r="E24" s="282"/>
      <c r="F24" s="282"/>
      <c r="G24" s="282"/>
      <c r="H24" s="286"/>
      <c r="I24" s="286"/>
      <c r="J24" s="286"/>
      <c r="K24" s="286"/>
      <c r="L24" s="288"/>
      <c r="M24" s="288"/>
      <c r="N24" s="286"/>
      <c r="O24" s="286"/>
      <c r="P24" s="286"/>
      <c r="Q24" s="296"/>
      <c r="R24" s="296"/>
      <c r="S24" s="296"/>
      <c r="T24" s="289"/>
      <c r="U24" s="286"/>
      <c r="V24" s="286"/>
      <c r="W24" s="286"/>
      <c r="X24" s="286"/>
      <c r="Y24" s="288"/>
      <c r="Z24" s="288"/>
      <c r="AA24" s="286"/>
      <c r="AB24" s="286"/>
      <c r="AC24" s="286"/>
      <c r="AD24" s="286"/>
      <c r="AE24" s="286"/>
      <c r="AF24" s="286"/>
      <c r="AG24" s="282"/>
      <c r="AH24" s="282"/>
      <c r="AI24" s="282"/>
      <c r="AJ24" s="282"/>
      <c r="AK24" s="282"/>
      <c r="AL24" s="282"/>
      <c r="AM24" s="282"/>
      <c r="AN24" s="282"/>
      <c r="AO24" s="282"/>
      <c r="AP24" s="282"/>
      <c r="AQ24" s="282"/>
      <c r="AR24" s="282"/>
    </row>
    <row r="25" spans="1:44" s="290" customFormat="1" x14ac:dyDescent="0.25">
      <c r="A25" s="282"/>
      <c r="B25" s="282"/>
      <c r="C25" s="282"/>
      <c r="D25" s="282"/>
      <c r="E25" s="282"/>
      <c r="F25" s="282"/>
      <c r="G25" s="282"/>
      <c r="H25" s="286"/>
      <c r="I25" s="286"/>
      <c r="J25" s="286"/>
      <c r="K25" s="282"/>
      <c r="L25" s="282"/>
      <c r="M25" s="282"/>
      <c r="N25" s="286"/>
      <c r="O25" s="286"/>
      <c r="P25" s="286"/>
      <c r="Q25" s="312"/>
      <c r="R25" s="286"/>
      <c r="S25" s="303"/>
      <c r="T25" s="289"/>
      <c r="U25" s="286"/>
      <c r="V25" s="286"/>
      <c r="W25" s="286"/>
      <c r="X25" s="286"/>
      <c r="Y25" s="288"/>
      <c r="Z25" s="288"/>
      <c r="AA25" s="286"/>
      <c r="AB25" s="286"/>
      <c r="AC25" s="286"/>
      <c r="AD25" s="286"/>
      <c r="AE25" s="286"/>
      <c r="AF25" s="286"/>
      <c r="AG25" s="282"/>
      <c r="AH25" s="282"/>
      <c r="AI25" s="282"/>
      <c r="AJ25" s="282"/>
      <c r="AK25" s="282"/>
      <c r="AL25" s="282"/>
      <c r="AM25" s="282"/>
      <c r="AN25" s="282"/>
      <c r="AO25" s="282"/>
      <c r="AP25" s="282"/>
      <c r="AQ25" s="282"/>
      <c r="AR25" s="282"/>
    </row>
    <row r="26" spans="1:44" x14ac:dyDescent="0.25">
      <c r="A26" s="282"/>
      <c r="B26" s="282"/>
      <c r="C26" s="282"/>
      <c r="D26" s="282"/>
      <c r="E26" s="282"/>
      <c r="F26" s="282"/>
      <c r="G26" s="282"/>
      <c r="H26" s="285"/>
      <c r="I26" s="285"/>
      <c r="J26" s="285"/>
      <c r="K26" s="286"/>
      <c r="L26" s="288"/>
      <c r="M26" s="288"/>
      <c r="N26" s="282"/>
      <c r="O26" s="285"/>
      <c r="P26" s="282"/>
      <c r="Q26" s="314"/>
      <c r="R26" s="302"/>
      <c r="S26" s="314"/>
      <c r="T26" s="282"/>
      <c r="U26" s="282"/>
      <c r="V26" s="282"/>
      <c r="W26" s="282"/>
      <c r="X26" s="282"/>
      <c r="Y26" s="282"/>
      <c r="Z26" s="282"/>
      <c r="AA26" s="282"/>
      <c r="AB26" s="282"/>
      <c r="AC26" s="282"/>
      <c r="AD26" s="282"/>
      <c r="AE26" s="282"/>
      <c r="AF26" s="285"/>
      <c r="AG26" s="282"/>
      <c r="AH26" s="282"/>
      <c r="AI26" s="282"/>
      <c r="AJ26" s="282"/>
      <c r="AK26" s="282"/>
      <c r="AL26" s="282"/>
      <c r="AM26" s="282"/>
      <c r="AN26" s="282"/>
      <c r="AO26" s="282"/>
      <c r="AP26" s="282"/>
      <c r="AQ26" s="282"/>
      <c r="AR26" s="285"/>
    </row>
    <row r="27" spans="1:44" ht="21" x14ac:dyDescent="0.25">
      <c r="A27" s="282"/>
      <c r="B27" s="291"/>
      <c r="C27" s="291"/>
      <c r="D27" s="291"/>
      <c r="E27" s="291"/>
      <c r="F27" s="291"/>
      <c r="G27" s="291"/>
      <c r="H27" s="285"/>
      <c r="I27" s="285"/>
      <c r="J27" s="285"/>
      <c r="K27" s="315"/>
      <c r="L27" s="316"/>
      <c r="M27" s="316"/>
      <c r="N27" s="317"/>
      <c r="O27" s="285"/>
      <c r="P27" s="282"/>
      <c r="Q27" s="314"/>
      <c r="R27" s="302"/>
      <c r="S27" s="314"/>
      <c r="T27" s="282"/>
      <c r="U27" s="282"/>
      <c r="V27" s="282"/>
      <c r="W27" s="282"/>
      <c r="X27" s="282"/>
      <c r="Y27" s="282"/>
      <c r="Z27" s="282"/>
      <c r="AA27" s="282"/>
      <c r="AB27" s="282"/>
      <c r="AC27" s="282"/>
      <c r="AD27" s="282"/>
      <c r="AE27" s="282"/>
      <c r="AF27" s="282"/>
      <c r="AG27" s="282"/>
      <c r="AH27" s="282"/>
      <c r="AI27" s="282"/>
      <c r="AJ27" s="282"/>
      <c r="AK27" s="282"/>
      <c r="AL27" s="282"/>
      <c r="AM27" s="282"/>
      <c r="AN27" s="282"/>
      <c r="AO27" s="282"/>
      <c r="AP27" s="282"/>
      <c r="AQ27" s="282"/>
      <c r="AR27" s="282"/>
    </row>
    <row r="28" spans="1:44" ht="21" x14ac:dyDescent="0.25">
      <c r="A28" s="282"/>
      <c r="B28" s="360"/>
      <c r="C28" s="360"/>
      <c r="D28" s="360"/>
      <c r="E28" s="361"/>
      <c r="F28" s="361"/>
      <c r="G28" s="361"/>
      <c r="H28" s="318"/>
      <c r="I28" s="318"/>
      <c r="J28" s="318"/>
      <c r="K28" s="319"/>
      <c r="L28" s="316"/>
      <c r="M28" s="316"/>
      <c r="N28" s="282"/>
      <c r="O28" s="282"/>
      <c r="P28" s="282"/>
      <c r="Q28" s="314"/>
      <c r="R28" s="302"/>
      <c r="S28" s="314"/>
      <c r="T28" s="282"/>
      <c r="U28" s="282"/>
      <c r="V28" s="282"/>
      <c r="W28" s="282"/>
      <c r="X28" s="282"/>
      <c r="Y28" s="282"/>
      <c r="Z28" s="282"/>
      <c r="AA28" s="282"/>
      <c r="AB28" s="282"/>
      <c r="AC28" s="282"/>
      <c r="AD28" s="282"/>
      <c r="AE28" s="282"/>
      <c r="AF28" s="282"/>
      <c r="AG28" s="282"/>
      <c r="AH28" s="282"/>
      <c r="AI28" s="282"/>
      <c r="AJ28" s="282"/>
      <c r="AK28" s="282"/>
      <c r="AL28" s="282"/>
      <c r="AM28" s="282"/>
      <c r="AN28" s="282"/>
      <c r="AO28" s="282"/>
      <c r="AP28" s="282"/>
      <c r="AQ28" s="282"/>
      <c r="AR28" s="282"/>
    </row>
    <row r="29" spans="1:44" s="324" customFormat="1" x14ac:dyDescent="0.25">
      <c r="A29" s="323"/>
      <c r="B29" s="356"/>
      <c r="C29" s="356"/>
      <c r="D29" s="356"/>
      <c r="E29" s="362"/>
      <c r="F29" s="362"/>
      <c r="G29" s="362"/>
      <c r="H29" s="320"/>
      <c r="I29" s="320"/>
      <c r="J29" s="320"/>
      <c r="K29" s="321"/>
      <c r="L29" s="321"/>
      <c r="M29" s="321"/>
      <c r="N29" s="321"/>
      <c r="O29" s="321"/>
      <c r="P29" s="321"/>
      <c r="Q29" s="322"/>
      <c r="R29" s="302"/>
      <c r="S29" s="300"/>
      <c r="T29" s="323"/>
      <c r="U29" s="323"/>
      <c r="V29" s="282"/>
      <c r="W29" s="282"/>
      <c r="X29" s="282"/>
      <c r="Y29" s="282"/>
      <c r="Z29" s="282"/>
      <c r="AA29" s="323"/>
      <c r="AB29" s="323"/>
      <c r="AC29" s="323"/>
      <c r="AD29" s="323"/>
      <c r="AE29" s="323"/>
      <c r="AF29" s="323"/>
      <c r="AG29" s="323"/>
      <c r="AH29" s="323"/>
      <c r="AI29" s="323"/>
      <c r="AJ29" s="323"/>
      <c r="AK29" s="323"/>
      <c r="AL29" s="323"/>
      <c r="AM29" s="323"/>
      <c r="AN29" s="323"/>
      <c r="AO29" s="323"/>
      <c r="AP29" s="323"/>
      <c r="AQ29" s="323"/>
      <c r="AR29" s="323"/>
    </row>
    <row r="30" spans="1:44" s="324" customFormat="1" x14ac:dyDescent="0.25">
      <c r="A30" s="323"/>
      <c r="B30" s="300"/>
      <c r="C30" s="300"/>
      <c r="D30" s="300"/>
      <c r="E30" s="333"/>
      <c r="F30" s="333"/>
      <c r="G30" s="333"/>
      <c r="H30" s="320"/>
      <c r="I30" s="320"/>
      <c r="J30" s="320"/>
      <c r="K30" s="319"/>
      <c r="L30" s="316"/>
      <c r="M30" s="316"/>
      <c r="N30" s="321"/>
      <c r="O30" s="321"/>
      <c r="P30" s="321"/>
      <c r="Q30" s="321"/>
      <c r="R30" s="321"/>
      <c r="S30" s="300"/>
      <c r="T30" s="323"/>
      <c r="U30" s="323"/>
      <c r="V30" s="282"/>
      <c r="W30" s="282"/>
      <c r="X30" s="282"/>
      <c r="Y30" s="282"/>
      <c r="Z30" s="282"/>
      <c r="AA30" s="323"/>
      <c r="AB30" s="323"/>
      <c r="AC30" s="323"/>
      <c r="AD30" s="323"/>
      <c r="AE30" s="323"/>
      <c r="AF30" s="323"/>
      <c r="AG30" s="323"/>
      <c r="AH30" s="323"/>
      <c r="AI30" s="323"/>
      <c r="AJ30" s="323"/>
      <c r="AK30" s="323"/>
      <c r="AL30" s="323"/>
      <c r="AM30" s="323"/>
      <c r="AN30" s="323"/>
      <c r="AO30" s="323"/>
      <c r="AP30" s="323"/>
      <c r="AQ30" s="323"/>
      <c r="AR30" s="323"/>
    </row>
    <row r="31" spans="1:44" ht="15.75" x14ac:dyDescent="0.25">
      <c r="A31" s="282"/>
      <c r="B31" s="363"/>
      <c r="C31" s="363"/>
      <c r="D31" s="363"/>
      <c r="E31" s="364"/>
      <c r="F31" s="364"/>
      <c r="G31" s="364"/>
      <c r="H31" s="325"/>
      <c r="I31" s="325"/>
      <c r="J31" s="325"/>
      <c r="K31" s="300"/>
      <c r="L31" s="300"/>
      <c r="M31" s="300"/>
      <c r="N31" s="300"/>
      <c r="O31" s="300"/>
      <c r="P31" s="300"/>
      <c r="Q31" s="326"/>
      <c r="R31" s="300"/>
      <c r="S31" s="300"/>
      <c r="T31" s="282"/>
      <c r="U31" s="282"/>
      <c r="V31" s="282"/>
      <c r="W31" s="282"/>
      <c r="X31" s="282"/>
      <c r="Y31" s="282"/>
      <c r="Z31" s="282"/>
      <c r="AA31" s="282"/>
      <c r="AB31" s="282"/>
      <c r="AC31" s="282"/>
      <c r="AD31" s="282"/>
      <c r="AE31" s="282"/>
      <c r="AF31" s="282"/>
      <c r="AG31" s="282"/>
      <c r="AH31" s="282"/>
      <c r="AI31" s="282"/>
      <c r="AJ31" s="282"/>
      <c r="AK31" s="282"/>
      <c r="AL31" s="282"/>
      <c r="AM31" s="282"/>
      <c r="AN31" s="282"/>
      <c r="AO31" s="282"/>
      <c r="AP31" s="282"/>
      <c r="AQ31" s="282"/>
      <c r="AR31" s="282"/>
    </row>
    <row r="32" spans="1:44" ht="15.75" x14ac:dyDescent="0.25">
      <c r="A32" s="282"/>
      <c r="B32" s="365"/>
      <c r="C32" s="365"/>
      <c r="D32" s="365"/>
      <c r="E32" s="364"/>
      <c r="F32" s="364"/>
      <c r="G32" s="364"/>
      <c r="H32" s="325"/>
      <c r="I32" s="325"/>
      <c r="J32" s="325"/>
      <c r="K32" s="300"/>
      <c r="L32" s="300"/>
      <c r="M32" s="300"/>
      <c r="N32" s="300"/>
      <c r="O32" s="300"/>
      <c r="P32" s="300"/>
      <c r="Q32" s="327"/>
      <c r="R32" s="300"/>
      <c r="S32" s="300"/>
      <c r="T32" s="282"/>
      <c r="U32" s="282"/>
      <c r="V32" s="282"/>
      <c r="W32" s="282"/>
      <c r="X32" s="282"/>
      <c r="Y32" s="282"/>
      <c r="Z32" s="282"/>
      <c r="AA32" s="282"/>
      <c r="AB32" s="282"/>
      <c r="AC32" s="282"/>
      <c r="AD32" s="282"/>
      <c r="AE32" s="282"/>
      <c r="AF32" s="282"/>
      <c r="AG32" s="304"/>
      <c r="AH32" s="282"/>
      <c r="AI32" s="282"/>
      <c r="AJ32" s="328"/>
      <c r="AK32" s="282"/>
      <c r="AL32" s="282"/>
      <c r="AM32" s="282"/>
      <c r="AN32" s="282"/>
      <c r="AO32" s="282"/>
      <c r="AP32" s="282"/>
      <c r="AQ32" s="282"/>
      <c r="AR32" s="282"/>
    </row>
    <row r="33" spans="1:44" ht="15.75" x14ac:dyDescent="0.25">
      <c r="A33" s="282"/>
      <c r="B33" s="363"/>
      <c r="C33" s="363"/>
      <c r="D33" s="363"/>
      <c r="E33" s="364"/>
      <c r="F33" s="364"/>
      <c r="G33" s="364"/>
      <c r="H33" s="329"/>
      <c r="I33" s="329"/>
      <c r="J33" s="329"/>
      <c r="K33" s="285"/>
      <c r="L33" s="282"/>
      <c r="M33" s="282"/>
      <c r="N33" s="300"/>
      <c r="O33" s="300"/>
      <c r="P33" s="300"/>
      <c r="Q33" s="327"/>
      <c r="R33" s="300"/>
      <c r="S33" s="300"/>
      <c r="T33" s="282"/>
      <c r="U33" s="282"/>
      <c r="V33" s="282"/>
      <c r="W33" s="282"/>
      <c r="X33" s="282"/>
      <c r="Y33" s="282"/>
      <c r="Z33" s="282"/>
      <c r="AA33" s="282"/>
      <c r="AB33" s="282"/>
      <c r="AC33" s="282"/>
      <c r="AD33" s="282"/>
      <c r="AE33" s="282"/>
      <c r="AF33" s="282"/>
      <c r="AG33" s="282"/>
      <c r="AH33" s="282"/>
      <c r="AI33" s="282"/>
      <c r="AJ33" s="330"/>
      <c r="AK33" s="282"/>
      <c r="AL33" s="282"/>
      <c r="AM33" s="282"/>
      <c r="AN33" s="282"/>
      <c r="AO33" s="282"/>
      <c r="AP33" s="282"/>
      <c r="AQ33" s="282"/>
      <c r="AR33" s="282"/>
    </row>
    <row r="34" spans="1:44" ht="15.75" x14ac:dyDescent="0.25">
      <c r="A34" s="282"/>
      <c r="B34" s="366"/>
      <c r="C34" s="366"/>
      <c r="D34" s="366"/>
      <c r="E34" s="367"/>
      <c r="F34" s="367"/>
      <c r="G34" s="367"/>
      <c r="H34" s="331"/>
      <c r="I34" s="331"/>
      <c r="J34" s="331"/>
      <c r="K34" s="328"/>
      <c r="L34" s="316"/>
      <c r="M34" s="316"/>
      <c r="N34" s="300"/>
      <c r="O34" s="300"/>
      <c r="P34" s="300"/>
      <c r="Q34" s="327"/>
      <c r="R34" s="300"/>
      <c r="S34" s="300"/>
      <c r="T34" s="282"/>
      <c r="U34" s="282"/>
      <c r="V34" s="285"/>
      <c r="W34" s="285"/>
      <c r="X34" s="285"/>
      <c r="Y34" s="285"/>
      <c r="Z34" s="285"/>
      <c r="AA34" s="282"/>
      <c r="AB34" s="282"/>
      <c r="AC34" s="282"/>
      <c r="AD34" s="282"/>
      <c r="AE34" s="282"/>
      <c r="AF34" s="282"/>
      <c r="AG34" s="282"/>
      <c r="AH34" s="282"/>
      <c r="AI34" s="282"/>
      <c r="AJ34" s="282"/>
      <c r="AK34" s="282"/>
      <c r="AL34" s="282"/>
      <c r="AM34" s="282"/>
      <c r="AN34" s="282"/>
      <c r="AO34" s="282"/>
      <c r="AP34" s="282"/>
      <c r="AQ34" s="282"/>
      <c r="AR34" s="282"/>
    </row>
    <row r="35" spans="1:44" s="287" customFormat="1" ht="15.75" x14ac:dyDescent="0.25">
      <c r="A35" s="285"/>
      <c r="B35" s="300"/>
      <c r="C35" s="300"/>
      <c r="D35" s="300"/>
      <c r="E35" s="368"/>
      <c r="F35" s="368"/>
      <c r="G35" s="368"/>
      <c r="H35" s="331"/>
      <c r="I35" s="331"/>
      <c r="J35" s="331"/>
      <c r="K35" s="332"/>
      <c r="L35" s="316"/>
      <c r="M35" s="316"/>
      <c r="N35" s="333"/>
      <c r="O35" s="333"/>
      <c r="P35" s="333"/>
      <c r="Q35" s="327"/>
      <c r="R35" s="333"/>
      <c r="S35" s="300"/>
      <c r="T35" s="285"/>
      <c r="U35" s="285"/>
      <c r="V35" s="282"/>
      <c r="W35" s="282"/>
      <c r="X35" s="282"/>
      <c r="Y35" s="282"/>
      <c r="Z35" s="282"/>
      <c r="AA35" s="285"/>
      <c r="AB35" s="285"/>
      <c r="AC35" s="285"/>
      <c r="AD35" s="285"/>
      <c r="AE35" s="285"/>
      <c r="AF35" s="285"/>
      <c r="AG35" s="285"/>
      <c r="AH35" s="285"/>
      <c r="AI35" s="285"/>
      <c r="AJ35" s="286"/>
      <c r="AK35" s="285"/>
      <c r="AL35" s="285"/>
      <c r="AM35" s="285"/>
      <c r="AN35" s="285"/>
      <c r="AO35" s="285"/>
      <c r="AP35" s="285"/>
      <c r="AQ35" s="285"/>
      <c r="AR35" s="285"/>
    </row>
    <row r="36" spans="1:44" ht="15.75" x14ac:dyDescent="0.25">
      <c r="A36" s="282"/>
      <c r="B36" s="366"/>
      <c r="C36" s="366"/>
      <c r="D36" s="366"/>
      <c r="E36" s="367"/>
      <c r="F36" s="367"/>
      <c r="G36" s="367"/>
      <c r="H36" s="331"/>
      <c r="I36" s="331"/>
      <c r="J36" s="331"/>
      <c r="K36" s="300"/>
      <c r="L36" s="300"/>
      <c r="M36" s="300"/>
      <c r="N36" s="300"/>
      <c r="O36" s="300"/>
      <c r="P36" s="300"/>
      <c r="Q36" s="327"/>
      <c r="R36" s="300"/>
      <c r="S36" s="300"/>
      <c r="T36" s="282"/>
      <c r="U36" s="282"/>
      <c r="V36" s="282"/>
      <c r="W36" s="282"/>
      <c r="X36" s="282"/>
      <c r="Y36" s="282"/>
      <c r="Z36" s="282"/>
      <c r="AA36" s="282"/>
      <c r="AB36" s="282"/>
      <c r="AC36" s="282"/>
      <c r="AD36" s="282"/>
      <c r="AE36" s="282"/>
      <c r="AF36" s="282"/>
      <c r="AG36" s="282"/>
      <c r="AH36" s="282"/>
      <c r="AI36" s="282"/>
      <c r="AJ36" s="282"/>
      <c r="AK36" s="282"/>
      <c r="AL36" s="282"/>
      <c r="AM36" s="282"/>
      <c r="AN36" s="282"/>
      <c r="AO36" s="282"/>
      <c r="AP36" s="282"/>
      <c r="AQ36" s="282"/>
      <c r="AR36" s="282"/>
    </row>
    <row r="37" spans="1:44" ht="15.75" x14ac:dyDescent="0.25">
      <c r="A37" s="282"/>
      <c r="B37" s="300"/>
      <c r="C37" s="300"/>
      <c r="D37" s="300"/>
      <c r="E37" s="369"/>
      <c r="F37" s="369"/>
      <c r="G37" s="369"/>
      <c r="H37" s="329"/>
      <c r="I37" s="329"/>
      <c r="J37" s="329"/>
      <c r="K37" s="300"/>
      <c r="L37" s="300"/>
      <c r="M37" s="300"/>
      <c r="N37" s="300"/>
      <c r="O37" s="300"/>
      <c r="P37" s="300"/>
      <c r="Q37" s="334"/>
      <c r="R37" s="300"/>
      <c r="S37" s="300"/>
      <c r="T37" s="282"/>
      <c r="U37" s="282"/>
      <c r="V37" s="282"/>
      <c r="W37" s="282"/>
      <c r="X37" s="282"/>
      <c r="Y37" s="282"/>
      <c r="Z37" s="282"/>
      <c r="AA37" s="282"/>
      <c r="AB37" s="282"/>
      <c r="AC37" s="282"/>
      <c r="AD37" s="282"/>
      <c r="AE37" s="282"/>
      <c r="AF37" s="282"/>
      <c r="AG37" s="282"/>
      <c r="AH37" s="282"/>
      <c r="AI37" s="282"/>
      <c r="AJ37" s="282"/>
      <c r="AK37" s="282"/>
      <c r="AL37" s="282"/>
      <c r="AM37" s="282"/>
      <c r="AN37" s="282"/>
      <c r="AO37" s="282"/>
      <c r="AP37" s="282"/>
      <c r="AQ37" s="282"/>
      <c r="AR37" s="282"/>
    </row>
    <row r="38" spans="1:44" x14ac:dyDescent="0.25">
      <c r="A38" s="282"/>
      <c r="B38" s="366"/>
      <c r="C38" s="366"/>
      <c r="D38" s="366"/>
      <c r="E38" s="370"/>
      <c r="F38" s="370"/>
      <c r="G38" s="370"/>
      <c r="H38" s="329"/>
      <c r="I38" s="329"/>
      <c r="J38" s="329"/>
      <c r="K38" s="285"/>
      <c r="L38" s="282"/>
      <c r="M38" s="282"/>
      <c r="N38" s="282"/>
      <c r="O38" s="300"/>
      <c r="P38" s="300"/>
      <c r="Q38" s="335"/>
      <c r="R38" s="300"/>
      <c r="S38" s="300"/>
      <c r="T38" s="282"/>
      <c r="U38" s="282"/>
      <c r="V38" s="282"/>
      <c r="W38" s="282"/>
      <c r="X38" s="282"/>
      <c r="Y38" s="282"/>
      <c r="Z38" s="282"/>
      <c r="AA38" s="282"/>
      <c r="AB38" s="282"/>
      <c r="AC38" s="282"/>
      <c r="AD38" s="282"/>
      <c r="AE38" s="282"/>
      <c r="AF38" s="282"/>
      <c r="AG38" s="282"/>
      <c r="AH38" s="282"/>
      <c r="AI38" s="282"/>
      <c r="AJ38" s="282"/>
      <c r="AK38" s="282"/>
      <c r="AL38" s="282"/>
      <c r="AM38" s="282"/>
      <c r="AN38" s="282"/>
      <c r="AO38" s="282"/>
      <c r="AP38" s="282"/>
      <c r="AQ38" s="282"/>
      <c r="AR38" s="282"/>
    </row>
    <row r="39" spans="1:44" x14ac:dyDescent="0.25">
      <c r="A39" s="282"/>
      <c r="B39" s="300"/>
      <c r="C39" s="300"/>
      <c r="D39" s="300"/>
      <c r="E39" s="333"/>
      <c r="F39" s="333"/>
      <c r="G39" s="333"/>
      <c r="H39" s="300"/>
      <c r="I39" s="300"/>
      <c r="J39" s="300"/>
      <c r="K39" s="300"/>
      <c r="L39" s="300"/>
      <c r="M39" s="300"/>
      <c r="N39" s="300"/>
      <c r="O39" s="300"/>
      <c r="P39" s="300"/>
      <c r="Q39" s="300"/>
      <c r="R39" s="300"/>
      <c r="S39" s="300"/>
      <c r="T39" s="282"/>
      <c r="U39" s="282"/>
      <c r="V39" s="282"/>
      <c r="W39" s="282"/>
      <c r="X39" s="282"/>
      <c r="Y39" s="282"/>
      <c r="Z39" s="282"/>
      <c r="AA39" s="282"/>
      <c r="AB39" s="282"/>
      <c r="AC39" s="282"/>
      <c r="AD39" s="282"/>
      <c r="AE39" s="282"/>
      <c r="AF39" s="282"/>
      <c r="AG39" s="282"/>
      <c r="AH39" s="282"/>
      <c r="AI39" s="282"/>
      <c r="AJ39" s="282"/>
      <c r="AK39" s="282"/>
      <c r="AL39" s="282"/>
      <c r="AM39" s="282"/>
      <c r="AN39" s="282"/>
      <c r="AO39" s="282"/>
      <c r="AP39" s="282"/>
      <c r="AQ39" s="282"/>
      <c r="AR39" s="282"/>
    </row>
    <row r="40" spans="1:44" x14ac:dyDescent="0.25">
      <c r="A40" s="282"/>
      <c r="B40" s="300"/>
      <c r="C40" s="300"/>
      <c r="D40" s="300"/>
      <c r="E40" s="364"/>
      <c r="F40" s="364"/>
      <c r="G40" s="364"/>
      <c r="H40" s="282"/>
      <c r="I40" s="282"/>
      <c r="J40" s="282"/>
      <c r="K40" s="282"/>
      <c r="L40" s="282"/>
      <c r="M40" s="282"/>
      <c r="N40" s="282"/>
      <c r="O40" s="300"/>
      <c r="P40" s="300"/>
      <c r="Q40" s="300"/>
      <c r="R40" s="300"/>
      <c r="S40" s="300"/>
      <c r="T40" s="282"/>
      <c r="U40" s="282"/>
      <c r="V40" s="282"/>
      <c r="W40" s="282"/>
      <c r="X40" s="282"/>
      <c r="Y40" s="282"/>
      <c r="Z40" s="282"/>
      <c r="AA40" s="282"/>
      <c r="AB40" s="282"/>
      <c r="AC40" s="282"/>
      <c r="AD40" s="282"/>
      <c r="AE40" s="282"/>
      <c r="AF40" s="282"/>
      <c r="AG40" s="282"/>
      <c r="AH40" s="282"/>
      <c r="AI40" s="282"/>
      <c r="AJ40" s="282"/>
      <c r="AK40" s="282"/>
      <c r="AL40" s="282"/>
      <c r="AM40" s="282"/>
      <c r="AN40" s="282"/>
      <c r="AO40" s="282"/>
      <c r="AP40" s="282"/>
      <c r="AQ40" s="282"/>
      <c r="AR40" s="282"/>
    </row>
    <row r="41" spans="1:44" x14ac:dyDescent="0.25">
      <c r="A41" s="282"/>
      <c r="B41" s="371"/>
      <c r="C41" s="371"/>
      <c r="D41" s="371"/>
      <c r="E41" s="288"/>
      <c r="F41" s="288"/>
      <c r="G41" s="288"/>
      <c r="H41" s="282"/>
      <c r="I41" s="282"/>
      <c r="J41" s="282"/>
      <c r="K41" s="336"/>
      <c r="L41" s="282"/>
      <c r="M41" s="282"/>
      <c r="N41" s="282"/>
      <c r="O41" s="300"/>
      <c r="P41" s="300"/>
      <c r="Q41" s="300"/>
      <c r="R41" s="300"/>
      <c r="S41" s="300"/>
      <c r="T41" s="282"/>
      <c r="U41" s="282"/>
      <c r="V41" s="282"/>
      <c r="W41" s="282"/>
      <c r="X41" s="282"/>
      <c r="Y41" s="282"/>
      <c r="Z41" s="282"/>
      <c r="AA41" s="282"/>
      <c r="AB41" s="282"/>
      <c r="AC41" s="282"/>
      <c r="AD41" s="282"/>
      <c r="AE41" s="282"/>
      <c r="AF41" s="282"/>
      <c r="AG41" s="337"/>
      <c r="AH41" s="282"/>
      <c r="AI41" s="282"/>
      <c r="AJ41" s="282"/>
      <c r="AK41" s="282"/>
      <c r="AL41" s="282"/>
      <c r="AM41" s="282"/>
      <c r="AN41" s="282"/>
      <c r="AO41" s="282"/>
      <c r="AP41" s="282"/>
      <c r="AQ41" s="282"/>
      <c r="AR41" s="282"/>
    </row>
    <row r="42" spans="1:44" x14ac:dyDescent="0.25">
      <c r="A42" s="282"/>
      <c r="B42" s="371"/>
      <c r="C42" s="371"/>
      <c r="D42" s="371"/>
      <c r="E42" s="288"/>
      <c r="F42" s="288"/>
      <c r="G42" s="288"/>
      <c r="H42" s="338"/>
      <c r="I42" s="338"/>
      <c r="J42" s="338"/>
      <c r="K42" s="339"/>
      <c r="L42" s="300"/>
      <c r="M42" s="300"/>
      <c r="N42" s="300"/>
      <c r="O42" s="300"/>
      <c r="P42" s="300"/>
      <c r="Q42" s="300"/>
      <c r="R42" s="300"/>
      <c r="S42" s="300"/>
      <c r="T42" s="282"/>
      <c r="U42" s="282"/>
      <c r="V42" s="282"/>
      <c r="W42" s="282"/>
      <c r="X42" s="282"/>
      <c r="Y42" s="282"/>
      <c r="Z42" s="282"/>
      <c r="AA42" s="282"/>
      <c r="AB42" s="282"/>
      <c r="AC42" s="282"/>
      <c r="AD42" s="282"/>
      <c r="AE42" s="282"/>
      <c r="AF42" s="282"/>
      <c r="AG42" s="337"/>
      <c r="AH42" s="282"/>
      <c r="AI42" s="282"/>
      <c r="AJ42" s="282"/>
      <c r="AK42" s="282"/>
      <c r="AL42" s="282"/>
      <c r="AM42" s="282"/>
      <c r="AN42" s="282"/>
      <c r="AO42" s="282"/>
      <c r="AP42" s="282"/>
      <c r="AQ42" s="282"/>
      <c r="AR42" s="282"/>
    </row>
    <row r="43" spans="1:44" x14ac:dyDescent="0.25">
      <c r="A43" s="282"/>
      <c r="B43" s="371"/>
      <c r="C43" s="371"/>
      <c r="D43" s="371"/>
      <c r="E43" s="372"/>
      <c r="F43" s="372"/>
      <c r="G43" s="372"/>
      <c r="H43" s="300"/>
      <c r="I43" s="300"/>
      <c r="J43" s="300"/>
      <c r="K43" s="340"/>
      <c r="L43" s="300"/>
      <c r="M43" s="300"/>
      <c r="N43" s="300"/>
      <c r="O43" s="300"/>
      <c r="P43" s="300"/>
      <c r="Q43" s="300"/>
      <c r="R43" s="300"/>
      <c r="S43" s="300"/>
      <c r="T43" s="282"/>
      <c r="U43" s="282"/>
      <c r="V43" s="282"/>
      <c r="W43" s="282"/>
      <c r="X43" s="282"/>
      <c r="Y43" s="282"/>
      <c r="Z43" s="282"/>
      <c r="AA43" s="282"/>
      <c r="AB43" s="282"/>
      <c r="AC43" s="282"/>
      <c r="AD43" s="282"/>
      <c r="AE43" s="282"/>
      <c r="AF43" s="282"/>
      <c r="AG43" s="282"/>
      <c r="AH43" s="282"/>
      <c r="AI43" s="282"/>
      <c r="AJ43" s="282"/>
      <c r="AK43" s="282"/>
      <c r="AL43" s="282"/>
      <c r="AM43" s="282"/>
      <c r="AN43" s="282"/>
      <c r="AO43" s="282"/>
      <c r="AP43" s="282"/>
      <c r="AQ43" s="282"/>
      <c r="AR43" s="282"/>
    </row>
    <row r="44" spans="1:44" x14ac:dyDescent="0.25">
      <c r="A44" s="282"/>
      <c r="B44" s="373"/>
      <c r="C44" s="373"/>
      <c r="D44" s="373"/>
      <c r="E44" s="374"/>
      <c r="F44" s="374"/>
      <c r="G44" s="374"/>
      <c r="H44" s="341"/>
      <c r="I44" s="341"/>
      <c r="J44" s="341"/>
      <c r="K44" s="342"/>
      <c r="L44" s="300"/>
      <c r="M44" s="300"/>
      <c r="N44" s="300"/>
      <c r="O44" s="300"/>
      <c r="P44" s="300"/>
      <c r="Q44" s="300"/>
      <c r="R44" s="300"/>
      <c r="S44" s="300"/>
      <c r="T44" s="282"/>
      <c r="U44" s="282"/>
      <c r="V44" s="282"/>
      <c r="W44" s="282"/>
      <c r="X44" s="282"/>
      <c r="Y44" s="282"/>
      <c r="Z44" s="282"/>
      <c r="AA44" s="282"/>
      <c r="AB44" s="282"/>
      <c r="AC44" s="282"/>
      <c r="AD44" s="282"/>
      <c r="AE44" s="282"/>
      <c r="AF44" s="282"/>
      <c r="AG44" s="282"/>
      <c r="AH44" s="282"/>
      <c r="AI44" s="282"/>
      <c r="AJ44" s="282"/>
      <c r="AK44" s="282"/>
      <c r="AL44" s="282"/>
      <c r="AM44" s="282"/>
      <c r="AN44" s="282"/>
      <c r="AO44" s="282"/>
      <c r="AP44" s="282"/>
      <c r="AQ44" s="282"/>
      <c r="AR44" s="282"/>
    </row>
    <row r="45" spans="1:44" x14ac:dyDescent="0.25">
      <c r="A45" s="282"/>
      <c r="B45" s="375"/>
      <c r="C45" s="375"/>
      <c r="D45" s="375" t="s">
        <v>75</v>
      </c>
      <c r="E45" s="370"/>
      <c r="F45" s="370"/>
      <c r="G45" s="370"/>
      <c r="H45" s="300"/>
      <c r="I45" s="300"/>
      <c r="J45" s="300"/>
      <c r="K45" s="340"/>
      <c r="L45" s="300"/>
      <c r="M45" s="300"/>
      <c r="N45" s="300"/>
      <c r="O45" s="300"/>
      <c r="P45" s="300"/>
      <c r="Q45" s="300"/>
      <c r="R45" s="300"/>
      <c r="S45" s="300"/>
      <c r="T45" s="282"/>
      <c r="U45" s="282"/>
      <c r="V45" s="282"/>
      <c r="W45" s="282"/>
      <c r="X45" s="282"/>
      <c r="Y45" s="282"/>
      <c r="Z45" s="282"/>
      <c r="AA45" s="282"/>
      <c r="AB45" s="282"/>
      <c r="AC45" s="282"/>
      <c r="AD45" s="282"/>
      <c r="AE45" s="282"/>
      <c r="AF45" s="282"/>
      <c r="AG45" s="282"/>
      <c r="AH45" s="282"/>
      <c r="AI45" s="282"/>
      <c r="AJ45" s="282"/>
      <c r="AK45" s="282"/>
      <c r="AL45" s="282"/>
      <c r="AM45" s="282"/>
      <c r="AN45" s="282"/>
      <c r="AO45" s="282"/>
      <c r="AP45" s="282"/>
      <c r="AQ45" s="282"/>
      <c r="AR45" s="282"/>
    </row>
    <row r="46" spans="1:44" x14ac:dyDescent="0.25">
      <c r="A46" s="282"/>
      <c r="B46" s="373"/>
      <c r="C46" s="373"/>
      <c r="D46" s="373"/>
      <c r="E46" s="374"/>
      <c r="F46" s="374"/>
      <c r="G46" s="374"/>
      <c r="H46" s="343"/>
      <c r="I46" s="343"/>
      <c r="J46" s="343"/>
      <c r="K46" s="342"/>
      <c r="L46" s="300"/>
      <c r="M46" s="300"/>
      <c r="N46" s="300"/>
      <c r="O46" s="300"/>
      <c r="P46" s="300"/>
      <c r="Q46" s="300"/>
      <c r="R46" s="300"/>
      <c r="S46" s="300"/>
      <c r="T46" s="282"/>
      <c r="U46" s="282"/>
      <c r="V46" s="282"/>
      <c r="W46" s="282"/>
      <c r="X46" s="282"/>
      <c r="Y46" s="282"/>
      <c r="Z46" s="282"/>
      <c r="AA46" s="282"/>
      <c r="AB46" s="282"/>
      <c r="AC46" s="282"/>
      <c r="AD46" s="282"/>
      <c r="AE46" s="282"/>
      <c r="AF46" s="282"/>
      <c r="AG46" s="282"/>
      <c r="AH46" s="282"/>
      <c r="AI46" s="282"/>
      <c r="AJ46" s="282"/>
      <c r="AK46" s="282"/>
      <c r="AL46" s="282"/>
      <c r="AM46" s="282"/>
      <c r="AN46" s="282"/>
      <c r="AO46" s="282"/>
      <c r="AP46" s="282"/>
      <c r="AQ46" s="282"/>
      <c r="AR46" s="282"/>
    </row>
    <row r="47" spans="1:44" x14ac:dyDescent="0.25">
      <c r="A47" s="282"/>
      <c r="B47" s="375"/>
      <c r="C47" s="375"/>
      <c r="D47" s="375"/>
      <c r="E47" s="370"/>
      <c r="F47" s="370"/>
      <c r="G47" s="370"/>
      <c r="H47" s="343"/>
      <c r="I47" s="343"/>
      <c r="J47" s="343"/>
      <c r="K47" s="342"/>
      <c r="L47" s="300"/>
      <c r="M47" s="300"/>
      <c r="N47" s="342"/>
      <c r="O47" s="343"/>
      <c r="P47" s="300"/>
      <c r="Q47" s="300"/>
      <c r="R47" s="300"/>
      <c r="S47" s="300"/>
      <c r="T47" s="282"/>
      <c r="U47" s="282"/>
      <c r="V47" s="282"/>
      <c r="W47" s="282"/>
      <c r="X47" s="282"/>
      <c r="Y47" s="282"/>
      <c r="Z47" s="282"/>
      <c r="AA47" s="282"/>
      <c r="AB47" s="282"/>
      <c r="AC47" s="282"/>
      <c r="AD47" s="282"/>
      <c r="AE47" s="282"/>
      <c r="AF47" s="282"/>
      <c r="AG47" s="282"/>
      <c r="AH47" s="282"/>
      <c r="AI47" s="282"/>
      <c r="AJ47" s="282"/>
      <c r="AK47" s="282"/>
      <c r="AL47" s="282"/>
      <c r="AM47" s="282"/>
      <c r="AN47" s="282"/>
      <c r="AO47" s="282"/>
      <c r="AP47" s="282"/>
      <c r="AQ47" s="282"/>
      <c r="AR47" s="282"/>
    </row>
    <row r="48" spans="1:44" x14ac:dyDescent="0.25">
      <c r="A48" s="282"/>
      <c r="B48" s="363"/>
      <c r="C48" s="363"/>
      <c r="D48" s="363"/>
      <c r="E48" s="374"/>
      <c r="F48" s="374"/>
      <c r="G48" s="374"/>
      <c r="H48" s="344"/>
      <c r="I48" s="344"/>
      <c r="J48" s="344"/>
      <c r="K48" s="342"/>
      <c r="L48" s="300"/>
      <c r="M48" s="300"/>
      <c r="N48" s="342"/>
      <c r="O48" s="343"/>
      <c r="P48" s="300"/>
      <c r="Q48" s="300"/>
      <c r="R48" s="300"/>
      <c r="S48" s="300"/>
      <c r="T48" s="282"/>
      <c r="U48" s="282"/>
      <c r="V48" s="282"/>
      <c r="W48" s="282"/>
      <c r="X48" s="282"/>
      <c r="Y48" s="282"/>
      <c r="Z48" s="282"/>
      <c r="AA48" s="282"/>
      <c r="AB48" s="282"/>
      <c r="AC48" s="282"/>
      <c r="AD48" s="282"/>
      <c r="AE48" s="282"/>
      <c r="AF48" s="282"/>
      <c r="AG48" s="282"/>
      <c r="AH48" s="282"/>
      <c r="AI48" s="282"/>
      <c r="AJ48" s="282"/>
      <c r="AK48" s="282"/>
      <c r="AL48" s="282"/>
      <c r="AM48" s="282"/>
      <c r="AN48" s="282"/>
      <c r="AO48" s="282"/>
      <c r="AP48" s="282"/>
      <c r="AQ48" s="282"/>
      <c r="AR48" s="282"/>
    </row>
    <row r="49" spans="1:44" x14ac:dyDescent="0.25">
      <c r="A49" s="282"/>
      <c r="B49" s="375"/>
      <c r="C49" s="375"/>
      <c r="D49" s="375"/>
      <c r="E49" s="370"/>
      <c r="F49" s="370"/>
      <c r="G49" s="370"/>
      <c r="H49" s="300"/>
      <c r="I49" s="300"/>
      <c r="J49" s="300"/>
      <c r="K49" s="340"/>
      <c r="L49" s="300"/>
      <c r="M49" s="300"/>
      <c r="N49" s="345"/>
      <c r="O49" s="300"/>
      <c r="P49" s="300"/>
      <c r="Q49" s="300"/>
      <c r="R49" s="300"/>
      <c r="S49" s="300"/>
      <c r="T49" s="282"/>
      <c r="U49" s="282"/>
      <c r="V49" s="282"/>
      <c r="W49" s="282"/>
      <c r="X49" s="282"/>
      <c r="Y49" s="282"/>
      <c r="Z49" s="282"/>
      <c r="AA49" s="282"/>
      <c r="AB49" s="282"/>
      <c r="AC49" s="282"/>
      <c r="AD49" s="282"/>
      <c r="AE49" s="282"/>
      <c r="AF49" s="282"/>
      <c r="AG49" s="282"/>
      <c r="AH49" s="282"/>
      <c r="AI49" s="282"/>
      <c r="AJ49" s="282"/>
      <c r="AK49" s="282"/>
      <c r="AL49" s="282"/>
      <c r="AM49" s="282"/>
      <c r="AN49" s="282"/>
      <c r="AO49" s="282"/>
      <c r="AP49" s="282"/>
      <c r="AQ49" s="282"/>
      <c r="AR49" s="282"/>
    </row>
    <row r="50" spans="1:44" x14ac:dyDescent="0.25">
      <c r="A50" s="282"/>
      <c r="B50" s="373"/>
      <c r="C50" s="373"/>
      <c r="D50" s="373"/>
      <c r="E50" s="374"/>
      <c r="F50" s="374"/>
      <c r="G50" s="374"/>
      <c r="H50" s="300"/>
      <c r="I50" s="300"/>
      <c r="J50" s="300"/>
      <c r="K50" s="340"/>
      <c r="L50" s="300"/>
      <c r="M50" s="300"/>
      <c r="N50" s="345"/>
      <c r="O50" s="300"/>
      <c r="P50" s="300"/>
      <c r="Q50" s="300"/>
      <c r="R50" s="300"/>
      <c r="S50" s="300"/>
      <c r="T50" s="282"/>
      <c r="U50" s="282"/>
      <c r="V50" s="282"/>
      <c r="W50" s="282"/>
      <c r="X50" s="282"/>
      <c r="Y50" s="282"/>
      <c r="Z50" s="282"/>
      <c r="AA50" s="282"/>
      <c r="AB50" s="282"/>
      <c r="AC50" s="282"/>
      <c r="AD50" s="282"/>
      <c r="AE50" s="282"/>
      <c r="AF50" s="282"/>
      <c r="AG50" s="282"/>
      <c r="AH50" s="282"/>
      <c r="AI50" s="282"/>
      <c r="AJ50" s="282"/>
      <c r="AK50" s="282"/>
      <c r="AL50" s="282"/>
      <c r="AM50" s="282"/>
      <c r="AN50" s="282"/>
      <c r="AO50" s="282"/>
      <c r="AP50" s="282"/>
      <c r="AQ50" s="282"/>
      <c r="AR50" s="282"/>
    </row>
    <row r="51" spans="1:44" x14ac:dyDescent="0.25">
      <c r="A51" s="282"/>
      <c r="B51" s="375"/>
      <c r="C51" s="375"/>
      <c r="D51" s="375"/>
      <c r="E51" s="370"/>
      <c r="F51" s="370"/>
      <c r="G51" s="370"/>
      <c r="H51" s="300"/>
      <c r="I51" s="300"/>
      <c r="J51" s="300"/>
      <c r="K51" s="340"/>
      <c r="L51" s="300"/>
      <c r="M51" s="300"/>
      <c r="N51" s="345"/>
      <c r="O51" s="300"/>
      <c r="P51" s="300"/>
      <c r="Q51" s="300"/>
      <c r="R51" s="300"/>
      <c r="S51" s="300"/>
      <c r="T51" s="282"/>
      <c r="U51" s="282"/>
      <c r="V51" s="282"/>
      <c r="W51" s="282"/>
      <c r="X51" s="282"/>
      <c r="Y51" s="282"/>
      <c r="Z51" s="282"/>
      <c r="AA51" s="282"/>
      <c r="AB51" s="282"/>
      <c r="AC51" s="282"/>
      <c r="AD51" s="282"/>
      <c r="AE51" s="282"/>
      <c r="AF51" s="282"/>
      <c r="AG51" s="282"/>
      <c r="AH51" s="282"/>
      <c r="AI51" s="282"/>
      <c r="AJ51" s="282"/>
      <c r="AK51" s="282"/>
      <c r="AL51" s="282"/>
      <c r="AM51" s="282"/>
      <c r="AN51" s="282"/>
      <c r="AO51" s="282"/>
      <c r="AP51" s="282"/>
      <c r="AQ51" s="282"/>
      <c r="AR51" s="282"/>
    </row>
    <row r="52" spans="1:44" x14ac:dyDescent="0.25">
      <c r="A52" s="282"/>
      <c r="B52" s="373"/>
      <c r="C52" s="373"/>
      <c r="D52" s="373"/>
      <c r="E52" s="374"/>
      <c r="F52" s="374"/>
      <c r="G52" s="374"/>
      <c r="H52" s="300"/>
      <c r="I52" s="300"/>
      <c r="J52" s="300"/>
      <c r="K52" s="340"/>
      <c r="L52" s="300"/>
      <c r="M52" s="300"/>
      <c r="N52" s="345"/>
      <c r="O52" s="300"/>
      <c r="P52" s="300"/>
      <c r="Q52" s="300"/>
      <c r="R52" s="300"/>
      <c r="S52" s="300"/>
      <c r="T52" s="282"/>
      <c r="U52" s="282"/>
      <c r="V52" s="282"/>
      <c r="W52" s="282"/>
      <c r="X52" s="282"/>
      <c r="Y52" s="282"/>
      <c r="Z52" s="282"/>
      <c r="AA52" s="282"/>
      <c r="AB52" s="282"/>
      <c r="AC52" s="282"/>
      <c r="AD52" s="282"/>
      <c r="AE52" s="282"/>
      <c r="AF52" s="282"/>
      <c r="AG52" s="282"/>
      <c r="AH52" s="282"/>
      <c r="AI52" s="282"/>
      <c r="AJ52" s="282"/>
      <c r="AK52" s="282"/>
      <c r="AL52" s="282"/>
      <c r="AM52" s="282"/>
      <c r="AN52" s="282"/>
      <c r="AO52" s="282"/>
      <c r="AP52" s="282"/>
      <c r="AQ52" s="282"/>
      <c r="AR52" s="282"/>
    </row>
    <row r="53" spans="1:44" x14ac:dyDescent="0.25">
      <c r="A53" s="282"/>
      <c r="B53" s="375"/>
      <c r="C53" s="375"/>
      <c r="D53" s="375"/>
      <c r="E53" s="370"/>
      <c r="F53" s="370"/>
      <c r="G53" s="370"/>
      <c r="H53" s="300"/>
      <c r="I53" s="300"/>
      <c r="J53" s="300"/>
      <c r="K53" s="340"/>
      <c r="L53" s="300"/>
      <c r="M53" s="300"/>
      <c r="N53" s="345"/>
      <c r="O53" s="300"/>
      <c r="P53" s="300"/>
      <c r="Q53" s="300"/>
      <c r="R53" s="300"/>
      <c r="S53" s="300"/>
      <c r="T53" s="282"/>
      <c r="U53" s="282"/>
      <c r="V53" s="282"/>
      <c r="W53" s="282"/>
      <c r="X53" s="282"/>
      <c r="Y53" s="282"/>
      <c r="Z53" s="282"/>
      <c r="AA53" s="282"/>
      <c r="AB53" s="282"/>
      <c r="AC53" s="282"/>
      <c r="AD53" s="282"/>
      <c r="AE53" s="282"/>
      <c r="AF53" s="282"/>
      <c r="AG53" s="282"/>
      <c r="AH53" s="282"/>
      <c r="AI53" s="282"/>
      <c r="AJ53" s="282"/>
      <c r="AK53" s="282"/>
      <c r="AL53" s="282"/>
      <c r="AM53" s="282"/>
      <c r="AN53" s="282"/>
      <c r="AO53" s="282"/>
      <c r="AP53" s="282"/>
      <c r="AQ53" s="282"/>
      <c r="AR53" s="282"/>
    </row>
    <row r="54" spans="1:44" x14ac:dyDescent="0.25">
      <c r="A54" s="282"/>
      <c r="B54" s="376"/>
      <c r="C54" s="376"/>
      <c r="D54" s="376"/>
      <c r="E54" s="374"/>
      <c r="F54" s="374"/>
      <c r="G54" s="374"/>
      <c r="H54" s="282"/>
      <c r="I54" s="282"/>
      <c r="J54" s="282"/>
      <c r="K54" s="300"/>
      <c r="L54" s="300"/>
      <c r="M54" s="300"/>
      <c r="N54" s="300"/>
      <c r="O54" s="300"/>
      <c r="P54" s="300"/>
      <c r="Q54" s="300"/>
      <c r="R54" s="300"/>
      <c r="S54" s="300"/>
      <c r="T54" s="282"/>
      <c r="U54" s="282"/>
      <c r="V54" s="282"/>
      <c r="W54" s="282"/>
      <c r="X54" s="282"/>
      <c r="Y54" s="282"/>
      <c r="Z54" s="282"/>
      <c r="AA54" s="282"/>
      <c r="AB54" s="282"/>
      <c r="AC54" s="282"/>
      <c r="AD54" s="282"/>
      <c r="AE54" s="282"/>
      <c r="AF54" s="282"/>
      <c r="AG54" s="282"/>
      <c r="AH54" s="282"/>
      <c r="AI54" s="282"/>
      <c r="AJ54" s="282"/>
      <c r="AK54" s="282"/>
      <c r="AL54" s="282"/>
      <c r="AM54" s="282"/>
      <c r="AN54" s="282"/>
      <c r="AO54" s="282"/>
      <c r="AP54" s="282"/>
      <c r="AQ54" s="282"/>
      <c r="AR54" s="282"/>
    </row>
    <row r="55" spans="1:44" x14ac:dyDescent="0.25">
      <c r="A55" s="282"/>
      <c r="B55" s="375"/>
      <c r="C55" s="375"/>
      <c r="D55" s="375"/>
      <c r="E55" s="370"/>
      <c r="F55" s="370"/>
      <c r="G55" s="370"/>
      <c r="H55" s="342"/>
      <c r="I55" s="342"/>
      <c r="J55" s="342"/>
      <c r="K55" s="300"/>
      <c r="L55" s="346"/>
      <c r="M55" s="346"/>
      <c r="N55" s="300"/>
      <c r="O55" s="300"/>
      <c r="P55" s="300"/>
      <c r="Q55" s="300"/>
      <c r="R55" s="300"/>
      <c r="S55" s="300"/>
      <c r="T55" s="282"/>
      <c r="U55" s="282"/>
      <c r="V55" s="282"/>
      <c r="W55" s="282"/>
      <c r="X55" s="282"/>
      <c r="Y55" s="282"/>
      <c r="Z55" s="282"/>
      <c r="AA55" s="282"/>
      <c r="AB55" s="282"/>
      <c r="AC55" s="282"/>
      <c r="AD55" s="282"/>
      <c r="AE55" s="282"/>
      <c r="AF55" s="282"/>
      <c r="AG55" s="282"/>
      <c r="AH55" s="282"/>
      <c r="AI55" s="282"/>
      <c r="AJ55" s="282"/>
      <c r="AK55" s="282"/>
      <c r="AL55" s="282"/>
      <c r="AM55" s="282"/>
      <c r="AN55" s="282"/>
      <c r="AO55" s="282"/>
      <c r="AP55" s="282"/>
      <c r="AQ55" s="282"/>
      <c r="AR55" s="282"/>
    </row>
    <row r="56" spans="1:44" x14ac:dyDescent="0.25">
      <c r="A56" s="282"/>
      <c r="B56" s="373"/>
      <c r="C56" s="373"/>
      <c r="D56" s="373"/>
      <c r="E56" s="364"/>
      <c r="F56" s="364"/>
      <c r="G56" s="364"/>
      <c r="H56" s="342"/>
      <c r="I56" s="342"/>
      <c r="J56" s="342"/>
      <c r="K56" s="300"/>
      <c r="L56" s="300"/>
      <c r="M56" s="300"/>
      <c r="N56" s="300"/>
      <c r="O56" s="300"/>
      <c r="P56" s="300"/>
      <c r="Q56" s="300"/>
      <c r="R56" s="300"/>
      <c r="S56" s="300"/>
      <c r="T56" s="282"/>
      <c r="U56" s="282"/>
      <c r="V56" s="282"/>
      <c r="W56" s="282"/>
      <c r="X56" s="282"/>
      <c r="Y56" s="282"/>
      <c r="Z56" s="282"/>
      <c r="AA56" s="282"/>
      <c r="AB56" s="282"/>
      <c r="AC56" s="282"/>
      <c r="AD56" s="282"/>
      <c r="AE56" s="282"/>
      <c r="AF56" s="282"/>
      <c r="AG56" s="282"/>
      <c r="AH56" s="282"/>
      <c r="AI56" s="282"/>
      <c r="AJ56" s="282"/>
      <c r="AK56" s="282"/>
      <c r="AL56" s="282"/>
      <c r="AM56" s="282"/>
      <c r="AN56" s="282"/>
      <c r="AO56" s="282"/>
      <c r="AP56" s="282"/>
      <c r="AQ56" s="282"/>
      <c r="AR56" s="282"/>
    </row>
    <row r="57" spans="1:44" x14ac:dyDescent="0.25">
      <c r="A57" s="282"/>
      <c r="B57" s="375"/>
      <c r="C57" s="375"/>
      <c r="D57" s="375"/>
      <c r="E57" s="367"/>
      <c r="F57" s="367"/>
      <c r="G57" s="367"/>
      <c r="H57" s="347"/>
      <c r="I57" s="347"/>
      <c r="J57" s="347"/>
      <c r="K57" s="300"/>
      <c r="L57" s="300"/>
      <c r="M57" s="300"/>
      <c r="N57" s="300"/>
      <c r="O57" s="300"/>
      <c r="P57" s="300"/>
      <c r="Q57" s="300"/>
      <c r="R57" s="300"/>
      <c r="S57" s="300"/>
      <c r="T57" s="282"/>
      <c r="U57" s="282"/>
      <c r="V57" s="282"/>
      <c r="W57" s="282"/>
      <c r="X57" s="282"/>
      <c r="Y57" s="282"/>
      <c r="Z57" s="282"/>
      <c r="AA57" s="282"/>
      <c r="AB57" s="282"/>
      <c r="AC57" s="282"/>
      <c r="AD57" s="282"/>
      <c r="AE57" s="282"/>
      <c r="AF57" s="282"/>
      <c r="AG57" s="282"/>
      <c r="AH57" s="282"/>
      <c r="AI57" s="282"/>
      <c r="AJ57" s="282"/>
      <c r="AK57" s="282"/>
      <c r="AL57" s="282"/>
      <c r="AM57" s="282"/>
      <c r="AN57" s="282"/>
      <c r="AO57" s="282"/>
      <c r="AP57" s="282"/>
      <c r="AQ57" s="282"/>
      <c r="AR57" s="282"/>
    </row>
    <row r="58" spans="1:44" x14ac:dyDescent="0.25">
      <c r="A58" s="282"/>
      <c r="B58" s="373"/>
      <c r="C58" s="373"/>
      <c r="D58" s="373"/>
      <c r="E58" s="377"/>
      <c r="F58" s="377"/>
      <c r="G58" s="377"/>
      <c r="H58" s="300"/>
      <c r="I58" s="300"/>
      <c r="J58" s="300"/>
      <c r="K58" s="300"/>
      <c r="L58" s="300"/>
      <c r="M58" s="300"/>
      <c r="N58" s="300"/>
      <c r="O58" s="300"/>
      <c r="P58" s="300"/>
      <c r="Q58" s="300"/>
      <c r="R58" s="300"/>
      <c r="S58" s="300"/>
      <c r="T58" s="282"/>
      <c r="U58" s="282"/>
      <c r="V58" s="282"/>
      <c r="W58" s="282"/>
      <c r="X58" s="282"/>
      <c r="Y58" s="282"/>
      <c r="Z58" s="282"/>
      <c r="AA58" s="282"/>
      <c r="AB58" s="282"/>
      <c r="AC58" s="282"/>
      <c r="AD58" s="282"/>
      <c r="AE58" s="282"/>
      <c r="AF58" s="282"/>
      <c r="AG58" s="282"/>
      <c r="AH58" s="282"/>
      <c r="AI58" s="282"/>
      <c r="AJ58" s="282"/>
      <c r="AK58" s="282"/>
      <c r="AL58" s="282"/>
      <c r="AM58" s="282"/>
      <c r="AN58" s="282"/>
      <c r="AO58" s="282"/>
      <c r="AP58" s="282"/>
      <c r="AQ58" s="282"/>
      <c r="AR58" s="282"/>
    </row>
    <row r="59" spans="1:44" x14ac:dyDescent="0.25">
      <c r="A59" s="282"/>
      <c r="B59" s="375"/>
      <c r="C59" s="375"/>
      <c r="D59" s="375"/>
      <c r="E59" s="370"/>
      <c r="F59" s="370"/>
      <c r="G59" s="370"/>
      <c r="H59" s="300"/>
      <c r="I59" s="300"/>
      <c r="J59" s="300"/>
      <c r="K59" s="300"/>
      <c r="L59" s="300"/>
      <c r="M59" s="300"/>
      <c r="N59" s="300"/>
      <c r="O59" s="300"/>
      <c r="P59" s="300"/>
      <c r="Q59" s="300"/>
      <c r="R59" s="300"/>
      <c r="S59" s="300"/>
      <c r="T59" s="282"/>
      <c r="U59" s="282"/>
      <c r="V59" s="282"/>
      <c r="W59" s="282"/>
      <c r="X59" s="282"/>
      <c r="Y59" s="282"/>
      <c r="Z59" s="282"/>
      <c r="AA59" s="282"/>
      <c r="AB59" s="282"/>
      <c r="AC59" s="282"/>
      <c r="AD59" s="282"/>
      <c r="AE59" s="282"/>
      <c r="AF59" s="282"/>
      <c r="AG59" s="282"/>
      <c r="AH59" s="282"/>
      <c r="AI59" s="282"/>
      <c r="AJ59" s="282"/>
      <c r="AK59" s="282"/>
      <c r="AL59" s="282"/>
      <c r="AM59" s="282"/>
      <c r="AN59" s="282"/>
      <c r="AO59" s="282"/>
      <c r="AP59" s="282"/>
      <c r="AQ59" s="282"/>
      <c r="AR59" s="282"/>
    </row>
    <row r="60" spans="1:44" x14ac:dyDescent="0.25">
      <c r="A60" s="282"/>
      <c r="B60" s="375"/>
      <c r="C60" s="375"/>
      <c r="D60" s="375"/>
      <c r="E60" s="364"/>
      <c r="F60" s="364"/>
      <c r="G60" s="364"/>
      <c r="H60" s="300"/>
      <c r="I60" s="300"/>
      <c r="J60" s="300"/>
      <c r="K60" s="300"/>
      <c r="L60" s="300"/>
      <c r="M60" s="300"/>
      <c r="N60" s="300"/>
      <c r="O60" s="300"/>
      <c r="P60" s="300"/>
      <c r="Q60" s="300"/>
      <c r="R60" s="300"/>
      <c r="S60" s="300"/>
      <c r="T60" s="282"/>
      <c r="U60" s="282"/>
      <c r="V60" s="282"/>
      <c r="W60" s="282"/>
      <c r="X60" s="282"/>
      <c r="Y60" s="282"/>
      <c r="Z60" s="282"/>
      <c r="AA60" s="282"/>
      <c r="AB60" s="282"/>
      <c r="AC60" s="282"/>
      <c r="AD60" s="282"/>
      <c r="AE60" s="282"/>
      <c r="AF60" s="282"/>
      <c r="AG60" s="282"/>
      <c r="AH60" s="282"/>
      <c r="AI60" s="282"/>
      <c r="AJ60" s="282"/>
      <c r="AK60" s="282"/>
      <c r="AL60" s="282"/>
      <c r="AM60" s="282"/>
      <c r="AN60" s="282"/>
      <c r="AO60" s="282"/>
      <c r="AP60" s="282"/>
      <c r="AQ60" s="282"/>
      <c r="AR60" s="282"/>
    </row>
    <row r="61" spans="1:44" x14ac:dyDescent="0.25">
      <c r="A61" s="282"/>
      <c r="B61" s="375"/>
      <c r="C61" s="375"/>
      <c r="D61" s="375"/>
      <c r="E61" s="367"/>
      <c r="F61" s="367"/>
      <c r="G61" s="367"/>
      <c r="H61" s="300"/>
      <c r="I61" s="300"/>
      <c r="J61" s="300"/>
      <c r="K61" s="300"/>
      <c r="L61" s="300"/>
      <c r="M61" s="300"/>
      <c r="N61" s="300"/>
      <c r="O61" s="300"/>
      <c r="P61" s="300"/>
      <c r="Q61" s="300"/>
      <c r="R61" s="300"/>
      <c r="S61" s="300"/>
      <c r="T61" s="282"/>
      <c r="U61" s="282"/>
      <c r="V61" s="282"/>
      <c r="W61" s="282"/>
      <c r="X61" s="282"/>
      <c r="Y61" s="282"/>
      <c r="Z61" s="282"/>
      <c r="AA61" s="282"/>
      <c r="AB61" s="282"/>
      <c r="AC61" s="282"/>
      <c r="AD61" s="282"/>
      <c r="AE61" s="282"/>
      <c r="AF61" s="282"/>
      <c r="AG61" s="282"/>
      <c r="AH61" s="282"/>
      <c r="AI61" s="282"/>
      <c r="AJ61" s="282"/>
      <c r="AK61" s="282"/>
      <c r="AL61" s="282"/>
      <c r="AM61" s="282"/>
      <c r="AN61" s="282"/>
      <c r="AO61" s="282"/>
      <c r="AP61" s="282"/>
      <c r="AQ61" s="282"/>
      <c r="AR61" s="282"/>
    </row>
    <row r="62" spans="1:44" x14ac:dyDescent="0.25">
      <c r="A62" s="282"/>
      <c r="B62" s="373"/>
      <c r="C62" s="373"/>
      <c r="D62" s="373"/>
      <c r="E62" s="364"/>
      <c r="F62" s="364"/>
      <c r="G62" s="364"/>
      <c r="H62" s="300"/>
      <c r="I62" s="300"/>
      <c r="J62" s="300"/>
      <c r="K62" s="300"/>
      <c r="L62" s="300"/>
      <c r="M62" s="300"/>
      <c r="N62" s="300"/>
      <c r="O62" s="300"/>
      <c r="P62" s="300"/>
      <c r="Q62" s="300"/>
      <c r="R62" s="300"/>
      <c r="S62" s="300"/>
      <c r="T62" s="282"/>
      <c r="U62" s="282"/>
      <c r="V62" s="282"/>
      <c r="W62" s="282"/>
      <c r="X62" s="282"/>
      <c r="Y62" s="282"/>
      <c r="Z62" s="282"/>
      <c r="AA62" s="282"/>
      <c r="AB62" s="282"/>
      <c r="AC62" s="282"/>
      <c r="AD62" s="282"/>
      <c r="AE62" s="282"/>
      <c r="AF62" s="282"/>
      <c r="AG62" s="282"/>
      <c r="AH62" s="282"/>
      <c r="AI62" s="282"/>
      <c r="AJ62" s="282"/>
      <c r="AK62" s="282"/>
      <c r="AL62" s="282"/>
      <c r="AM62" s="282"/>
      <c r="AN62" s="282"/>
      <c r="AO62" s="282"/>
      <c r="AP62" s="282"/>
      <c r="AQ62" s="282"/>
      <c r="AR62" s="282"/>
    </row>
    <row r="63" spans="1:44" x14ac:dyDescent="0.25">
      <c r="A63" s="282"/>
      <c r="B63" s="373"/>
      <c r="C63" s="373"/>
      <c r="D63" s="373"/>
      <c r="E63" s="378"/>
      <c r="F63" s="378"/>
      <c r="G63" s="378"/>
      <c r="H63" s="300"/>
      <c r="I63" s="300"/>
      <c r="J63" s="300"/>
      <c r="K63" s="300"/>
      <c r="L63" s="300"/>
      <c r="M63" s="300"/>
      <c r="N63" s="300"/>
      <c r="O63" s="300"/>
      <c r="P63" s="300"/>
      <c r="Q63" s="300"/>
      <c r="R63" s="300"/>
      <c r="S63" s="300"/>
      <c r="T63" s="282"/>
      <c r="U63" s="282"/>
      <c r="V63" s="282"/>
      <c r="W63" s="282"/>
      <c r="X63" s="282"/>
      <c r="Y63" s="282"/>
      <c r="Z63" s="282"/>
      <c r="AA63" s="282"/>
      <c r="AB63" s="282"/>
      <c r="AC63" s="282"/>
      <c r="AD63" s="282"/>
      <c r="AE63" s="282"/>
      <c r="AF63" s="282"/>
      <c r="AG63" s="282"/>
      <c r="AH63" s="282"/>
      <c r="AI63" s="282"/>
      <c r="AJ63" s="282"/>
      <c r="AK63" s="282"/>
      <c r="AL63" s="282"/>
      <c r="AM63" s="282"/>
      <c r="AN63" s="282"/>
      <c r="AO63" s="282"/>
      <c r="AP63" s="282"/>
      <c r="AQ63" s="282"/>
      <c r="AR63" s="282"/>
    </row>
    <row r="64" spans="1:44" x14ac:dyDescent="0.25">
      <c r="A64" s="282"/>
      <c r="B64" s="373"/>
      <c r="C64" s="373"/>
      <c r="D64" s="373"/>
      <c r="E64" s="364"/>
      <c r="F64" s="364"/>
      <c r="G64" s="364"/>
      <c r="H64" s="300"/>
      <c r="I64" s="300"/>
      <c r="J64" s="300"/>
      <c r="K64" s="300"/>
      <c r="L64" s="300"/>
      <c r="M64" s="300"/>
      <c r="N64" s="300"/>
      <c r="O64" s="300"/>
      <c r="P64" s="300"/>
      <c r="Q64" s="300"/>
      <c r="R64" s="300"/>
      <c r="S64" s="300"/>
      <c r="T64" s="282"/>
      <c r="U64" s="282"/>
      <c r="V64" s="282"/>
      <c r="W64" s="282"/>
      <c r="X64" s="282"/>
      <c r="Y64" s="282"/>
      <c r="Z64" s="282"/>
      <c r="AA64" s="282"/>
      <c r="AB64" s="282"/>
      <c r="AC64" s="282"/>
      <c r="AD64" s="282"/>
      <c r="AE64" s="282"/>
      <c r="AF64" s="282"/>
      <c r="AG64" s="282"/>
      <c r="AH64" s="282"/>
      <c r="AI64" s="282"/>
      <c r="AJ64" s="282"/>
      <c r="AK64" s="282"/>
      <c r="AL64" s="282"/>
      <c r="AM64" s="282"/>
      <c r="AN64" s="282"/>
      <c r="AO64" s="282"/>
      <c r="AP64" s="282"/>
      <c r="AQ64" s="282"/>
      <c r="AR64" s="282"/>
    </row>
    <row r="65" spans="1:44" x14ac:dyDescent="0.25">
      <c r="A65" s="282"/>
      <c r="B65" s="321"/>
      <c r="C65" s="321"/>
      <c r="D65" s="321"/>
      <c r="E65" s="379"/>
      <c r="F65" s="379"/>
      <c r="G65" s="379"/>
      <c r="H65" s="300"/>
      <c r="I65" s="300"/>
      <c r="J65" s="300"/>
      <c r="K65" s="300"/>
      <c r="L65" s="300"/>
      <c r="M65" s="300"/>
      <c r="N65" s="300"/>
      <c r="O65" s="300"/>
      <c r="P65" s="300"/>
      <c r="Q65" s="300"/>
      <c r="R65" s="300"/>
      <c r="S65" s="300"/>
      <c r="T65" s="282"/>
      <c r="U65" s="282"/>
      <c r="V65" s="282"/>
      <c r="W65" s="282"/>
      <c r="X65" s="282"/>
      <c r="Y65" s="282"/>
      <c r="Z65" s="282"/>
      <c r="AA65" s="282"/>
      <c r="AB65" s="282"/>
      <c r="AC65" s="282"/>
      <c r="AD65" s="282"/>
      <c r="AE65" s="282"/>
      <c r="AF65" s="282"/>
      <c r="AG65" s="282"/>
      <c r="AH65" s="282"/>
      <c r="AI65" s="282"/>
      <c r="AJ65" s="282"/>
      <c r="AK65" s="282"/>
      <c r="AL65" s="282"/>
      <c r="AM65" s="282"/>
      <c r="AN65" s="282"/>
      <c r="AO65" s="282"/>
      <c r="AP65" s="282"/>
      <c r="AQ65" s="282"/>
      <c r="AR65" s="282"/>
    </row>
    <row r="66" spans="1:44" x14ac:dyDescent="0.25">
      <c r="A66" s="282"/>
      <c r="B66" s="282"/>
      <c r="C66" s="282"/>
      <c r="D66" s="282"/>
      <c r="E66" s="282"/>
      <c r="F66" s="282"/>
      <c r="G66" s="282"/>
      <c r="H66" s="300"/>
      <c r="I66" s="300"/>
      <c r="J66" s="300"/>
      <c r="K66" s="300"/>
      <c r="L66" s="300"/>
      <c r="M66" s="300"/>
      <c r="N66" s="300"/>
      <c r="O66" s="300"/>
      <c r="P66" s="300"/>
      <c r="Q66" s="300"/>
      <c r="R66" s="300"/>
      <c r="S66" s="300"/>
      <c r="T66" s="282"/>
      <c r="U66" s="282"/>
      <c r="V66" s="282"/>
      <c r="W66" s="282"/>
      <c r="X66" s="282"/>
      <c r="Y66" s="282"/>
      <c r="Z66" s="282"/>
      <c r="AA66" s="282"/>
      <c r="AB66" s="282"/>
      <c r="AC66" s="282"/>
      <c r="AD66" s="282"/>
      <c r="AE66" s="282"/>
      <c r="AF66" s="282"/>
      <c r="AG66" s="282"/>
      <c r="AH66" s="282"/>
      <c r="AI66" s="282"/>
      <c r="AJ66" s="282"/>
      <c r="AK66" s="282"/>
      <c r="AL66" s="282"/>
      <c r="AM66" s="282"/>
      <c r="AN66" s="282"/>
      <c r="AO66" s="282"/>
      <c r="AP66" s="282"/>
      <c r="AQ66" s="282"/>
      <c r="AR66" s="282"/>
    </row>
    <row r="67" spans="1:44" x14ac:dyDescent="0.25">
      <c r="A67" s="282"/>
      <c r="B67" s="282"/>
      <c r="C67" s="282"/>
      <c r="D67" s="282"/>
      <c r="E67" s="282"/>
      <c r="F67" s="282"/>
      <c r="G67" s="282"/>
      <c r="H67" s="300"/>
      <c r="I67" s="300"/>
      <c r="J67" s="300"/>
      <c r="K67" s="333"/>
      <c r="L67" s="300"/>
      <c r="M67" s="300"/>
      <c r="N67" s="300"/>
      <c r="O67" s="300"/>
      <c r="P67" s="300"/>
      <c r="Q67" s="300"/>
      <c r="R67" s="300"/>
      <c r="S67" s="300"/>
      <c r="T67" s="300"/>
      <c r="U67" s="300"/>
      <c r="V67" s="300"/>
      <c r="W67" s="300"/>
      <c r="X67" s="300"/>
      <c r="Y67" s="300"/>
      <c r="Z67" s="300"/>
      <c r="AA67" s="282"/>
      <c r="AB67" s="282"/>
      <c r="AC67" s="282"/>
      <c r="AD67" s="282"/>
      <c r="AE67" s="282"/>
      <c r="AF67" s="282"/>
      <c r="AG67" s="282"/>
      <c r="AH67" s="282"/>
      <c r="AI67" s="282"/>
      <c r="AJ67" s="282"/>
      <c r="AK67" s="282"/>
      <c r="AL67" s="282"/>
      <c r="AM67" s="282"/>
      <c r="AN67" s="282"/>
      <c r="AO67" s="282"/>
      <c r="AP67" s="282"/>
      <c r="AQ67" s="282"/>
      <c r="AR67" s="282"/>
    </row>
    <row r="68" spans="1:44" x14ac:dyDescent="0.25">
      <c r="A68" s="282"/>
      <c r="B68" s="282"/>
      <c r="C68" s="282"/>
      <c r="D68" s="282"/>
      <c r="E68" s="282"/>
      <c r="F68" s="282"/>
      <c r="G68" s="282"/>
      <c r="H68" s="300"/>
      <c r="I68" s="300"/>
      <c r="J68" s="300"/>
      <c r="K68" s="333"/>
      <c r="L68" s="300"/>
      <c r="M68" s="300"/>
      <c r="N68" s="300"/>
      <c r="O68" s="300"/>
      <c r="P68" s="300"/>
      <c r="Q68" s="300"/>
      <c r="R68" s="300"/>
      <c r="S68" s="300"/>
      <c r="T68" s="300"/>
      <c r="U68" s="300"/>
      <c r="V68" s="300"/>
      <c r="W68" s="300"/>
      <c r="X68" s="300"/>
      <c r="Y68" s="300"/>
      <c r="Z68" s="300"/>
      <c r="AA68" s="282"/>
      <c r="AB68" s="282"/>
      <c r="AC68" s="282"/>
      <c r="AD68" s="282"/>
      <c r="AE68" s="282"/>
      <c r="AF68" s="282"/>
      <c r="AG68" s="282"/>
      <c r="AH68" s="282"/>
      <c r="AI68" s="282"/>
      <c r="AJ68" s="282"/>
      <c r="AK68" s="282"/>
      <c r="AL68" s="282"/>
      <c r="AM68" s="282"/>
      <c r="AN68" s="282"/>
      <c r="AO68" s="282"/>
      <c r="AP68" s="282"/>
      <c r="AQ68" s="282"/>
      <c r="AR68" s="282"/>
    </row>
    <row r="69" spans="1:44" x14ac:dyDescent="0.25">
      <c r="A69" s="282"/>
      <c r="B69" s="282"/>
      <c r="C69" s="282"/>
      <c r="D69" s="282"/>
      <c r="E69" s="282"/>
      <c r="F69" s="282"/>
      <c r="G69" s="282"/>
      <c r="H69" s="300"/>
      <c r="I69" s="300"/>
      <c r="J69" s="300"/>
      <c r="K69" s="333"/>
      <c r="L69" s="300"/>
      <c r="M69" s="300"/>
      <c r="N69" s="300"/>
      <c r="O69" s="300"/>
      <c r="P69" s="300"/>
      <c r="Q69" s="300"/>
      <c r="R69" s="300"/>
      <c r="S69" s="300"/>
      <c r="T69" s="300"/>
      <c r="U69" s="300"/>
      <c r="V69" s="300"/>
      <c r="W69" s="300"/>
      <c r="X69" s="300"/>
      <c r="Y69" s="300"/>
      <c r="Z69" s="300"/>
      <c r="AA69" s="282"/>
      <c r="AB69" s="282"/>
      <c r="AC69" s="282"/>
      <c r="AD69" s="282"/>
      <c r="AE69" s="282"/>
      <c r="AF69" s="282"/>
      <c r="AG69" s="282"/>
      <c r="AH69" s="282"/>
      <c r="AI69" s="282"/>
      <c r="AJ69" s="282"/>
      <c r="AK69" s="282"/>
      <c r="AL69" s="282"/>
      <c r="AM69" s="282"/>
      <c r="AN69" s="282"/>
      <c r="AO69" s="282"/>
      <c r="AP69" s="282"/>
      <c r="AQ69" s="282"/>
      <c r="AR69" s="282"/>
    </row>
    <row r="70" spans="1:44" x14ac:dyDescent="0.25">
      <c r="A70" s="282"/>
      <c r="B70" s="282"/>
      <c r="C70" s="282"/>
      <c r="D70" s="282"/>
      <c r="E70" s="282"/>
      <c r="F70" s="282"/>
      <c r="G70" s="282"/>
      <c r="H70" s="300"/>
      <c r="I70" s="300"/>
      <c r="J70" s="300"/>
      <c r="K70" s="333"/>
      <c r="L70" s="300"/>
      <c r="M70" s="300"/>
      <c r="N70" s="300"/>
      <c r="O70" s="300"/>
      <c r="P70" s="300"/>
      <c r="Q70" s="300"/>
      <c r="R70" s="300"/>
      <c r="S70" s="300"/>
      <c r="T70" s="300"/>
      <c r="U70" s="300"/>
      <c r="V70" s="300"/>
      <c r="W70" s="300"/>
      <c r="X70" s="300"/>
      <c r="Y70" s="300"/>
      <c r="Z70" s="300"/>
      <c r="AA70" s="282"/>
      <c r="AB70" s="282"/>
      <c r="AC70" s="282"/>
      <c r="AD70" s="282"/>
      <c r="AE70" s="282"/>
      <c r="AF70" s="282"/>
      <c r="AG70" s="282"/>
      <c r="AH70" s="282"/>
      <c r="AI70" s="282"/>
      <c r="AJ70" s="282"/>
      <c r="AK70" s="282"/>
      <c r="AL70" s="282"/>
      <c r="AM70" s="282"/>
      <c r="AN70" s="282"/>
      <c r="AO70" s="282"/>
      <c r="AP70" s="282"/>
      <c r="AQ70" s="282"/>
      <c r="AR70" s="282"/>
    </row>
    <row r="71" spans="1:44" x14ac:dyDescent="0.25">
      <c r="A71" s="282"/>
      <c r="B71" s="282"/>
      <c r="C71" s="282"/>
      <c r="D71" s="282"/>
      <c r="E71" s="282"/>
      <c r="F71" s="282"/>
      <c r="G71" s="282"/>
      <c r="H71" s="300"/>
      <c r="I71" s="300"/>
      <c r="J71" s="300"/>
      <c r="K71" s="333"/>
      <c r="L71" s="300"/>
      <c r="M71" s="300"/>
      <c r="N71" s="300"/>
      <c r="O71" s="300"/>
      <c r="P71" s="300"/>
      <c r="Q71" s="300"/>
      <c r="R71" s="300"/>
      <c r="S71" s="300"/>
      <c r="T71" s="300"/>
      <c r="U71" s="300"/>
      <c r="V71" s="300"/>
      <c r="W71" s="300"/>
      <c r="X71" s="300"/>
      <c r="Y71" s="300"/>
      <c r="Z71" s="300"/>
      <c r="AA71" s="282"/>
      <c r="AB71" s="282"/>
      <c r="AC71" s="282"/>
      <c r="AD71" s="282"/>
      <c r="AE71" s="282"/>
      <c r="AF71" s="282"/>
      <c r="AG71" s="282"/>
      <c r="AH71" s="282"/>
      <c r="AI71" s="282"/>
      <c r="AJ71" s="282"/>
      <c r="AK71" s="282"/>
      <c r="AL71" s="282"/>
      <c r="AM71" s="282"/>
      <c r="AN71" s="282"/>
      <c r="AO71" s="282"/>
      <c r="AP71" s="282"/>
      <c r="AQ71" s="282"/>
      <c r="AR71" s="282"/>
    </row>
    <row r="72" spans="1:44" x14ac:dyDescent="0.25">
      <c r="A72" s="282"/>
      <c r="B72" s="282"/>
      <c r="C72" s="282"/>
      <c r="D72" s="282"/>
      <c r="E72" s="282"/>
      <c r="F72" s="282"/>
      <c r="G72" s="282"/>
      <c r="H72" s="300"/>
      <c r="I72" s="300"/>
      <c r="J72" s="300"/>
      <c r="K72" s="333"/>
      <c r="L72" s="300"/>
      <c r="M72" s="300"/>
      <c r="N72" s="300"/>
      <c r="O72" s="300"/>
      <c r="P72" s="300"/>
      <c r="Q72" s="300"/>
      <c r="R72" s="300"/>
      <c r="S72" s="300"/>
      <c r="T72" s="300"/>
      <c r="U72" s="300"/>
      <c r="V72" s="300"/>
      <c r="W72" s="300"/>
      <c r="X72" s="300"/>
      <c r="Y72" s="300"/>
      <c r="Z72" s="300"/>
      <c r="AA72" s="282"/>
      <c r="AB72" s="282"/>
      <c r="AC72" s="282"/>
      <c r="AD72" s="282"/>
      <c r="AE72" s="282"/>
      <c r="AF72" s="282"/>
      <c r="AG72" s="282"/>
      <c r="AH72" s="282"/>
      <c r="AI72" s="282"/>
      <c r="AJ72" s="282"/>
      <c r="AK72" s="282"/>
      <c r="AL72" s="282"/>
      <c r="AM72" s="282"/>
      <c r="AN72" s="282"/>
      <c r="AO72" s="282"/>
      <c r="AP72" s="282"/>
      <c r="AQ72" s="282"/>
      <c r="AR72" s="282"/>
    </row>
    <row r="73" spans="1:44" x14ac:dyDescent="0.25">
      <c r="A73" s="282"/>
      <c r="B73" s="282"/>
      <c r="C73" s="282"/>
      <c r="D73" s="282"/>
      <c r="E73" s="282"/>
      <c r="F73" s="282"/>
      <c r="G73" s="282"/>
      <c r="H73" s="300"/>
      <c r="I73" s="300"/>
      <c r="J73" s="300"/>
      <c r="K73" s="333"/>
      <c r="L73" s="300"/>
      <c r="M73" s="300"/>
      <c r="N73" s="300"/>
      <c r="O73" s="300"/>
      <c r="P73" s="300"/>
      <c r="Q73" s="300"/>
      <c r="R73" s="300"/>
      <c r="S73" s="300"/>
      <c r="T73" s="300"/>
      <c r="U73" s="300"/>
      <c r="V73" s="300"/>
      <c r="W73" s="300"/>
      <c r="X73" s="300"/>
      <c r="Y73" s="300"/>
      <c r="Z73" s="300"/>
      <c r="AA73" s="282"/>
      <c r="AB73" s="282"/>
      <c r="AC73" s="282"/>
      <c r="AD73" s="282"/>
      <c r="AE73" s="282"/>
      <c r="AF73" s="282"/>
      <c r="AG73" s="282"/>
      <c r="AH73" s="282"/>
      <c r="AI73" s="282"/>
      <c r="AJ73" s="282"/>
      <c r="AK73" s="282"/>
      <c r="AL73" s="282"/>
      <c r="AM73" s="282"/>
      <c r="AN73" s="282"/>
      <c r="AO73" s="282"/>
      <c r="AP73" s="282"/>
      <c r="AQ73" s="282"/>
      <c r="AR73" s="282"/>
    </row>
    <row r="74" spans="1:44" x14ac:dyDescent="0.25">
      <c r="A74" s="282"/>
      <c r="B74" s="282"/>
      <c r="C74" s="282"/>
      <c r="D74" s="282"/>
      <c r="E74" s="282"/>
      <c r="F74" s="282"/>
      <c r="G74" s="282"/>
      <c r="H74" s="300"/>
      <c r="I74" s="300"/>
      <c r="J74" s="300"/>
      <c r="K74" s="333"/>
      <c r="L74" s="300"/>
      <c r="M74" s="300"/>
      <c r="N74" s="300"/>
      <c r="O74" s="300"/>
      <c r="P74" s="300"/>
      <c r="Q74" s="300"/>
      <c r="R74" s="300"/>
      <c r="S74" s="300"/>
      <c r="T74" s="300"/>
      <c r="U74" s="300"/>
      <c r="V74" s="300"/>
      <c r="W74" s="300"/>
      <c r="X74" s="300"/>
      <c r="Y74" s="300"/>
      <c r="Z74" s="300"/>
      <c r="AA74" s="282"/>
      <c r="AB74" s="282"/>
      <c r="AC74" s="282"/>
      <c r="AD74" s="282"/>
      <c r="AE74" s="282"/>
      <c r="AF74" s="282"/>
      <c r="AG74" s="282"/>
      <c r="AH74" s="282"/>
      <c r="AI74" s="282"/>
      <c r="AJ74" s="282"/>
      <c r="AK74" s="282"/>
      <c r="AL74" s="282"/>
      <c r="AM74" s="282"/>
      <c r="AN74" s="282"/>
      <c r="AO74" s="282"/>
      <c r="AP74" s="282"/>
      <c r="AQ74" s="282"/>
      <c r="AR74" s="282"/>
    </row>
    <row r="75" spans="1:44" x14ac:dyDescent="0.25">
      <c r="A75" s="282"/>
      <c r="B75" s="282"/>
      <c r="C75" s="282"/>
      <c r="D75" s="282"/>
      <c r="E75" s="282"/>
      <c r="F75" s="282"/>
      <c r="G75" s="282"/>
      <c r="H75" s="300"/>
      <c r="I75" s="300"/>
      <c r="J75" s="300"/>
      <c r="K75" s="282"/>
      <c r="L75" s="282"/>
      <c r="M75" s="282"/>
      <c r="N75" s="282"/>
      <c r="O75" s="282"/>
      <c r="P75" s="282"/>
      <c r="Q75" s="282"/>
      <c r="R75" s="282"/>
      <c r="S75" s="282"/>
      <c r="T75" s="282"/>
      <c r="U75" s="314"/>
      <c r="V75" s="282"/>
      <c r="W75" s="282"/>
      <c r="X75" s="282"/>
      <c r="Y75" s="300"/>
      <c r="Z75" s="300"/>
      <c r="AA75" s="282"/>
      <c r="AB75" s="282"/>
      <c r="AC75" s="282"/>
      <c r="AD75" s="282"/>
      <c r="AE75" s="282"/>
      <c r="AF75" s="282"/>
      <c r="AG75" s="282"/>
      <c r="AH75" s="282"/>
      <c r="AI75" s="282"/>
      <c r="AJ75" s="282"/>
      <c r="AK75" s="282"/>
      <c r="AL75" s="282"/>
      <c r="AM75" s="282"/>
      <c r="AN75" s="282"/>
      <c r="AO75" s="282"/>
      <c r="AP75" s="282"/>
      <c r="AQ75" s="282"/>
      <c r="AR75" s="282"/>
    </row>
    <row r="76" spans="1:44" x14ac:dyDescent="0.25">
      <c r="A76" s="282"/>
      <c r="B76" s="282"/>
      <c r="C76" s="282"/>
      <c r="D76" s="282"/>
      <c r="E76" s="282"/>
      <c r="F76" s="282"/>
      <c r="G76" s="282"/>
      <c r="H76" s="300"/>
      <c r="I76" s="300"/>
      <c r="J76" s="300"/>
      <c r="K76" s="282"/>
      <c r="L76" s="282"/>
      <c r="M76" s="282"/>
      <c r="N76" s="282"/>
      <c r="O76" s="282"/>
      <c r="P76" s="282"/>
      <c r="Q76" s="282"/>
      <c r="R76" s="282"/>
      <c r="S76" s="282"/>
      <c r="T76" s="282"/>
      <c r="U76" s="314"/>
      <c r="V76" s="282"/>
      <c r="W76" s="282"/>
      <c r="X76" s="282"/>
      <c r="Y76" s="300"/>
      <c r="Z76" s="300"/>
      <c r="AA76" s="282"/>
      <c r="AB76" s="282"/>
      <c r="AC76" s="282"/>
      <c r="AD76" s="282"/>
      <c r="AE76" s="282"/>
      <c r="AF76" s="282"/>
      <c r="AG76" s="282"/>
      <c r="AH76" s="282"/>
      <c r="AI76" s="282"/>
      <c r="AJ76" s="282"/>
      <c r="AK76" s="282"/>
      <c r="AL76" s="282"/>
      <c r="AM76" s="282"/>
      <c r="AN76" s="282"/>
      <c r="AO76" s="282"/>
      <c r="AP76" s="282"/>
      <c r="AQ76" s="282"/>
      <c r="AR76" s="282"/>
    </row>
    <row r="77" spans="1:44" x14ac:dyDescent="0.25">
      <c r="A77" s="282"/>
      <c r="B77" s="282"/>
      <c r="C77" s="282"/>
      <c r="D77" s="282"/>
      <c r="E77" s="282"/>
      <c r="F77" s="282"/>
      <c r="G77" s="282"/>
      <c r="H77" s="300"/>
      <c r="I77" s="300"/>
      <c r="J77" s="300"/>
      <c r="K77" s="282"/>
      <c r="L77" s="282"/>
      <c r="M77" s="282"/>
      <c r="N77" s="282"/>
      <c r="O77" s="282"/>
      <c r="P77" s="282"/>
      <c r="Q77" s="282"/>
      <c r="R77" s="282"/>
      <c r="S77" s="282"/>
      <c r="T77" s="282"/>
      <c r="U77" s="314"/>
      <c r="V77" s="282"/>
      <c r="W77" s="282"/>
      <c r="X77" s="282"/>
      <c r="Y77" s="300"/>
      <c r="Z77" s="300"/>
      <c r="AA77" s="282"/>
      <c r="AB77" s="282"/>
      <c r="AC77" s="282"/>
      <c r="AD77" s="282"/>
      <c r="AE77" s="282"/>
      <c r="AF77" s="282"/>
      <c r="AG77" s="282"/>
      <c r="AH77" s="282"/>
      <c r="AI77" s="282"/>
      <c r="AJ77" s="282"/>
      <c r="AK77" s="282"/>
      <c r="AL77" s="282"/>
      <c r="AM77" s="282"/>
      <c r="AN77" s="282"/>
      <c r="AO77" s="282"/>
      <c r="AP77" s="282"/>
      <c r="AQ77" s="282"/>
      <c r="AR77" s="282"/>
    </row>
    <row r="78" spans="1:44" x14ac:dyDescent="0.25">
      <c r="A78" s="282"/>
      <c r="B78" s="282"/>
      <c r="C78" s="282"/>
      <c r="D78" s="282"/>
      <c r="E78" s="282"/>
      <c r="F78" s="282"/>
      <c r="G78" s="282"/>
      <c r="H78" s="300"/>
      <c r="I78" s="300"/>
      <c r="J78" s="300"/>
      <c r="K78" s="282"/>
      <c r="L78" s="282"/>
      <c r="M78" s="282"/>
      <c r="N78" s="282"/>
      <c r="O78" s="282"/>
      <c r="P78" s="282"/>
      <c r="Q78" s="282"/>
      <c r="R78" s="282"/>
      <c r="S78" s="282"/>
      <c r="T78" s="282"/>
      <c r="U78" s="314"/>
      <c r="V78" s="282"/>
      <c r="W78" s="282"/>
      <c r="X78" s="282"/>
      <c r="Y78" s="300"/>
      <c r="Z78" s="300"/>
      <c r="AA78" s="282"/>
      <c r="AB78" s="282"/>
      <c r="AC78" s="282"/>
      <c r="AD78" s="282"/>
      <c r="AE78" s="282"/>
      <c r="AF78" s="282"/>
      <c r="AG78" s="282"/>
      <c r="AH78" s="282"/>
      <c r="AI78" s="282"/>
      <c r="AJ78" s="282"/>
      <c r="AK78" s="282"/>
      <c r="AL78" s="282"/>
      <c r="AM78" s="282"/>
      <c r="AN78" s="282"/>
      <c r="AO78" s="282"/>
      <c r="AP78" s="282"/>
      <c r="AQ78" s="282"/>
      <c r="AR78" s="282"/>
    </row>
    <row r="79" spans="1:44" x14ac:dyDescent="0.25">
      <c r="A79" s="282"/>
      <c r="B79" s="282"/>
      <c r="C79" s="282"/>
      <c r="D79" s="282"/>
      <c r="E79" s="282"/>
      <c r="F79" s="282"/>
      <c r="G79" s="282"/>
      <c r="H79" s="285"/>
      <c r="I79" s="285"/>
      <c r="J79" s="285"/>
      <c r="K79" s="282"/>
      <c r="L79" s="282"/>
      <c r="M79" s="282"/>
      <c r="N79" s="282"/>
      <c r="O79" s="282"/>
      <c r="P79" s="282"/>
      <c r="Q79" s="282"/>
      <c r="R79" s="282"/>
      <c r="S79" s="282"/>
      <c r="T79" s="282"/>
      <c r="U79" s="314"/>
      <c r="V79" s="282"/>
      <c r="W79" s="282"/>
      <c r="X79" s="282"/>
      <c r="Y79" s="300"/>
      <c r="Z79" s="300"/>
      <c r="AA79" s="282"/>
      <c r="AB79" s="282"/>
      <c r="AC79" s="282"/>
      <c r="AD79" s="282"/>
      <c r="AE79" s="282"/>
      <c r="AF79" s="282"/>
      <c r="AG79" s="282"/>
      <c r="AH79" s="282"/>
      <c r="AI79" s="282"/>
      <c r="AJ79" s="282"/>
      <c r="AK79" s="282"/>
      <c r="AL79" s="282"/>
      <c r="AM79" s="282"/>
      <c r="AN79" s="282"/>
      <c r="AO79" s="282"/>
      <c r="AP79" s="282"/>
      <c r="AQ79" s="282"/>
      <c r="AR79" s="282"/>
    </row>
    <row r="80" spans="1:44" x14ac:dyDescent="0.25">
      <c r="A80" s="282"/>
      <c r="B80" s="282"/>
      <c r="C80" s="282"/>
      <c r="D80" s="282"/>
      <c r="E80" s="282"/>
      <c r="F80" s="282"/>
      <c r="G80" s="282"/>
      <c r="H80" s="285"/>
      <c r="I80" s="285"/>
      <c r="J80" s="285"/>
      <c r="K80" s="282"/>
      <c r="L80" s="282"/>
      <c r="M80" s="282"/>
      <c r="N80" s="282"/>
      <c r="O80" s="282"/>
      <c r="P80" s="282"/>
      <c r="Q80" s="282"/>
      <c r="R80" s="282"/>
      <c r="S80" s="282"/>
      <c r="T80" s="282"/>
      <c r="U80" s="314"/>
      <c r="V80" s="282"/>
      <c r="W80" s="282"/>
      <c r="X80" s="282"/>
      <c r="Y80" s="300"/>
      <c r="Z80" s="300"/>
      <c r="AA80" s="282"/>
      <c r="AB80" s="282"/>
      <c r="AC80" s="282"/>
      <c r="AD80" s="282"/>
      <c r="AE80" s="282"/>
      <c r="AF80" s="282"/>
      <c r="AG80" s="282"/>
      <c r="AH80" s="282"/>
      <c r="AI80" s="282"/>
      <c r="AJ80" s="282"/>
      <c r="AK80" s="282"/>
      <c r="AL80" s="282"/>
      <c r="AM80" s="282"/>
      <c r="AN80" s="282"/>
      <c r="AO80" s="282"/>
      <c r="AP80" s="282"/>
      <c r="AQ80" s="282"/>
      <c r="AR80" s="282"/>
    </row>
    <row r="81" spans="1:44" x14ac:dyDescent="0.25">
      <c r="A81" s="282"/>
      <c r="B81" s="282"/>
      <c r="C81" s="282"/>
      <c r="D81" s="282"/>
      <c r="E81" s="282"/>
      <c r="F81" s="282"/>
      <c r="G81" s="282"/>
      <c r="H81" s="285"/>
      <c r="I81" s="285"/>
      <c r="J81" s="285"/>
      <c r="K81" s="285"/>
      <c r="L81" s="282"/>
      <c r="M81" s="282"/>
      <c r="N81" s="282"/>
      <c r="O81" s="282"/>
      <c r="P81" s="282"/>
      <c r="Q81" s="282"/>
      <c r="R81" s="282"/>
      <c r="S81" s="282"/>
      <c r="T81" s="282"/>
      <c r="U81" s="282"/>
      <c r="V81" s="282"/>
      <c r="W81" s="282"/>
      <c r="X81" s="282"/>
      <c r="Y81" s="300"/>
      <c r="Z81" s="300"/>
      <c r="AA81" s="282"/>
      <c r="AB81" s="282"/>
      <c r="AC81" s="282"/>
      <c r="AD81" s="282"/>
      <c r="AE81" s="282"/>
      <c r="AF81" s="282"/>
      <c r="AG81" s="282"/>
      <c r="AH81" s="282"/>
      <c r="AI81" s="282"/>
      <c r="AJ81" s="282"/>
      <c r="AK81" s="282"/>
      <c r="AL81" s="282"/>
      <c r="AM81" s="282"/>
      <c r="AN81" s="282"/>
      <c r="AO81" s="282"/>
      <c r="AP81" s="282"/>
      <c r="AQ81" s="282"/>
      <c r="AR81" s="282"/>
    </row>
    <row r="82" spans="1:44" x14ac:dyDescent="0.25">
      <c r="A82" s="282"/>
      <c r="B82" s="282"/>
      <c r="C82" s="282"/>
      <c r="D82" s="282"/>
      <c r="E82" s="282"/>
      <c r="F82" s="282"/>
      <c r="G82" s="282"/>
      <c r="H82" s="285"/>
      <c r="I82" s="285"/>
      <c r="J82" s="285"/>
      <c r="K82" s="285"/>
      <c r="L82" s="282"/>
      <c r="M82" s="282"/>
      <c r="N82" s="282"/>
      <c r="O82" s="282"/>
      <c r="P82" s="282"/>
      <c r="Q82" s="282"/>
      <c r="R82" s="282"/>
      <c r="S82" s="282"/>
      <c r="T82" s="282"/>
      <c r="U82" s="282"/>
      <c r="V82" s="282"/>
      <c r="W82" s="282"/>
      <c r="X82" s="282"/>
      <c r="Y82" s="300"/>
      <c r="Z82" s="300"/>
      <c r="AA82" s="282"/>
      <c r="AB82" s="282"/>
      <c r="AC82" s="282"/>
      <c r="AD82" s="282"/>
      <c r="AE82" s="282"/>
      <c r="AF82" s="282"/>
      <c r="AG82" s="282"/>
      <c r="AH82" s="282"/>
      <c r="AI82" s="282"/>
      <c r="AJ82" s="282"/>
      <c r="AK82" s="282"/>
      <c r="AL82" s="282"/>
      <c r="AM82" s="282"/>
      <c r="AN82" s="282"/>
      <c r="AO82" s="282"/>
      <c r="AP82" s="282"/>
      <c r="AQ82" s="282"/>
      <c r="AR82" s="282"/>
    </row>
    <row r="83" spans="1:44" x14ac:dyDescent="0.25">
      <c r="A83" s="282"/>
      <c r="B83" s="282"/>
      <c r="C83" s="282"/>
      <c r="D83" s="282"/>
      <c r="E83" s="282"/>
      <c r="F83" s="282"/>
      <c r="G83" s="282"/>
      <c r="H83" s="285"/>
      <c r="I83" s="285"/>
      <c r="J83" s="285"/>
      <c r="K83" s="285"/>
      <c r="L83" s="300"/>
      <c r="M83" s="300"/>
      <c r="N83" s="300"/>
      <c r="O83" s="300"/>
      <c r="P83" s="300"/>
      <c r="Q83" s="300"/>
      <c r="R83" s="300"/>
      <c r="S83" s="300"/>
      <c r="T83" s="300"/>
      <c r="U83" s="300"/>
      <c r="V83" s="300"/>
      <c r="W83" s="300"/>
      <c r="X83" s="300"/>
      <c r="Y83" s="300"/>
      <c r="Z83" s="300"/>
      <c r="AA83" s="282"/>
      <c r="AB83" s="282"/>
      <c r="AC83" s="282"/>
      <c r="AD83" s="282"/>
      <c r="AE83" s="282"/>
      <c r="AF83" s="282"/>
      <c r="AG83" s="282"/>
      <c r="AH83" s="282"/>
      <c r="AI83" s="282"/>
      <c r="AJ83" s="282"/>
      <c r="AK83" s="282"/>
      <c r="AL83" s="282"/>
      <c r="AM83" s="282"/>
      <c r="AN83" s="282"/>
      <c r="AO83" s="282"/>
      <c r="AP83" s="282"/>
      <c r="AQ83" s="282"/>
      <c r="AR83" s="282"/>
    </row>
    <row r="84" spans="1:44" x14ac:dyDescent="0.25">
      <c r="A84" s="282"/>
      <c r="B84" s="282"/>
      <c r="C84" s="282"/>
      <c r="D84" s="282"/>
      <c r="E84" s="282"/>
      <c r="F84" s="282"/>
      <c r="G84" s="282"/>
      <c r="H84" s="285"/>
      <c r="I84" s="285"/>
      <c r="J84" s="285"/>
      <c r="K84" s="285"/>
      <c r="L84" s="282"/>
      <c r="M84" s="282"/>
      <c r="N84" s="282"/>
      <c r="O84" s="282"/>
      <c r="P84" s="282"/>
      <c r="Q84" s="282"/>
      <c r="R84" s="282"/>
      <c r="S84" s="282"/>
      <c r="T84" s="282"/>
      <c r="U84" s="282"/>
      <c r="V84" s="282"/>
      <c r="W84" s="282"/>
      <c r="X84" s="282"/>
      <c r="Y84" s="282"/>
      <c r="Z84" s="282"/>
      <c r="AA84" s="282"/>
      <c r="AB84" s="282"/>
      <c r="AC84" s="282"/>
      <c r="AD84" s="282"/>
      <c r="AE84" s="282"/>
      <c r="AF84" s="282"/>
      <c r="AG84" s="282"/>
      <c r="AH84" s="282"/>
      <c r="AI84" s="282"/>
      <c r="AJ84" s="282"/>
      <c r="AK84" s="282"/>
      <c r="AL84" s="282"/>
      <c r="AM84" s="282"/>
      <c r="AN84" s="282"/>
      <c r="AO84" s="282"/>
      <c r="AP84" s="282"/>
      <c r="AQ84" s="282"/>
      <c r="AR84" s="282"/>
    </row>
    <row r="85" spans="1:44" x14ac:dyDescent="0.25">
      <c r="A85" s="282"/>
      <c r="B85" s="282"/>
      <c r="C85" s="282"/>
      <c r="D85" s="282"/>
      <c r="E85" s="282"/>
      <c r="F85" s="282"/>
      <c r="G85" s="282"/>
      <c r="H85" s="285"/>
      <c r="I85" s="285"/>
      <c r="J85" s="285"/>
      <c r="K85" s="285"/>
      <c r="L85" s="282"/>
      <c r="M85" s="282"/>
      <c r="N85" s="282"/>
      <c r="O85" s="282"/>
      <c r="P85" s="282"/>
      <c r="Q85" s="282"/>
      <c r="R85" s="282"/>
      <c r="S85" s="282"/>
      <c r="T85" s="282"/>
      <c r="U85" s="282"/>
      <c r="V85" s="282"/>
      <c r="W85" s="282"/>
      <c r="X85" s="282"/>
      <c r="Y85" s="282"/>
      <c r="Z85" s="282"/>
      <c r="AA85" s="282"/>
      <c r="AB85" s="282"/>
      <c r="AC85" s="282"/>
      <c r="AD85" s="282"/>
      <c r="AE85" s="282"/>
      <c r="AF85" s="282"/>
      <c r="AG85" s="282"/>
      <c r="AH85" s="282"/>
      <c r="AI85" s="282"/>
      <c r="AJ85" s="282"/>
      <c r="AK85" s="282"/>
      <c r="AL85" s="282"/>
      <c r="AM85" s="282"/>
      <c r="AN85" s="282"/>
      <c r="AO85" s="282"/>
      <c r="AP85" s="282"/>
      <c r="AQ85" s="282"/>
      <c r="AR85" s="282"/>
    </row>
    <row r="86" spans="1:44" x14ac:dyDescent="0.25">
      <c r="A86" s="282"/>
      <c r="B86" s="282"/>
      <c r="C86" s="282"/>
      <c r="D86" s="282"/>
      <c r="E86" s="282"/>
      <c r="F86" s="282"/>
      <c r="G86" s="282"/>
      <c r="H86" s="285"/>
      <c r="I86" s="285"/>
      <c r="J86" s="285"/>
      <c r="K86" s="285"/>
      <c r="L86" s="282"/>
      <c r="M86" s="282"/>
      <c r="N86" s="282"/>
      <c r="O86" s="282"/>
      <c r="P86" s="282"/>
      <c r="Q86" s="282"/>
      <c r="R86" s="282"/>
      <c r="S86" s="282"/>
      <c r="T86" s="282"/>
      <c r="U86" s="282"/>
      <c r="V86" s="282"/>
      <c r="W86" s="282"/>
      <c r="X86" s="282"/>
      <c r="Y86" s="282"/>
      <c r="Z86" s="282"/>
      <c r="AA86" s="282"/>
      <c r="AB86" s="282"/>
      <c r="AC86" s="282"/>
      <c r="AD86" s="282"/>
      <c r="AE86" s="282"/>
      <c r="AF86" s="282"/>
      <c r="AG86" s="282"/>
      <c r="AH86" s="282"/>
      <c r="AI86" s="282"/>
      <c r="AJ86" s="282"/>
      <c r="AK86" s="282"/>
      <c r="AL86" s="282"/>
      <c r="AM86" s="282"/>
      <c r="AN86" s="282"/>
      <c r="AO86" s="282"/>
      <c r="AP86" s="282"/>
      <c r="AQ86" s="282"/>
      <c r="AR86" s="282"/>
    </row>
    <row r="87" spans="1:44" x14ac:dyDescent="0.25">
      <c r="A87" s="282"/>
      <c r="B87" s="282"/>
      <c r="C87" s="282"/>
      <c r="D87" s="282"/>
      <c r="E87" s="282"/>
      <c r="F87" s="282"/>
      <c r="G87" s="282"/>
      <c r="H87" s="333"/>
      <c r="I87" s="333"/>
      <c r="J87" s="333"/>
      <c r="K87" s="285"/>
      <c r="L87" s="282"/>
      <c r="M87" s="282"/>
      <c r="N87" s="282"/>
      <c r="O87" s="282"/>
      <c r="P87" s="282"/>
      <c r="Q87" s="282"/>
      <c r="R87" s="282"/>
      <c r="S87" s="282"/>
      <c r="T87" s="282"/>
      <c r="U87" s="282"/>
      <c r="V87" s="282"/>
      <c r="W87" s="282"/>
      <c r="X87" s="282"/>
      <c r="Y87" s="282"/>
      <c r="Z87" s="282"/>
      <c r="AA87" s="282"/>
      <c r="AB87" s="282"/>
      <c r="AC87" s="282"/>
      <c r="AD87" s="282"/>
      <c r="AE87" s="282"/>
      <c r="AF87" s="282"/>
      <c r="AG87" s="282"/>
      <c r="AH87" s="282"/>
      <c r="AI87" s="282"/>
      <c r="AJ87" s="282"/>
      <c r="AK87" s="282"/>
      <c r="AL87" s="282"/>
      <c r="AM87" s="282"/>
      <c r="AN87" s="282"/>
      <c r="AO87" s="282"/>
      <c r="AP87" s="282"/>
      <c r="AQ87" s="282"/>
      <c r="AR87" s="282"/>
    </row>
    <row r="88" spans="1:44" x14ac:dyDescent="0.25">
      <c r="A88" s="282"/>
      <c r="B88" s="282"/>
      <c r="C88" s="282"/>
      <c r="D88" s="282"/>
      <c r="E88" s="282"/>
      <c r="F88" s="282"/>
      <c r="G88" s="282"/>
      <c r="H88" s="282"/>
      <c r="I88" s="282"/>
      <c r="J88" s="282"/>
      <c r="K88" s="285"/>
      <c r="L88" s="282"/>
      <c r="M88" s="282"/>
      <c r="N88" s="282"/>
      <c r="O88" s="282"/>
      <c r="P88" s="282"/>
      <c r="Q88" s="282"/>
      <c r="R88" s="282"/>
      <c r="S88" s="282"/>
      <c r="T88" s="282"/>
      <c r="U88" s="282"/>
      <c r="V88" s="282"/>
      <c r="W88" s="282"/>
      <c r="X88" s="282"/>
      <c r="Y88" s="282"/>
      <c r="Z88" s="282"/>
      <c r="AA88" s="282"/>
      <c r="AB88" s="282"/>
      <c r="AC88" s="282"/>
      <c r="AD88" s="282"/>
      <c r="AE88" s="282"/>
      <c r="AF88" s="282"/>
      <c r="AG88" s="282"/>
      <c r="AH88" s="282"/>
      <c r="AI88" s="282"/>
      <c r="AJ88" s="282"/>
      <c r="AK88" s="282"/>
      <c r="AL88" s="282"/>
      <c r="AM88" s="282"/>
      <c r="AN88" s="282"/>
      <c r="AO88" s="282"/>
      <c r="AP88" s="282"/>
      <c r="AQ88" s="282"/>
      <c r="AR88" s="282"/>
    </row>
    <row r="89" spans="1:44" x14ac:dyDescent="0.25">
      <c r="A89" s="282"/>
      <c r="B89" s="282"/>
      <c r="C89" s="282"/>
      <c r="D89" s="282"/>
      <c r="E89" s="282"/>
      <c r="F89" s="282"/>
      <c r="G89" s="282"/>
      <c r="H89" s="282"/>
      <c r="I89" s="282"/>
      <c r="J89" s="282"/>
      <c r="K89" s="285"/>
      <c r="L89" s="282"/>
      <c r="M89" s="282"/>
      <c r="N89" s="282"/>
      <c r="O89" s="282"/>
      <c r="P89" s="282"/>
      <c r="Q89" s="282"/>
      <c r="R89" s="282"/>
      <c r="S89" s="282"/>
      <c r="T89" s="282"/>
      <c r="U89" s="282"/>
      <c r="V89" s="282"/>
      <c r="W89" s="282"/>
      <c r="X89" s="282"/>
      <c r="Y89" s="282"/>
      <c r="Z89" s="282"/>
      <c r="AA89" s="282"/>
      <c r="AB89" s="282"/>
      <c r="AC89" s="282"/>
      <c r="AD89" s="282"/>
      <c r="AE89" s="282"/>
      <c r="AF89" s="282"/>
      <c r="AG89" s="282"/>
      <c r="AH89" s="282"/>
      <c r="AI89" s="282"/>
      <c r="AJ89" s="282"/>
      <c r="AK89" s="282"/>
      <c r="AL89" s="282"/>
      <c r="AM89" s="282"/>
      <c r="AN89" s="282"/>
      <c r="AO89" s="282"/>
      <c r="AP89" s="282"/>
      <c r="AQ89" s="282"/>
      <c r="AR89" s="282"/>
    </row>
    <row r="90" spans="1:44" x14ac:dyDescent="0.25">
      <c r="A90" s="282"/>
      <c r="B90" s="282"/>
      <c r="C90" s="282"/>
      <c r="D90" s="282"/>
      <c r="E90" s="282"/>
      <c r="F90" s="282"/>
      <c r="G90" s="282"/>
      <c r="H90" s="282"/>
      <c r="I90" s="282"/>
      <c r="J90" s="282"/>
      <c r="K90" s="285"/>
      <c r="L90" s="282"/>
      <c r="M90" s="282"/>
      <c r="N90" s="282"/>
      <c r="O90" s="282"/>
      <c r="P90" s="282"/>
      <c r="Q90" s="282"/>
      <c r="R90" s="282"/>
      <c r="S90" s="282"/>
      <c r="T90" s="282"/>
      <c r="U90" s="282"/>
      <c r="V90" s="282"/>
      <c r="W90" s="282"/>
      <c r="X90" s="282"/>
      <c r="Y90" s="282"/>
      <c r="Z90" s="282"/>
      <c r="AA90" s="282"/>
      <c r="AB90" s="282"/>
      <c r="AC90" s="282"/>
      <c r="AD90" s="282"/>
      <c r="AE90" s="282"/>
      <c r="AF90" s="282"/>
      <c r="AG90" s="282"/>
      <c r="AH90" s="282"/>
      <c r="AI90" s="282"/>
      <c r="AJ90" s="282"/>
      <c r="AK90" s="282"/>
      <c r="AL90" s="282"/>
      <c r="AM90" s="282"/>
      <c r="AN90" s="282"/>
      <c r="AO90" s="282"/>
      <c r="AP90" s="282"/>
      <c r="AQ90" s="282"/>
      <c r="AR90" s="282"/>
    </row>
    <row r="91" spans="1:44" x14ac:dyDescent="0.25">
      <c r="A91" s="282"/>
      <c r="B91" s="282"/>
      <c r="C91" s="282"/>
      <c r="D91" s="282"/>
      <c r="E91" s="282"/>
      <c r="F91" s="282"/>
      <c r="G91" s="282"/>
      <c r="H91" s="282"/>
      <c r="I91" s="282"/>
      <c r="J91" s="282"/>
      <c r="K91" s="285"/>
      <c r="L91" s="282"/>
      <c r="M91" s="282"/>
      <c r="N91" s="282"/>
      <c r="O91" s="282"/>
      <c r="P91" s="282"/>
      <c r="Q91" s="282"/>
      <c r="R91" s="282"/>
      <c r="S91" s="282"/>
      <c r="T91" s="282"/>
      <c r="U91" s="282"/>
      <c r="V91" s="282"/>
      <c r="W91" s="282"/>
      <c r="X91" s="282"/>
      <c r="Y91" s="282"/>
      <c r="Z91" s="282"/>
      <c r="AA91" s="282"/>
      <c r="AB91" s="282"/>
      <c r="AC91" s="282"/>
      <c r="AD91" s="282"/>
      <c r="AE91" s="282"/>
      <c r="AF91" s="282"/>
      <c r="AG91" s="282"/>
      <c r="AH91" s="282"/>
      <c r="AI91" s="282"/>
      <c r="AJ91" s="282"/>
      <c r="AK91" s="282"/>
      <c r="AL91" s="282"/>
      <c r="AM91" s="282"/>
      <c r="AN91" s="282"/>
      <c r="AO91" s="282"/>
      <c r="AP91" s="282"/>
      <c r="AQ91" s="282"/>
      <c r="AR91" s="282"/>
    </row>
    <row r="92" spans="1:44" x14ac:dyDescent="0.25">
      <c r="A92" s="282"/>
      <c r="B92" s="282"/>
      <c r="C92" s="282"/>
      <c r="D92" s="282"/>
      <c r="E92" s="282"/>
      <c r="F92" s="282"/>
      <c r="G92" s="282"/>
      <c r="H92" s="282"/>
      <c r="I92" s="282"/>
      <c r="J92" s="282"/>
      <c r="K92" s="285"/>
      <c r="L92" s="282"/>
      <c r="M92" s="282"/>
      <c r="N92" s="282"/>
      <c r="O92" s="282"/>
      <c r="P92" s="282"/>
      <c r="Q92" s="282"/>
      <c r="R92" s="282"/>
      <c r="S92" s="282"/>
      <c r="T92" s="282"/>
      <c r="U92" s="282"/>
      <c r="V92" s="282"/>
      <c r="W92" s="282"/>
      <c r="X92" s="282"/>
      <c r="Y92" s="282"/>
      <c r="Z92" s="282"/>
      <c r="AA92" s="282"/>
      <c r="AB92" s="282"/>
      <c r="AC92" s="282"/>
      <c r="AD92" s="282"/>
      <c r="AE92" s="282"/>
      <c r="AF92" s="282"/>
      <c r="AG92" s="282"/>
      <c r="AH92" s="282"/>
      <c r="AI92" s="282"/>
      <c r="AJ92" s="282"/>
      <c r="AK92" s="282"/>
      <c r="AL92" s="282"/>
      <c r="AM92" s="282"/>
      <c r="AN92" s="282"/>
      <c r="AO92" s="282"/>
      <c r="AP92" s="282"/>
      <c r="AQ92" s="282"/>
      <c r="AR92" s="282"/>
    </row>
    <row r="93" spans="1:44" x14ac:dyDescent="0.25">
      <c r="A93" s="282"/>
      <c r="B93" s="282"/>
      <c r="C93" s="282"/>
      <c r="D93" s="282"/>
      <c r="E93" s="282"/>
      <c r="F93" s="282"/>
      <c r="G93" s="282"/>
      <c r="H93" s="282"/>
      <c r="I93" s="282"/>
      <c r="J93" s="282"/>
      <c r="K93" s="285"/>
      <c r="L93" s="282"/>
      <c r="M93" s="282"/>
      <c r="N93" s="282"/>
      <c r="O93" s="282"/>
      <c r="P93" s="282"/>
      <c r="Q93" s="282"/>
      <c r="R93" s="282"/>
      <c r="S93" s="282"/>
      <c r="T93" s="282"/>
      <c r="U93" s="282"/>
      <c r="V93" s="282"/>
      <c r="W93" s="282"/>
      <c r="X93" s="282"/>
      <c r="Y93" s="282"/>
      <c r="Z93" s="282"/>
      <c r="AA93" s="282"/>
      <c r="AB93" s="282"/>
      <c r="AC93" s="282"/>
      <c r="AD93" s="282"/>
      <c r="AE93" s="282"/>
      <c r="AF93" s="282"/>
      <c r="AG93" s="282"/>
      <c r="AH93" s="282"/>
      <c r="AI93" s="282"/>
      <c r="AJ93" s="282"/>
      <c r="AK93" s="282"/>
      <c r="AL93" s="282"/>
      <c r="AM93" s="282"/>
      <c r="AN93" s="282"/>
      <c r="AO93" s="282"/>
      <c r="AP93" s="282"/>
      <c r="AQ93" s="282"/>
      <c r="AR93" s="282"/>
    </row>
    <row r="94" spans="1:44" x14ac:dyDescent="0.25">
      <c r="A94" s="282"/>
      <c r="B94" s="282"/>
      <c r="C94" s="282"/>
      <c r="D94" s="282"/>
      <c r="E94" s="282"/>
      <c r="F94" s="282"/>
      <c r="G94" s="282"/>
      <c r="H94" s="282"/>
      <c r="I94" s="282"/>
      <c r="J94" s="282"/>
      <c r="K94" s="285"/>
      <c r="L94" s="285"/>
      <c r="M94" s="285"/>
      <c r="N94" s="282"/>
      <c r="O94" s="282"/>
      <c r="P94" s="282"/>
      <c r="Q94" s="282"/>
      <c r="R94" s="282"/>
      <c r="S94" s="282"/>
      <c r="T94" s="282"/>
      <c r="U94" s="282"/>
      <c r="V94" s="282"/>
      <c r="W94" s="282"/>
      <c r="X94" s="282"/>
      <c r="Y94" s="282"/>
      <c r="Z94" s="282"/>
      <c r="AA94" s="282"/>
      <c r="AB94" s="282"/>
      <c r="AC94" s="282"/>
      <c r="AD94" s="282"/>
      <c r="AE94" s="282"/>
      <c r="AF94" s="282"/>
      <c r="AG94" s="282"/>
      <c r="AH94" s="282"/>
      <c r="AI94" s="282"/>
      <c r="AJ94" s="282"/>
      <c r="AK94" s="282"/>
      <c r="AL94" s="282"/>
      <c r="AM94" s="282"/>
      <c r="AN94" s="282"/>
      <c r="AO94" s="282"/>
      <c r="AP94" s="282"/>
      <c r="AQ94" s="282"/>
      <c r="AR94" s="282"/>
    </row>
    <row r="95" spans="1:44" x14ac:dyDescent="0.25">
      <c r="A95" s="282"/>
      <c r="B95" s="282"/>
      <c r="C95" s="282"/>
      <c r="D95" s="282"/>
      <c r="E95" s="282"/>
      <c r="F95" s="282"/>
      <c r="G95" s="282"/>
      <c r="H95" s="282"/>
      <c r="I95" s="282"/>
      <c r="J95" s="282"/>
      <c r="K95" s="285"/>
      <c r="L95" s="285"/>
      <c r="M95" s="285"/>
      <c r="N95" s="282"/>
      <c r="O95" s="282"/>
      <c r="P95" s="282"/>
      <c r="Q95" s="282"/>
      <c r="R95" s="282"/>
      <c r="S95" s="282"/>
      <c r="T95" s="282"/>
      <c r="U95" s="282"/>
      <c r="V95" s="282"/>
      <c r="W95" s="282"/>
      <c r="X95" s="282"/>
      <c r="Y95" s="282"/>
      <c r="Z95" s="282"/>
      <c r="AA95" s="282"/>
      <c r="AB95" s="282"/>
      <c r="AC95" s="282"/>
      <c r="AD95" s="282"/>
      <c r="AE95" s="282"/>
      <c r="AF95" s="282"/>
      <c r="AG95" s="282"/>
      <c r="AH95" s="282"/>
      <c r="AI95" s="282"/>
      <c r="AJ95" s="282"/>
      <c r="AK95" s="282"/>
      <c r="AL95" s="282"/>
      <c r="AM95" s="282"/>
      <c r="AN95" s="282"/>
      <c r="AO95" s="282"/>
      <c r="AP95" s="282"/>
      <c r="AQ95" s="282"/>
      <c r="AR95" s="282"/>
    </row>
    <row r="96" spans="1:44" x14ac:dyDescent="0.25">
      <c r="A96" s="282"/>
      <c r="B96" s="282"/>
      <c r="C96" s="282"/>
      <c r="D96" s="282"/>
      <c r="E96" s="282"/>
      <c r="F96" s="282"/>
      <c r="G96" s="282"/>
      <c r="H96" s="282"/>
      <c r="I96" s="282"/>
      <c r="J96" s="282"/>
      <c r="K96" s="285"/>
      <c r="L96" s="285"/>
      <c r="M96" s="285"/>
      <c r="N96" s="282"/>
      <c r="O96" s="282"/>
      <c r="P96" s="282"/>
      <c r="Q96" s="282"/>
      <c r="R96" s="282"/>
      <c r="S96" s="282"/>
      <c r="T96" s="282"/>
      <c r="U96" s="282"/>
      <c r="V96" s="282"/>
      <c r="W96" s="282"/>
      <c r="X96" s="282"/>
      <c r="Y96" s="282"/>
      <c r="Z96" s="282"/>
      <c r="AA96" s="282"/>
      <c r="AB96" s="282"/>
      <c r="AC96" s="282"/>
      <c r="AD96" s="282"/>
      <c r="AE96" s="282"/>
      <c r="AF96" s="282"/>
      <c r="AG96" s="282"/>
      <c r="AH96" s="282"/>
      <c r="AI96" s="282"/>
      <c r="AJ96" s="282"/>
      <c r="AK96" s="282"/>
      <c r="AL96" s="282"/>
      <c r="AM96" s="282"/>
      <c r="AN96" s="282"/>
      <c r="AO96" s="282"/>
      <c r="AP96" s="282"/>
      <c r="AQ96" s="282"/>
      <c r="AR96" s="282"/>
    </row>
    <row r="97" spans="1:44" x14ac:dyDescent="0.25">
      <c r="A97" s="282"/>
      <c r="B97" s="282"/>
      <c r="C97" s="282"/>
      <c r="D97" s="282"/>
      <c r="E97" s="282"/>
      <c r="F97" s="282"/>
      <c r="G97" s="282"/>
      <c r="H97" s="282"/>
      <c r="I97" s="282"/>
      <c r="J97" s="282"/>
      <c r="K97" s="285"/>
      <c r="L97" s="285"/>
      <c r="M97" s="285"/>
      <c r="N97" s="282"/>
      <c r="O97" s="282"/>
      <c r="P97" s="282"/>
      <c r="Q97" s="282"/>
      <c r="R97" s="282"/>
      <c r="S97" s="282"/>
      <c r="T97" s="282"/>
      <c r="U97" s="282"/>
      <c r="V97" s="282"/>
      <c r="W97" s="282"/>
      <c r="X97" s="282"/>
      <c r="Y97" s="282"/>
      <c r="Z97" s="282"/>
      <c r="AA97" s="282"/>
      <c r="AB97" s="282"/>
      <c r="AC97" s="282"/>
      <c r="AD97" s="282"/>
      <c r="AE97" s="282"/>
      <c r="AF97" s="282"/>
      <c r="AG97" s="282"/>
      <c r="AH97" s="282"/>
      <c r="AI97" s="282"/>
      <c r="AJ97" s="282"/>
      <c r="AK97" s="282"/>
      <c r="AL97" s="282"/>
      <c r="AM97" s="282"/>
      <c r="AN97" s="282"/>
      <c r="AO97" s="282"/>
      <c r="AP97" s="282"/>
      <c r="AQ97" s="282"/>
      <c r="AR97" s="282"/>
    </row>
    <row r="98" spans="1:44" x14ac:dyDescent="0.25">
      <c r="A98" s="282"/>
      <c r="B98" s="282"/>
      <c r="C98" s="282"/>
      <c r="D98" s="282"/>
      <c r="E98" s="282"/>
      <c r="F98" s="282"/>
      <c r="G98" s="282"/>
      <c r="H98" s="282"/>
      <c r="I98" s="282"/>
      <c r="J98" s="282"/>
      <c r="K98" s="285"/>
      <c r="L98" s="285"/>
      <c r="M98" s="285"/>
      <c r="N98" s="282"/>
      <c r="O98" s="282"/>
      <c r="P98" s="282"/>
      <c r="Q98" s="282"/>
      <c r="R98" s="282"/>
      <c r="S98" s="282"/>
      <c r="T98" s="282"/>
      <c r="U98" s="282"/>
      <c r="V98" s="282"/>
      <c r="W98" s="282"/>
      <c r="X98" s="282"/>
      <c r="Y98" s="282"/>
      <c r="Z98" s="282"/>
      <c r="AA98" s="282"/>
      <c r="AB98" s="282"/>
      <c r="AC98" s="282"/>
      <c r="AD98" s="282"/>
      <c r="AE98" s="282"/>
      <c r="AF98" s="282"/>
      <c r="AG98" s="282"/>
      <c r="AH98" s="282"/>
      <c r="AI98" s="282"/>
      <c r="AJ98" s="282"/>
      <c r="AK98" s="282"/>
      <c r="AL98" s="282"/>
      <c r="AM98" s="282"/>
      <c r="AN98" s="282"/>
      <c r="AO98" s="282"/>
      <c r="AP98" s="282"/>
      <c r="AQ98" s="282"/>
      <c r="AR98" s="282"/>
    </row>
    <row r="99" spans="1:44" x14ac:dyDescent="0.25">
      <c r="A99" s="282"/>
      <c r="B99" s="282"/>
      <c r="C99" s="282"/>
      <c r="D99" s="282"/>
      <c r="E99" s="282"/>
      <c r="F99" s="282"/>
      <c r="G99" s="282"/>
      <c r="H99" s="282"/>
      <c r="I99" s="282"/>
      <c r="J99" s="282"/>
      <c r="K99" s="285"/>
      <c r="L99" s="285"/>
      <c r="M99" s="285"/>
      <c r="N99" s="282"/>
      <c r="O99" s="282"/>
      <c r="P99" s="282"/>
      <c r="Q99" s="282"/>
      <c r="R99" s="282"/>
      <c r="S99" s="282"/>
      <c r="T99" s="282"/>
      <c r="U99" s="282"/>
      <c r="V99" s="282"/>
      <c r="W99" s="282"/>
      <c r="X99" s="282"/>
      <c r="Y99" s="282"/>
      <c r="Z99" s="282"/>
      <c r="AA99" s="282"/>
      <c r="AB99" s="282"/>
      <c r="AC99" s="282"/>
      <c r="AD99" s="282"/>
      <c r="AE99" s="282"/>
      <c r="AF99" s="282"/>
      <c r="AG99" s="282"/>
      <c r="AH99" s="282"/>
      <c r="AI99" s="282"/>
      <c r="AJ99" s="282"/>
      <c r="AK99" s="282"/>
      <c r="AL99" s="282"/>
      <c r="AM99" s="282"/>
      <c r="AN99" s="282"/>
      <c r="AO99" s="282"/>
      <c r="AP99" s="282"/>
      <c r="AQ99" s="282"/>
      <c r="AR99" s="282"/>
    </row>
    <row r="100" spans="1:44" x14ac:dyDescent="0.25">
      <c r="A100" s="282"/>
      <c r="B100" s="282"/>
      <c r="C100" s="282"/>
      <c r="D100" s="282"/>
      <c r="E100" s="282"/>
      <c r="F100" s="282"/>
      <c r="G100" s="282"/>
      <c r="H100" s="282"/>
      <c r="I100" s="282"/>
      <c r="J100" s="282"/>
      <c r="K100" s="285"/>
      <c r="L100" s="285"/>
      <c r="M100" s="285"/>
      <c r="N100" s="282"/>
      <c r="O100" s="282"/>
      <c r="P100" s="282"/>
      <c r="Q100" s="282"/>
      <c r="R100" s="282"/>
      <c r="S100" s="282"/>
      <c r="T100" s="282"/>
      <c r="U100" s="282"/>
      <c r="V100" s="282"/>
      <c r="W100" s="282"/>
      <c r="X100" s="282"/>
      <c r="Y100" s="282"/>
      <c r="Z100" s="282"/>
      <c r="AA100" s="282"/>
      <c r="AB100" s="282"/>
      <c r="AC100" s="282"/>
      <c r="AD100" s="282"/>
      <c r="AE100" s="282"/>
      <c r="AF100" s="282"/>
      <c r="AG100" s="282"/>
      <c r="AH100" s="282"/>
      <c r="AI100" s="282"/>
      <c r="AJ100" s="282"/>
      <c r="AK100" s="282"/>
      <c r="AL100" s="282"/>
      <c r="AM100" s="282"/>
      <c r="AN100" s="282"/>
      <c r="AO100" s="282"/>
      <c r="AP100" s="282"/>
      <c r="AQ100" s="282"/>
      <c r="AR100" s="282"/>
    </row>
  </sheetData>
  <mergeCells count="6">
    <mergeCell ref="B10:H10"/>
    <mergeCell ref="C3:G3"/>
    <mergeCell ref="C4:G4"/>
    <mergeCell ref="B2:H2"/>
    <mergeCell ref="E5:E8"/>
    <mergeCell ref="G5:H8"/>
  </mergeCells>
  <hyperlinks>
    <hyperlink ref="F6" r:id="rId1" xr:uid="{03172C8F-CC81-4143-A48E-E36B6291CBD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56726-A454-423F-BE18-E6A2C23ECE2F}">
  <sheetPr codeName="Pathway_Summary">
    <tabColor rgb="FFFBC65B"/>
  </sheetPr>
  <dimension ref="A1:AU130"/>
  <sheetViews>
    <sheetView showGridLines="0" workbookViewId="0">
      <pane ySplit="1" topLeftCell="A2" activePane="bottomLeft" state="frozen"/>
      <selection pane="bottomLeft" activeCell="C25" sqref="C25"/>
    </sheetView>
  </sheetViews>
  <sheetFormatPr defaultColWidth="26.7109375" defaultRowHeight="15" x14ac:dyDescent="0.25"/>
  <cols>
    <col min="1" max="1" width="5.28515625" style="1" customWidth="1"/>
    <col min="2" max="2" width="23.85546875" style="1" bestFit="1" customWidth="1"/>
    <col min="3" max="3" width="29.7109375" style="1" bestFit="1" customWidth="1"/>
    <col min="4" max="4" width="7.7109375" style="29" bestFit="1" customWidth="1"/>
    <col min="5" max="5" width="95.140625" style="1" bestFit="1" customWidth="1"/>
    <col min="6" max="6" width="11.85546875" style="1" bestFit="1" customWidth="1"/>
    <col min="7" max="7" width="20.42578125" style="1" bestFit="1" customWidth="1"/>
    <col min="8" max="8" width="10.28515625" style="1" bestFit="1" customWidth="1"/>
    <col min="9" max="9" width="15.85546875" style="1" bestFit="1" customWidth="1"/>
    <col min="10" max="10" width="35.140625" style="1" bestFit="1" customWidth="1"/>
    <col min="11" max="11" width="11.140625" style="1" bestFit="1" customWidth="1"/>
    <col min="12" max="12" width="11.5703125" style="1" bestFit="1" customWidth="1"/>
    <col min="13" max="13" width="11.7109375" style="1" bestFit="1" customWidth="1"/>
    <col min="14" max="14" width="15" style="1" bestFit="1" customWidth="1"/>
    <col min="15" max="15" width="15.42578125" style="1" bestFit="1" customWidth="1"/>
    <col min="16" max="16" width="15.5703125" style="1" bestFit="1" customWidth="1"/>
    <col min="17" max="17" width="5.5703125" style="1" customWidth="1"/>
    <col min="18" max="18" width="15.7109375" style="1" customWidth="1"/>
    <col min="19" max="19" width="14.28515625" style="1" customWidth="1"/>
    <col min="20" max="16384" width="26.7109375" style="1"/>
  </cols>
  <sheetData>
    <row r="1" spans="1:19" ht="30" customHeight="1" x14ac:dyDescent="0.25">
      <c r="B1" s="29"/>
      <c r="C1" s="29"/>
      <c r="E1" s="29"/>
      <c r="F1" s="29"/>
      <c r="G1" s="29"/>
      <c r="H1" s="29"/>
      <c r="I1" s="29"/>
      <c r="J1" s="29"/>
      <c r="K1" s="29"/>
      <c r="L1" s="29"/>
      <c r="M1" s="29"/>
      <c r="N1" s="29"/>
      <c r="O1" s="29"/>
      <c r="P1" s="29"/>
      <c r="Q1" s="29"/>
    </row>
    <row r="2" spans="1:19" ht="30" customHeight="1" x14ac:dyDescent="0.25"/>
    <row r="3" spans="1:19" ht="10.5" customHeight="1" x14ac:dyDescent="0.25"/>
    <row r="4" spans="1:19" ht="24" customHeight="1" x14ac:dyDescent="0.25">
      <c r="B4" s="254"/>
      <c r="C4" s="254"/>
      <c r="D4" s="245"/>
      <c r="E4" s="253" t="s">
        <v>206</v>
      </c>
      <c r="F4" s="245"/>
      <c r="G4" s="245"/>
      <c r="H4" s="245"/>
      <c r="I4" s="245"/>
      <c r="J4" s="245"/>
      <c r="K4" s="245"/>
      <c r="L4" s="245"/>
      <c r="M4" s="245"/>
      <c r="N4" s="245"/>
      <c r="O4" s="245"/>
      <c r="P4" s="245"/>
      <c r="Q4" s="245"/>
      <c r="S4" s="109"/>
    </row>
    <row r="5" spans="1:19" s="29" customFormat="1" ht="15" customHeight="1" x14ac:dyDescent="0.25">
      <c r="A5" s="1"/>
      <c r="B5" s="254"/>
      <c r="C5" s="254"/>
      <c r="D5" s="254"/>
      <c r="E5" s="254" t="s">
        <v>53</v>
      </c>
      <c r="F5" s="254"/>
      <c r="G5" s="254"/>
      <c r="H5" s="254"/>
      <c r="I5" s="254"/>
      <c r="J5" s="254"/>
      <c r="K5" s="254"/>
      <c r="L5" s="254"/>
      <c r="M5" s="254"/>
      <c r="N5" s="254"/>
      <c r="O5" s="254"/>
      <c r="P5" s="254"/>
      <c r="Q5" s="254"/>
      <c r="S5" s="1"/>
    </row>
    <row r="6" spans="1:19" s="29" customFormat="1" ht="18.75" x14ac:dyDescent="0.25">
      <c r="A6" s="1"/>
      <c r="B6" s="246"/>
      <c r="C6" s="246"/>
      <c r="D6" s="246"/>
      <c r="E6" s="246"/>
      <c r="F6" s="246"/>
      <c r="G6" s="246"/>
      <c r="H6" s="246"/>
      <c r="I6" s="246"/>
      <c r="J6" s="246"/>
      <c r="K6" s="246"/>
      <c r="L6" s="246"/>
      <c r="M6" s="246"/>
      <c r="N6" s="246"/>
      <c r="O6" s="246"/>
      <c r="P6" s="246"/>
      <c r="Q6" s="246"/>
      <c r="S6" s="1"/>
    </row>
    <row r="7" spans="1:19" s="29" customFormat="1" ht="18.75" x14ac:dyDescent="0.25">
      <c r="A7" s="1"/>
      <c r="B7" s="172" t="s">
        <v>73</v>
      </c>
      <c r="C7" s="173">
        <f>SiteSpecificInputs!C5</f>
        <v>0</v>
      </c>
      <c r="D7" s="247"/>
      <c r="E7" s="242"/>
      <c r="F7" s="243"/>
      <c r="G7" s="243"/>
      <c r="H7" s="243"/>
      <c r="I7" s="243"/>
      <c r="J7" s="242" t="s">
        <v>114</v>
      </c>
      <c r="K7" s="243"/>
      <c r="L7" s="243"/>
      <c r="M7" s="243"/>
      <c r="N7" s="243"/>
      <c r="O7" s="243"/>
      <c r="P7" s="243"/>
      <c r="Q7" s="244"/>
    </row>
    <row r="8" spans="1:19" s="29" customFormat="1" ht="31.5" x14ac:dyDescent="0.25">
      <c r="A8" s="1"/>
      <c r="B8" s="172" t="s">
        <v>102</v>
      </c>
      <c r="C8" s="173" t="str">
        <f>CONCATENATE(SiteSpecificInputs!C6," ",SiteSpecificInputs!C7)</f>
        <v xml:space="preserve"> </v>
      </c>
      <c r="D8" s="247"/>
      <c r="E8" s="174" t="s">
        <v>2</v>
      </c>
      <c r="F8" s="174" t="s">
        <v>158</v>
      </c>
      <c r="G8" s="174" t="s">
        <v>58</v>
      </c>
      <c r="H8" s="174" t="s">
        <v>159</v>
      </c>
      <c r="I8" s="174" t="str">
        <f t="shared" ref="I8:Q8" si="0">I14</f>
        <v>Corn Composite</v>
      </c>
      <c r="J8" s="174" t="str">
        <f t="shared" si="0"/>
        <v>Sorghum Composite</v>
      </c>
      <c r="K8" s="174" t="str">
        <f t="shared" si="0"/>
        <v>Corn DDGS</v>
      </c>
      <c r="L8" s="174" t="str">
        <f t="shared" si="0"/>
        <v>Corn MDGS</v>
      </c>
      <c r="M8" s="174" t="str">
        <f t="shared" si="0"/>
        <v>Corn WDGS</v>
      </c>
      <c r="N8" s="174" t="str">
        <f t="shared" si="0"/>
        <v>Sorghum DDGS</v>
      </c>
      <c r="O8" s="174" t="str">
        <f t="shared" si="0"/>
        <v>Sorghum MDGS</v>
      </c>
      <c r="P8" s="174" t="str">
        <f t="shared" si="0"/>
        <v>Sorghum WDGS</v>
      </c>
      <c r="Q8" s="174" t="str">
        <f t="shared" si="0"/>
        <v>Fiber</v>
      </c>
    </row>
    <row r="9" spans="1:19" s="29" customFormat="1" ht="15.75" x14ac:dyDescent="0.25">
      <c r="A9" s="1"/>
      <c r="B9" s="172" t="s">
        <v>200</v>
      </c>
      <c r="C9" s="173">
        <f>SiteSpecificInputs!C8</f>
        <v>0</v>
      </c>
      <c r="D9" s="247"/>
      <c r="E9" s="107" t="s">
        <v>242</v>
      </c>
      <c r="F9" s="175" cm="1">
        <f t="array" ref="F9">SUM(SiteSpecificInputs!BF11:BF34,-SiteSpecificInputs!BE11:BE34,SiteSpecificInputs!BD11:BD34,SiteSpecificInputs!BG11:BG34,-SiteSpecificInputs!BC11:BC34)</f>
        <v>0</v>
      </c>
      <c r="G9" s="175">
        <f>SUM(SiteSpecificInputs!BE11:BE34)</f>
        <v>0</v>
      </c>
      <c r="H9" s="175">
        <f>SUM(F9:G9)</f>
        <v>0</v>
      </c>
      <c r="I9" s="175">
        <f>IFERROR((H9-Q9)*D15/SUM(D15:D16),)</f>
        <v>0</v>
      </c>
      <c r="J9" s="175">
        <f>IFERROR((H9-Q9)*D16/SUM(D15:D16),)</f>
        <v>0</v>
      </c>
      <c r="K9" s="175" cm="1">
        <f t="array" ref="K9">IFERROR((H9-Q9)*D15/SUM(D15:D16)*
SUMPRODUCT(SiteSpecificInputs!AA11:AA34+SiteSpecificInputs!Z11:Z34-SiteSpecificInputs!Y11:Y34,(1-SiteSpecificInputs!AB11:AB34))/(
SUMPRODUCT(SiteSpecificInputs!AA11:AA34+SiteSpecificInputs!Z11:Z34-SiteSpecificInputs!Y11:Y34,(1-SiteSpecificInputs!AB11:AB34))+
SUMPRODUCT(SiteSpecificInputs!AF11:AF34+SiteSpecificInputs!AE11:AE34-SiteSpecificInputs!AD11:AD34,(1-SiteSpecificInputs!AG11:AG34))+
SUMPRODUCT(SiteSpecificInputs!AK11:AK34+SiteSpecificInputs!AJ11:AJ34-SiteSpecificInputs!AI11:AI34,(1-SiteSpecificInputs!AL11:AL34))
),)</f>
        <v>0</v>
      </c>
      <c r="L9" s="175" cm="1">
        <f t="array" ref="L9">IFERROR((H9-Q9)*SUMPRODUCT(SiteSpecificInputs!AF11:AF34+SiteSpecificInputs!AE11:AE34-SiteSpecificInputs!AD11:AD34,(1-SiteSpecificInputs!AG11:AG34))/(SUMPRODUCT(SiteSpecificInputs!AA11:AA34+SiteSpecificInputs!Z11:Z34-SiteSpecificInputs!Y11:Y34,(1-SiteSpecificInputs!AB11:AB34))+SUMPRODUCT(SiteSpecificInputs!AF11:AF34+SiteSpecificInputs!AE11:AE34-SiteSpecificInputs!AD11:AD34,(1-SiteSpecificInputs!AG11:AG34))+SUMPRODUCT(SiteSpecificInputs!AK11:AK34+SiteSpecificInputs!AJ11:AJ34-SiteSpecificInputs!AI11:AI34,(1-SiteSpecificInputs!AL11:AL34)))*D15/SUM(D15:D16),)</f>
        <v>0</v>
      </c>
      <c r="M9" s="175" cm="1">
        <f t="array" ref="M9">IFERROR((H9-Q9)*SUMPRODUCT(SiteSpecificInputs!AK11:AK34+SiteSpecificInputs!AJ11:AJ34-SiteSpecificInputs!AI11:AI34,(1-SiteSpecificInputs!AL11:AL34))/(SUMPRODUCT(SiteSpecificInputs!AA11:AA34+SiteSpecificInputs!Z11:Z34-SiteSpecificInputs!Y11:Y34,(1-SiteSpecificInputs!AB11:AB34))+SUMPRODUCT(SiteSpecificInputs!AF11:AF34+SiteSpecificInputs!AE11:AE34-SiteSpecificInputs!AD11:AD34,(1-SiteSpecificInputs!AG11:AG34))+SUMPRODUCT(SiteSpecificInputs!AK11:AK34+SiteSpecificInputs!AJ11:AJ34-SiteSpecificInputs!AI11:AI34,(1-SiteSpecificInputs!AL11:AL34)))*D15/SUM(D15:D16),)</f>
        <v>0</v>
      </c>
      <c r="N9" s="175" cm="1">
        <f t="array" ref="N9">IFERROR((H9-Q9)*D16/SUM(D15:D16)*
SUMPRODUCT(SiteSpecificInputs!AA11:AA34+SiteSpecificInputs!Z11:Z34-SiteSpecificInputs!Y11:Y34,(1-SiteSpecificInputs!AB11:AB34))/
(SUMPRODUCT(SiteSpecificInputs!AA11:AA34+SiteSpecificInputs!Z11:Z34-SiteSpecificInputs!Y11:Y34,(1-SiteSpecificInputs!AB11:AB34))+
 SUMPRODUCT(SiteSpecificInputs!AF11:AF34+SiteSpecificInputs!AE11:AE34-SiteSpecificInputs!AD11:AD34,(1-SiteSpecificInputs!AG11:AG34))+
 SUMPRODUCT(SiteSpecificInputs!AK11:AK34+SiteSpecificInputs!AJ11:AJ34-SiteSpecificInputs!AI11:AI34,(1-SiteSpecificInputs!AL11:AL34))
),)</f>
        <v>0</v>
      </c>
      <c r="O9" s="175" cm="1">
        <f t="array" ref="O9">IFERROR((H9-Q9)*SUMPRODUCT(SiteSpecificInputs!AF11:AF34+SiteSpecificInputs!AE11:AE34-SiteSpecificInputs!AD11:AD34,(1-SiteSpecificInputs!AG11:AG34))/(SUMPRODUCT(SiteSpecificInputs!AA11:AA34+SiteSpecificInputs!Z11:Z34-SiteSpecificInputs!Y11:Y34,(1-SiteSpecificInputs!AB11:AB34))+SUMPRODUCT(SiteSpecificInputs!AF11:AF34+SiteSpecificInputs!AE11:AE34-SiteSpecificInputs!AD11:AD34,(1-SiteSpecificInputs!AG11:AG34))+SUMPRODUCT(SiteSpecificInputs!AK11:AK34+SiteSpecificInputs!AJ11:AJ34-SiteSpecificInputs!AI11:AI34,(1-SiteSpecificInputs!AL11:AL34)))*D16/SUM(D15:D16),)</f>
        <v>0</v>
      </c>
      <c r="P9" s="175" cm="1">
        <f t="array" ref="P9">IFERROR((H9-Q9)*SUMPRODUCT(SiteSpecificInputs!AK11:AK34+SiteSpecificInputs!AJ11:AJ34-SiteSpecificInputs!AI11:AI34,(1-SiteSpecificInputs!AL11:AL34))/(SUMPRODUCT(SiteSpecificInputs!AA11:AA34+SiteSpecificInputs!Z11:Z34-SiteSpecificInputs!Y11:Y34,(1-SiteSpecificInputs!AB11:AB34))+SUMPRODUCT(SiteSpecificInputs!AF11:AF34+SiteSpecificInputs!AE11:AE34-SiteSpecificInputs!AD11:AD34,(1-SiteSpecificInputs!AG11:AG34))+SUMPRODUCT(SiteSpecificInputs!AK11:AK34+SiteSpecificInputs!AJ11:AJ34-SiteSpecificInputs!AI11:AI34,(1-SiteSpecificInputs!AL11:AL34)))*D16/SUM(D15:D16),)</f>
        <v>0</v>
      </c>
      <c r="Q9" s="175" cm="1">
        <f t="array" ref="Q9">SUMPRODUCT(SiteSpecificInputs!BG11:BG34+SiteSpecificInputs!BD11:BD34+SiteSpecificInputs!BF11:BF34-SiteSpecificInputs!BC11:BC34, SiteSpecificInputs!BB11:BB34)</f>
        <v>0</v>
      </c>
      <c r="R9" s="115"/>
    </row>
    <row r="10" spans="1:19" s="29" customFormat="1" ht="15.75" x14ac:dyDescent="0.25">
      <c r="A10" s="1"/>
      <c r="B10" s="172" t="s">
        <v>52</v>
      </c>
      <c r="C10" s="173">
        <f>IF(SiteSpecificInputs!E11&gt;0,CONCATENATE(TEXT(MIN(SiteSpecificInputs!E11:E34),"mm/yyyy")," — ",TEXT(MAX(SiteSpecificInputs!E11:E34),"mm/yyyy")),)</f>
        <v>0</v>
      </c>
      <c r="D10" s="247"/>
      <c r="E10" s="107" t="s">
        <v>243</v>
      </c>
      <c r="F10" s="175">
        <f>F9*LHV_EtOH/Background!E35</f>
        <v>0</v>
      </c>
      <c r="G10" s="175">
        <f>G9*Background!E6</f>
        <v>0</v>
      </c>
      <c r="H10" s="175">
        <f>SUM(F10:G10)</f>
        <v>0</v>
      </c>
      <c r="I10" s="175">
        <f>SUM(K10:M10)</f>
        <v>0</v>
      </c>
      <c r="J10" s="175">
        <f>SUM(N10:P10)</f>
        <v>0</v>
      </c>
      <c r="K10" s="175">
        <f>IFERROR(K9*H10/H9,)</f>
        <v>0</v>
      </c>
      <c r="L10" s="175">
        <f>IFERROR(L9*H10/H9,)</f>
        <v>0</v>
      </c>
      <c r="M10" s="175">
        <f>IFERROR(M9*H10/H9,)</f>
        <v>0</v>
      </c>
      <c r="N10" s="175">
        <f>IFERROR(N9*H10/H9,)</f>
        <v>0</v>
      </c>
      <c r="O10" s="175">
        <f>IFERROR(O9*H10/H9,)</f>
        <v>0</v>
      </c>
      <c r="P10" s="175">
        <f>IFERROR(P9*H10/H9,)</f>
        <v>0</v>
      </c>
      <c r="Q10" s="175">
        <f>IFERROR(Q9*H10/H9,)</f>
        <v>0</v>
      </c>
      <c r="R10" s="123"/>
    </row>
    <row r="11" spans="1:19" s="29" customFormat="1" ht="18.75" x14ac:dyDescent="0.25">
      <c r="A11" s="1"/>
      <c r="B11" s="264"/>
      <c r="C11" s="264"/>
      <c r="D11" s="264"/>
      <c r="E11" s="264"/>
      <c r="F11" s="264"/>
      <c r="G11" s="264"/>
      <c r="H11" s="264"/>
      <c r="I11" s="264"/>
      <c r="J11" s="264"/>
      <c r="K11" s="264"/>
      <c r="L11" s="264"/>
      <c r="M11" s="264"/>
      <c r="N11" s="264"/>
      <c r="O11" s="264"/>
      <c r="P11" s="264"/>
      <c r="Q11" s="264"/>
      <c r="R11" s="112"/>
    </row>
    <row r="12" spans="1:19" s="29" customFormat="1" ht="18.75" x14ac:dyDescent="0.25">
      <c r="A12" s="1"/>
      <c r="B12" s="176"/>
      <c r="C12" s="243"/>
      <c r="D12" s="243"/>
      <c r="E12" s="243"/>
      <c r="F12" s="243"/>
      <c r="G12" s="243"/>
      <c r="H12" s="243"/>
      <c r="I12" s="243"/>
      <c r="J12" s="242" t="s">
        <v>205</v>
      </c>
      <c r="K12" s="243"/>
      <c r="L12" s="243"/>
      <c r="M12" s="243"/>
      <c r="N12" s="243"/>
      <c r="O12" s="243"/>
      <c r="P12" s="243"/>
      <c r="Q12" s="243"/>
      <c r="R12" s="112"/>
    </row>
    <row r="13" spans="1:19" s="143" customFormat="1" ht="15.75" customHeight="1" x14ac:dyDescent="0.25">
      <c r="A13" s="1"/>
      <c r="B13" s="391" t="s">
        <v>26</v>
      </c>
      <c r="C13" s="393"/>
      <c r="D13" s="393"/>
      <c r="E13" s="392"/>
      <c r="F13" s="391" t="s">
        <v>27</v>
      </c>
      <c r="G13" s="392"/>
      <c r="H13" s="174" t="s">
        <v>204</v>
      </c>
      <c r="I13" s="388" t="s">
        <v>217</v>
      </c>
      <c r="J13" s="389"/>
      <c r="K13" s="389"/>
      <c r="L13" s="389"/>
      <c r="M13" s="389"/>
      <c r="N13" s="389"/>
      <c r="O13" s="389"/>
      <c r="P13" s="389"/>
      <c r="Q13" s="390"/>
      <c r="S13" s="5"/>
    </row>
    <row r="14" spans="1:19" s="29" customFormat="1" ht="15.75" x14ac:dyDescent="0.25">
      <c r="A14" s="1"/>
      <c r="B14" s="176" t="s">
        <v>3</v>
      </c>
      <c r="C14" s="176" t="s">
        <v>4</v>
      </c>
      <c r="D14" s="177" t="s">
        <v>5</v>
      </c>
      <c r="E14" s="176" t="s">
        <v>2</v>
      </c>
      <c r="F14" s="177" t="s">
        <v>5</v>
      </c>
      <c r="G14" s="176" t="s">
        <v>2</v>
      </c>
      <c r="H14" s="174" t="s">
        <v>218</v>
      </c>
      <c r="I14" s="174" t="s">
        <v>100</v>
      </c>
      <c r="J14" s="174" t="s">
        <v>101</v>
      </c>
      <c r="K14" s="174" t="s">
        <v>38</v>
      </c>
      <c r="L14" s="174" t="s">
        <v>39</v>
      </c>
      <c r="M14" s="174" t="s">
        <v>40</v>
      </c>
      <c r="N14" s="174" t="s">
        <v>41</v>
      </c>
      <c r="O14" s="174" t="s">
        <v>42</v>
      </c>
      <c r="P14" s="174" t="s">
        <v>43</v>
      </c>
      <c r="Q14" s="174" t="s">
        <v>9</v>
      </c>
      <c r="R14" s="101"/>
      <c r="S14" s="1"/>
    </row>
    <row r="15" spans="1:19" s="9" customFormat="1" ht="15" customHeight="1" x14ac:dyDescent="0.25">
      <c r="A15" s="1"/>
      <c r="B15" s="384" t="str">
        <f>Background!B10</f>
        <v>Feedstock Production</v>
      </c>
      <c r="C15" s="87" t="s">
        <v>28</v>
      </c>
      <c r="D15" s="175" cm="1">
        <f t="array" ref="D15">SUM(SiteSpecificInputs!F11:G34,-SiteSpecificInputs!H11:H34)</f>
        <v>0</v>
      </c>
      <c r="E15" s="103" t="s">
        <v>45</v>
      </c>
      <c r="F15" s="178">
        <f>Background!E10</f>
        <v>6656.0026844388885</v>
      </c>
      <c r="G15" s="97" t="s">
        <v>220</v>
      </c>
      <c r="H15" s="175">
        <f>D15*F15</f>
        <v>0</v>
      </c>
      <c r="I15" s="179">
        <f>IF(I10&gt;0,H15/I10,)</f>
        <v>0</v>
      </c>
      <c r="J15" s="149"/>
      <c r="K15" s="179">
        <f>IF(K10&gt;0,H15/I10,)</f>
        <v>0</v>
      </c>
      <c r="L15" s="179">
        <f>IF(L10&gt;0,H15/I10,)</f>
        <v>0</v>
      </c>
      <c r="M15" s="179">
        <f>IF(M10&gt;0,H15/I10,)</f>
        <v>0</v>
      </c>
      <c r="N15" s="149"/>
      <c r="O15" s="149"/>
      <c r="P15" s="149"/>
      <c r="Q15" s="149"/>
      <c r="R15" s="101"/>
      <c r="S15" s="8"/>
    </row>
    <row r="16" spans="1:19" s="9" customFormat="1" ht="15" customHeight="1" x14ac:dyDescent="0.25">
      <c r="A16" s="1"/>
      <c r="B16" s="385"/>
      <c r="C16" s="87" t="s">
        <v>29</v>
      </c>
      <c r="D16" s="175" cm="1">
        <f t="array" ref="D16">SUM(SiteSpecificInputs!M11:N34,-SiteSpecificInputs!O11:O34)</f>
        <v>0</v>
      </c>
      <c r="E16" s="103" t="s">
        <v>45</v>
      </c>
      <c r="F16" s="178">
        <f>Background!E11</f>
        <v>6833.4836186328375</v>
      </c>
      <c r="G16" s="97" t="s">
        <v>220</v>
      </c>
      <c r="H16" s="175">
        <f t="shared" ref="H16:H40" si="1">D16*F16</f>
        <v>0</v>
      </c>
      <c r="I16" s="150"/>
      <c r="J16" s="179">
        <f>IF(J10&gt;0,H16/J10,)</f>
        <v>0</v>
      </c>
      <c r="K16" s="149"/>
      <c r="L16" s="149"/>
      <c r="M16" s="149"/>
      <c r="N16" s="179">
        <f>IFERROR(H16/J10,)</f>
        <v>0</v>
      </c>
      <c r="O16" s="179">
        <f>IFERROR(H16/J10,)</f>
        <v>0</v>
      </c>
      <c r="P16" s="179">
        <f>IFERROR(H16/J10,)</f>
        <v>0</v>
      </c>
      <c r="Q16" s="149"/>
    </row>
    <row r="17" spans="1:19" s="9" customFormat="1" ht="15.75" customHeight="1" x14ac:dyDescent="0.25">
      <c r="A17" s="1"/>
      <c r="B17" s="385"/>
      <c r="C17" s="87" t="s">
        <v>30</v>
      </c>
      <c r="D17" s="175">
        <f>IFERROR((F10-Q10*(1-(G10/H10)))*(D15/SUM(D15:D16)),)</f>
        <v>0</v>
      </c>
      <c r="E17" s="103" t="s">
        <v>152</v>
      </c>
      <c r="F17" s="180">
        <f>Background!E12</f>
        <v>19.8</v>
      </c>
      <c r="G17" s="89" t="s">
        <v>221</v>
      </c>
      <c r="H17" s="175">
        <f>D17*F17</f>
        <v>0</v>
      </c>
      <c r="I17" s="179">
        <f>IF(I10&gt;0,$F$17,)</f>
        <v>0</v>
      </c>
      <c r="J17" s="149"/>
      <c r="K17" s="179">
        <f>IF(K10&gt;0,$F$17,)</f>
        <v>0</v>
      </c>
      <c r="L17" s="179">
        <f t="shared" ref="L17:M17" si="2">IF(L10&gt;0,$F$17,)</f>
        <v>0</v>
      </c>
      <c r="M17" s="179">
        <f t="shared" si="2"/>
        <v>0</v>
      </c>
      <c r="N17" s="149"/>
      <c r="O17" s="149"/>
      <c r="P17" s="149"/>
      <c r="Q17" s="179">
        <f>IF($Q$10&gt;0,$F$17*$I$10/SUM($I$10:$J$10),)</f>
        <v>0</v>
      </c>
      <c r="S17" s="111" t="s">
        <v>76</v>
      </c>
    </row>
    <row r="18" spans="1:19" s="9" customFormat="1" ht="15" customHeight="1" x14ac:dyDescent="0.25">
      <c r="A18" s="1"/>
      <c r="B18" s="386"/>
      <c r="C18" s="104" t="s">
        <v>31</v>
      </c>
      <c r="D18" s="175">
        <f>IFERROR((F10-Q10*(1-(G10/H10)))*(D16/SUM(D15:D16)),)</f>
        <v>0</v>
      </c>
      <c r="E18" s="103" t="s">
        <v>152</v>
      </c>
      <c r="F18" s="180">
        <f>Background!E13</f>
        <v>19.399999999999999</v>
      </c>
      <c r="G18" s="89" t="s">
        <v>221</v>
      </c>
      <c r="H18" s="175">
        <f>D18*F18</f>
        <v>0</v>
      </c>
      <c r="I18" s="150"/>
      <c r="J18" s="126">
        <f>IF(J10&gt;0,F18,)</f>
        <v>0</v>
      </c>
      <c r="K18" s="149"/>
      <c r="L18" s="149"/>
      <c r="M18" s="149"/>
      <c r="N18" s="179">
        <f>IF(N10&gt;0,H18/J10,)</f>
        <v>0</v>
      </c>
      <c r="O18" s="179">
        <f t="shared" ref="O18:P18" si="3">IF(O10&gt;0,I18/K10,)</f>
        <v>0</v>
      </c>
      <c r="P18" s="179">
        <f t="shared" si="3"/>
        <v>0</v>
      </c>
      <c r="Q18" s="179">
        <f>IF($Q$10&gt;0,$F$18*$J$10/SUM($I$10:$J$10),)</f>
        <v>0</v>
      </c>
    </row>
    <row r="19" spans="1:19" s="9" customFormat="1" ht="15" customHeight="1" x14ac:dyDescent="0.25">
      <c r="A19" s="1"/>
      <c r="B19" s="384" t="s">
        <v>165</v>
      </c>
      <c r="C19" s="87" t="s">
        <v>109</v>
      </c>
      <c r="D19" s="175">
        <f>D15*Background!E14</f>
        <v>0</v>
      </c>
      <c r="E19" s="103" t="s">
        <v>46</v>
      </c>
      <c r="F19" s="180">
        <f>Background!E20</f>
        <v>10.249723436328086</v>
      </c>
      <c r="G19" s="97" t="s">
        <v>222</v>
      </c>
      <c r="H19" s="175">
        <f>D19*F19</f>
        <v>0</v>
      </c>
      <c r="I19" s="179">
        <f>IF(I10&gt;0,H19/I10,)</f>
        <v>0</v>
      </c>
      <c r="J19" s="150"/>
      <c r="K19" s="179">
        <f>IF(K10&gt;0,H19/I10,)</f>
        <v>0</v>
      </c>
      <c r="L19" s="179">
        <f>IF(L10&gt;0,H19/I10,)</f>
        <v>0</v>
      </c>
      <c r="M19" s="179">
        <f>IF(M10&gt;0,H19/I10,)</f>
        <v>0</v>
      </c>
      <c r="N19" s="149"/>
      <c r="O19" s="149"/>
      <c r="P19" s="149"/>
      <c r="Q19" s="149"/>
    </row>
    <row r="20" spans="1:19" s="9" customFormat="1" ht="15" customHeight="1" x14ac:dyDescent="0.25">
      <c r="A20" s="1"/>
      <c r="B20" s="385"/>
      <c r="C20" s="87" t="s">
        <v>80</v>
      </c>
      <c r="D20" s="175">
        <f>SUMPRODUCT(SiteSpecificInputs!I11:I34,SiteSpecificInputs!J11:J34)</f>
        <v>0</v>
      </c>
      <c r="E20" s="103" t="s">
        <v>46</v>
      </c>
      <c r="F20" s="181">
        <f>Background!E21</f>
        <v>3.3633429366158483</v>
      </c>
      <c r="G20" s="89" t="s">
        <v>222</v>
      </c>
      <c r="H20" s="175">
        <f t="shared" si="1"/>
        <v>0</v>
      </c>
      <c r="I20" s="179">
        <f>IF(I10&gt;0,H20/I10,)</f>
        <v>0</v>
      </c>
      <c r="J20" s="150"/>
      <c r="K20" s="179">
        <f>IF(K10&gt;0,H20/I10,)</f>
        <v>0</v>
      </c>
      <c r="L20" s="179">
        <f>IF(L10&gt;0,H20/I10,)</f>
        <v>0</v>
      </c>
      <c r="M20" s="179">
        <f>IF(M10&gt;0,H20/I10,)</f>
        <v>0</v>
      </c>
      <c r="N20" s="149"/>
      <c r="O20" s="149"/>
      <c r="P20" s="149"/>
      <c r="Q20" s="149"/>
    </row>
    <row r="21" spans="1:19" s="9" customFormat="1" ht="15" customHeight="1" x14ac:dyDescent="0.25">
      <c r="A21" s="1"/>
      <c r="B21" s="386"/>
      <c r="C21" s="87" t="s">
        <v>81</v>
      </c>
      <c r="D21" s="175">
        <f>SUMPRODUCT(SiteSpecificInputs!K11:K34,SiteSpecificInputs!L11:L34)</f>
        <v>0</v>
      </c>
      <c r="E21" s="103" t="s">
        <v>46</v>
      </c>
      <c r="F21" s="182">
        <f>Background!E23</f>
        <v>0.75991909697210569</v>
      </c>
      <c r="G21" s="89" t="s">
        <v>222</v>
      </c>
      <c r="H21" s="175">
        <f t="shared" si="1"/>
        <v>0</v>
      </c>
      <c r="I21" s="179">
        <f>IF(I10&gt;0,H21/I10,)</f>
        <v>0</v>
      </c>
      <c r="J21" s="150"/>
      <c r="K21" s="179">
        <f>IF(K10&gt;0,H21/I10,)</f>
        <v>0</v>
      </c>
      <c r="L21" s="179">
        <f>IF(L10&gt;0,H21/I10,)</f>
        <v>0</v>
      </c>
      <c r="M21" s="179">
        <f>IF(M10&gt;0,H21/I10,)</f>
        <v>0</v>
      </c>
      <c r="N21" s="149"/>
      <c r="O21" s="149"/>
      <c r="P21" s="149"/>
      <c r="Q21" s="149"/>
    </row>
    <row r="22" spans="1:19" s="9" customFormat="1" ht="15" customHeight="1" x14ac:dyDescent="0.25">
      <c r="A22" s="1"/>
      <c r="B22" s="384" t="s">
        <v>166</v>
      </c>
      <c r="C22" s="87" t="s">
        <v>109</v>
      </c>
      <c r="D22" s="175">
        <f>D16*Background!E14*Background!E19</f>
        <v>0</v>
      </c>
      <c r="E22" s="103" t="s">
        <v>46</v>
      </c>
      <c r="F22" s="180">
        <f>Background!E20</f>
        <v>10.249723436328086</v>
      </c>
      <c r="G22" s="97" t="s">
        <v>222</v>
      </c>
      <c r="H22" s="175">
        <f t="shared" ref="H22:H24" si="4">D22*F22</f>
        <v>0</v>
      </c>
      <c r="I22" s="150"/>
      <c r="J22" s="183">
        <f>IF(J10&gt;0,H22/J10,)</f>
        <v>0</v>
      </c>
      <c r="K22" s="149"/>
      <c r="L22" s="149"/>
      <c r="M22" s="149"/>
      <c r="N22" s="179">
        <f>IFERROR(H22/J10,)</f>
        <v>0</v>
      </c>
      <c r="O22" s="179">
        <f>IFERROR(H22/J10,)</f>
        <v>0</v>
      </c>
      <c r="P22" s="179">
        <f>IFERROR(H22/J10,)</f>
        <v>0</v>
      </c>
      <c r="Q22" s="149"/>
    </row>
    <row r="23" spans="1:19" s="9" customFormat="1" ht="15" customHeight="1" x14ac:dyDescent="0.25">
      <c r="A23" s="1"/>
      <c r="B23" s="385"/>
      <c r="C23" s="87" t="s">
        <v>80</v>
      </c>
      <c r="D23" s="175">
        <f>SUMPRODUCT(SiteSpecificInputs!P11:P34,SiteSpecificInputs!Q11:Q34)*Background!E19</f>
        <v>0</v>
      </c>
      <c r="E23" s="103" t="s">
        <v>46</v>
      </c>
      <c r="F23" s="181">
        <f>Background!E22</f>
        <v>3.3902496801087754</v>
      </c>
      <c r="G23" s="89" t="s">
        <v>222</v>
      </c>
      <c r="H23" s="175">
        <f t="shared" si="4"/>
        <v>0</v>
      </c>
      <c r="I23" s="150"/>
      <c r="J23" s="183">
        <f>IF(J10&gt;0,H23/J10,)</f>
        <v>0</v>
      </c>
      <c r="K23" s="149"/>
      <c r="L23" s="149"/>
      <c r="M23" s="149"/>
      <c r="N23" s="179">
        <f>IFERROR(H23/J10,)</f>
        <v>0</v>
      </c>
      <c r="O23" s="179">
        <f>IFERROR(H23/J10,)</f>
        <v>0</v>
      </c>
      <c r="P23" s="179">
        <f>IFERROR(H23/J10,)</f>
        <v>0</v>
      </c>
      <c r="Q23" s="149"/>
    </row>
    <row r="24" spans="1:19" s="9" customFormat="1" ht="15" customHeight="1" x14ac:dyDescent="0.25">
      <c r="A24" s="1"/>
      <c r="B24" s="386"/>
      <c r="C24" s="87" t="s">
        <v>81</v>
      </c>
      <c r="D24" s="175">
        <f>SUMPRODUCT(SiteSpecificInputs!R11:R34,SiteSpecificInputs!S11:S34)*Background!E19</f>
        <v>0</v>
      </c>
      <c r="E24" s="103" t="s">
        <v>46</v>
      </c>
      <c r="F24" s="182">
        <f>Background!E23</f>
        <v>0.75991909697210569</v>
      </c>
      <c r="G24" s="89" t="s">
        <v>222</v>
      </c>
      <c r="H24" s="175">
        <f t="shared" si="4"/>
        <v>0</v>
      </c>
      <c r="I24" s="150"/>
      <c r="J24" s="183">
        <f>IF(J10&gt;0,H24/J10,)</f>
        <v>0</v>
      </c>
      <c r="K24" s="149"/>
      <c r="L24" s="149"/>
      <c r="M24" s="149"/>
      <c r="N24" s="179">
        <f>IFERROR(H24/J10,)</f>
        <v>0</v>
      </c>
      <c r="O24" s="179">
        <f>IFERROR(H24/J10,)</f>
        <v>0</v>
      </c>
      <c r="P24" s="179">
        <f>IFERROR(H24/J10,)</f>
        <v>0</v>
      </c>
      <c r="Q24" s="149"/>
    </row>
    <row r="25" spans="1:19" s="9" customFormat="1" ht="15" customHeight="1" x14ac:dyDescent="0.25">
      <c r="A25" s="1"/>
      <c r="B25" s="384" t="s">
        <v>6</v>
      </c>
      <c r="C25" s="87" t="str">
        <f>SiteSpecificInputs!T8</f>
        <v>North American Natural Gas</v>
      </c>
      <c r="D25" s="175" cm="1">
        <f t="array" ref="D25">SUM(SiteSpecificInputs!T11:T34-SiteSpecificInputs!AC11:AC34-SiteSpecificInputs!AH11:AH34)*NG_heat_ratio</f>
        <v>0</v>
      </c>
      <c r="E25" s="103" t="s">
        <v>212</v>
      </c>
      <c r="F25" s="178">
        <f>Background!E24</f>
        <v>72949.532731448708</v>
      </c>
      <c r="G25" s="91" t="s">
        <v>223</v>
      </c>
      <c r="H25" s="175">
        <f t="shared" si="1"/>
        <v>0</v>
      </c>
      <c r="I25" s="179">
        <f>IF(I10&gt;0,H25/H10,)</f>
        <v>0</v>
      </c>
      <c r="J25" s="179">
        <f>IF(J10&gt;0,H25/H10,)</f>
        <v>0</v>
      </c>
      <c r="K25" s="179">
        <f>IF(K10&gt;0,H25/H10,)</f>
        <v>0</v>
      </c>
      <c r="L25" s="179">
        <f>IF(L10&gt;0,H25/H10,)</f>
        <v>0</v>
      </c>
      <c r="M25" s="179">
        <f>IF(M10&gt;0,H25/H10,)</f>
        <v>0</v>
      </c>
      <c r="N25" s="179">
        <f>IF(N10&gt;0,H25/H10,)</f>
        <v>0</v>
      </c>
      <c r="O25" s="179">
        <f>IF(O10&gt;0,H25/H10,)</f>
        <v>0</v>
      </c>
      <c r="P25" s="179">
        <f>IF(P10&gt;0,H25/H10,)</f>
        <v>0</v>
      </c>
      <c r="Q25" s="179">
        <f>IF(Q10&gt;0,H25/H10,)</f>
        <v>0</v>
      </c>
    </row>
    <row r="26" spans="1:19" s="9" customFormat="1" ht="15" customHeight="1" x14ac:dyDescent="0.25">
      <c r="A26" s="1"/>
      <c r="B26" s="385"/>
      <c r="C26" s="87" t="str">
        <f>SiteSpecificInputs!U8</f>
        <v>Direct Supply Biomethane</v>
      </c>
      <c r="D26" s="175">
        <f>SUM(SiteSpecificInputs!U11:U34)*NG_heat_ratio*mmBtu2MJ</f>
        <v>0</v>
      </c>
      <c r="E26" s="103" t="s">
        <v>152</v>
      </c>
      <c r="F26" s="175">
        <f>SiteSpecificInputs!C31</f>
        <v>0</v>
      </c>
      <c r="G26" s="97" t="s">
        <v>221</v>
      </c>
      <c r="H26" s="175">
        <f t="shared" si="1"/>
        <v>0</v>
      </c>
      <c r="I26" s="179">
        <f>IF(I10&gt;0,H26/H10,)</f>
        <v>0</v>
      </c>
      <c r="J26" s="179">
        <f>IF(J10&gt;0,H26/H10,)</f>
        <v>0</v>
      </c>
      <c r="K26" s="179">
        <f>IF(K10&gt;0,H26/H10,)</f>
        <v>0</v>
      </c>
      <c r="L26" s="179">
        <f>IF(L10&gt;0,H26/H10,)</f>
        <v>0</v>
      </c>
      <c r="M26" s="179">
        <f>IF(M10&gt;0,H26/H10,)</f>
        <v>0</v>
      </c>
      <c r="N26" s="179">
        <f>IF(N10&gt;0,H26/H10,)</f>
        <v>0</v>
      </c>
      <c r="O26" s="179">
        <f>IF(O10&gt;0,H26/H10,)</f>
        <v>0</v>
      </c>
      <c r="P26" s="179">
        <f>IF(P10&gt;0,H26/H10,)</f>
        <v>0</v>
      </c>
      <c r="Q26" s="179">
        <f>IF(Q10&gt;0,H26/H10,)</f>
        <v>0</v>
      </c>
    </row>
    <row r="27" spans="1:19" s="9" customFormat="1" ht="15" customHeight="1" x14ac:dyDescent="0.25">
      <c r="A27" s="1"/>
      <c r="B27" s="385"/>
      <c r="C27" s="87" t="str">
        <f>SiteSpecificInputs!V8</f>
        <v>Alternative Fuel</v>
      </c>
      <c r="D27" s="175">
        <f>SUM(SiteSpecificInputs!V11:V34)</f>
        <v>0</v>
      </c>
      <c r="E27" s="103" t="str">
        <f>SiteSpecificInputs!V10</f>
        <v>mmBtu, HHV</v>
      </c>
      <c r="F27" s="175">
        <f>SiteSpecificInputs!C30</f>
        <v>0</v>
      </c>
      <c r="G27" s="91" t="s">
        <v>224</v>
      </c>
      <c r="H27" s="175">
        <f t="shared" si="1"/>
        <v>0</v>
      </c>
      <c r="I27" s="179">
        <f>IF(I10&gt;0,H27/H10,)</f>
        <v>0</v>
      </c>
      <c r="J27" s="179">
        <f>IF(J10&gt;0,H27/H10,)</f>
        <v>0</v>
      </c>
      <c r="K27" s="179">
        <f>IF(K10&gt;0,H27/H10,)</f>
        <v>0</v>
      </c>
      <c r="L27" s="179">
        <f>IF(L10&gt;0,H27/H10,)</f>
        <v>0</v>
      </c>
      <c r="M27" s="179">
        <f>IF(M10&gt;0,H27/H10,)</f>
        <v>0</v>
      </c>
      <c r="N27" s="179">
        <f>IF(N10&gt;0,H27/H10,)</f>
        <v>0</v>
      </c>
      <c r="O27" s="179">
        <f>IF(O10&gt;0,H27/H10,)</f>
        <v>0</v>
      </c>
      <c r="P27" s="179">
        <f>IF(P10&gt;0,H27/H10,)</f>
        <v>0</v>
      </c>
      <c r="Q27" s="179">
        <f>IF(Q10&gt;0,H27/H10,)</f>
        <v>0</v>
      </c>
      <c r="S27" s="1"/>
    </row>
    <row r="28" spans="1:19" s="29" customFormat="1" ht="15" customHeight="1" x14ac:dyDescent="0.25">
      <c r="A28" s="1"/>
      <c r="B28" s="385"/>
      <c r="C28" s="87" t="str">
        <f>SiteSpecificInputs!W8</f>
        <v>Grid Electricity</v>
      </c>
      <c r="D28" s="175">
        <f>SUM(SiteSpecificInputs!W11:W34)</f>
        <v>0</v>
      </c>
      <c r="E28" s="103" t="str">
        <f>SiteSpecificInputs!W10</f>
        <v>kWh</v>
      </c>
      <c r="F28" s="175">
        <f>SiteSpecificInputs!C28</f>
        <v>434.32374433113711</v>
      </c>
      <c r="G28" s="89" t="s">
        <v>225</v>
      </c>
      <c r="H28" s="175">
        <f t="shared" si="1"/>
        <v>0</v>
      </c>
      <c r="I28" s="179">
        <f>IF(I10&gt;0,H28/H10,)</f>
        <v>0</v>
      </c>
      <c r="J28" s="179">
        <f>IF(J10&gt;0,H28/H10,)</f>
        <v>0</v>
      </c>
      <c r="K28" s="179">
        <f>IF(K10&gt;0,H28/H10,)</f>
        <v>0</v>
      </c>
      <c r="L28" s="179">
        <f>IF(L10&gt;0,H28/H10,)</f>
        <v>0</v>
      </c>
      <c r="M28" s="179">
        <f>IF(M10&gt;0,H28/H10,)</f>
        <v>0</v>
      </c>
      <c r="N28" s="179">
        <f>IF(N10&gt;0,H28/H10,)</f>
        <v>0</v>
      </c>
      <c r="O28" s="179">
        <f>IF(O10&gt;0,H28/H10,)</f>
        <v>0</v>
      </c>
      <c r="P28" s="179">
        <f>IF(P10&gt;0,H28/H10,)</f>
        <v>0</v>
      </c>
      <c r="Q28" s="179">
        <f>IF(Q10&gt;0,H28/H10,)</f>
        <v>0</v>
      </c>
    </row>
    <row r="29" spans="1:19" s="29" customFormat="1" ht="15" customHeight="1" x14ac:dyDescent="0.25">
      <c r="A29" s="1"/>
      <c r="B29" s="385"/>
      <c r="C29" s="87" t="str">
        <f>SiteSpecificInputs!X8</f>
        <v>Direct Supply Low-CI Electricity</v>
      </c>
      <c r="D29" s="175">
        <f>SUM(SiteSpecificInputs!X11:X34)</f>
        <v>0</v>
      </c>
      <c r="E29" s="103" t="str">
        <f>SiteSpecificInputs!X10</f>
        <v>kWh</v>
      </c>
      <c r="F29" s="175">
        <f>SiteSpecificInputs!C32</f>
        <v>0</v>
      </c>
      <c r="G29" s="89" t="s">
        <v>225</v>
      </c>
      <c r="H29" s="175">
        <f t="shared" si="1"/>
        <v>0</v>
      </c>
      <c r="I29" s="179">
        <f>IF(I10&gt;0,H29/H10,)</f>
        <v>0</v>
      </c>
      <c r="J29" s="179">
        <f>IF(J10&gt;0,H29/H10,)</f>
        <v>0</v>
      </c>
      <c r="K29" s="179">
        <f>IF(K10&gt;0,H29/H10,)</f>
        <v>0</v>
      </c>
      <c r="L29" s="179">
        <f>IF(L10&gt;0,H29/H10,)</f>
        <v>0</v>
      </c>
      <c r="M29" s="179">
        <f>IF(M10&gt;0,H29/H10,)</f>
        <v>0</v>
      </c>
      <c r="N29" s="179">
        <f>IF(N10&gt;0,H29/H10,)</f>
        <v>0</v>
      </c>
      <c r="O29" s="179">
        <f>IF(O10&gt;0,H29/H10,)</f>
        <v>0</v>
      </c>
      <c r="P29" s="179">
        <f>IF(P10&gt;0,H29/H10,)</f>
        <v>0</v>
      </c>
      <c r="Q29" s="179">
        <f>IF(Q10&gt;0,H29/H10,)</f>
        <v>0</v>
      </c>
    </row>
    <row r="30" spans="1:19" s="29" customFormat="1" ht="15" customHeight="1" x14ac:dyDescent="0.25">
      <c r="A30" s="1"/>
      <c r="B30" s="385"/>
      <c r="C30" s="87" t="str">
        <f>SiteSpecificInputs!BE8</f>
        <v>Denaturant Added</v>
      </c>
      <c r="D30" s="175">
        <f>G10</f>
        <v>0</v>
      </c>
      <c r="E30" s="103" t="s">
        <v>152</v>
      </c>
      <c r="F30" s="180">
        <f>Background!E7</f>
        <v>96.728122765019648</v>
      </c>
      <c r="G30" s="97" t="s">
        <v>221</v>
      </c>
      <c r="H30" s="175">
        <f t="shared" si="1"/>
        <v>0</v>
      </c>
      <c r="I30" s="179">
        <f>IF(I10&gt;0,H30/H10,)</f>
        <v>0</v>
      </c>
      <c r="J30" s="179">
        <f>IF(J10&gt;0,H30/H10,)</f>
        <v>0</v>
      </c>
      <c r="K30" s="179">
        <f>IF(K10&gt;0,H30/H10,)</f>
        <v>0</v>
      </c>
      <c r="L30" s="179">
        <f>IF(L10&gt;0,H30/H10,)</f>
        <v>0</v>
      </c>
      <c r="M30" s="179">
        <f>IF(M10&gt;0,H30/H10,)</f>
        <v>0</v>
      </c>
      <c r="N30" s="179">
        <f>IF(N10&gt;0,H30/H10,)</f>
        <v>0</v>
      </c>
      <c r="O30" s="179">
        <f>IF(O10&gt;0,H30/H10,)</f>
        <v>0</v>
      </c>
      <c r="P30" s="179">
        <f>IF(P10&gt;0,H30/H10,)</f>
        <v>0</v>
      </c>
      <c r="Q30" s="179">
        <f>IF(Q10&gt;0,H30/H10,)</f>
        <v>0</v>
      </c>
    </row>
    <row r="31" spans="1:19" s="29" customFormat="1" ht="15" customHeight="1" x14ac:dyDescent="0.25">
      <c r="A31" s="1"/>
      <c r="B31" s="385"/>
      <c r="C31" s="87" t="s">
        <v>32</v>
      </c>
      <c r="D31" s="175">
        <f>F10</f>
        <v>0</v>
      </c>
      <c r="E31" s="103" t="s">
        <v>152</v>
      </c>
      <c r="F31" s="181">
        <f>Background!E25</f>
        <v>0.62</v>
      </c>
      <c r="G31" s="97" t="s">
        <v>221</v>
      </c>
      <c r="H31" s="175">
        <f t="shared" si="1"/>
        <v>0</v>
      </c>
      <c r="I31" s="179">
        <f>IF(I10&gt;0,H31/H10,)</f>
        <v>0</v>
      </c>
      <c r="J31" s="179">
        <f>IF(J10&gt;0,H31/H10,)</f>
        <v>0</v>
      </c>
      <c r="K31" s="179">
        <f>IF(K10&gt;0,H31/H10,)</f>
        <v>0</v>
      </c>
      <c r="L31" s="179">
        <f>IF(L10&gt;0,H31/H10,)</f>
        <v>0</v>
      </c>
      <c r="M31" s="179">
        <f>IF(M10&gt;0,H31/H10,)</f>
        <v>0</v>
      </c>
      <c r="N31" s="179">
        <f>IF(N10&gt;0,H31/H10,)</f>
        <v>0</v>
      </c>
      <c r="O31" s="179">
        <f>IF(O10&gt;0,H31/H10,)</f>
        <v>0</v>
      </c>
      <c r="P31" s="179">
        <f>IF(P10&gt;0,H31/H10,)</f>
        <v>0</v>
      </c>
      <c r="Q31" s="141"/>
      <c r="S31" s="1"/>
    </row>
    <row r="32" spans="1:19" s="29" customFormat="1" ht="15.75" customHeight="1" x14ac:dyDescent="0.25">
      <c r="A32" s="1"/>
      <c r="B32" s="386"/>
      <c r="C32" s="119" t="s">
        <v>164</v>
      </c>
      <c r="D32" s="184" cm="1">
        <f t="array" ref="D32">SUM(SiteSpecificInputs!AY11:AZ34,-SiteSpecificInputs!BA11:BA34)</f>
        <v>0</v>
      </c>
      <c r="E32" s="144" t="s">
        <v>47</v>
      </c>
      <c r="F32" s="185">
        <f>Background!E26</f>
        <v>1180</v>
      </c>
      <c r="G32" s="145" t="s">
        <v>226</v>
      </c>
      <c r="H32" s="184">
        <f t="shared" si="1"/>
        <v>0</v>
      </c>
      <c r="I32" s="151"/>
      <c r="J32" s="146"/>
      <c r="K32" s="152"/>
      <c r="L32" s="152"/>
      <c r="M32" s="152"/>
      <c r="N32" s="152"/>
      <c r="O32" s="152"/>
      <c r="P32" s="152"/>
      <c r="Q32" s="186">
        <f>IFERROR(H32/Q10,)</f>
        <v>0</v>
      </c>
      <c r="S32" s="114"/>
    </row>
    <row r="33" spans="1:38" s="29" customFormat="1" ht="15.75" customHeight="1" x14ac:dyDescent="0.25">
      <c r="A33" s="1"/>
      <c r="B33" s="384" t="s">
        <v>8</v>
      </c>
      <c r="C33" s="119" t="str">
        <f>SiteSpecificInputs!AC8</f>
        <v xml:space="preserve">DDGS Metered Drying Energy </v>
      </c>
      <c r="D33" s="175">
        <f>SUM(SiteSpecificInputs!AC11:AC34)*NG_heat_ratio</f>
        <v>0</v>
      </c>
      <c r="E33" s="103" t="s">
        <v>212</v>
      </c>
      <c r="F33" s="185">
        <f>Background!E24</f>
        <v>72949.532731448708</v>
      </c>
      <c r="G33" s="91" t="s">
        <v>223</v>
      </c>
      <c r="H33" s="175">
        <f>D33*F33</f>
        <v>0</v>
      </c>
      <c r="I33" s="179">
        <f>IF(I10&gt;0,H33/H10,)</f>
        <v>0</v>
      </c>
      <c r="J33" s="179">
        <f>IF(J10&gt;0,H33/H10,)</f>
        <v>0</v>
      </c>
      <c r="K33" s="179">
        <f>IF(K10&gt;0,H33/(K10+N10),)</f>
        <v>0</v>
      </c>
      <c r="L33" s="152"/>
      <c r="M33" s="152"/>
      <c r="N33" s="179">
        <f>IF(N10&gt;0,H33/(K10+N10),)</f>
        <v>0</v>
      </c>
      <c r="O33" s="152"/>
      <c r="P33" s="152"/>
      <c r="Q33" s="152"/>
      <c r="S33" s="111"/>
    </row>
    <row r="34" spans="1:38" s="29" customFormat="1" ht="15" customHeight="1" x14ac:dyDescent="0.25">
      <c r="A34" s="1"/>
      <c r="B34" s="385"/>
      <c r="C34" s="87" t="str">
        <f>SiteSpecificInputs!AH8</f>
        <v xml:space="preserve">MDGS Metered Drying Energy </v>
      </c>
      <c r="D34" s="175">
        <f>SUM(SiteSpecificInputs!AH11:AH34)*NG_heat_ratio</f>
        <v>0</v>
      </c>
      <c r="E34" s="103" t="s">
        <v>212</v>
      </c>
      <c r="F34" s="178">
        <f>Background!E24</f>
        <v>72949.532731448708</v>
      </c>
      <c r="G34" s="91" t="s">
        <v>223</v>
      </c>
      <c r="H34" s="175">
        <f>D34*F34</f>
        <v>0</v>
      </c>
      <c r="I34" s="179">
        <f>IF(I10&gt;0,H34/H10,)</f>
        <v>0</v>
      </c>
      <c r="J34" s="179">
        <f>IF(J10&gt;0,H34/H10,)</f>
        <v>0</v>
      </c>
      <c r="K34" s="149"/>
      <c r="L34" s="179">
        <f>IF(L10&gt;0,H34/(L10+O10),)</f>
        <v>0</v>
      </c>
      <c r="M34" s="149"/>
      <c r="N34" s="149"/>
      <c r="O34" s="179">
        <f>IF(O10&gt;0,H34/(L10+O10),)</f>
        <v>0</v>
      </c>
      <c r="P34" s="149"/>
      <c r="Q34" s="149"/>
    </row>
    <row r="35" spans="1:38" s="29" customFormat="1" ht="15" customHeight="1" x14ac:dyDescent="0.25">
      <c r="A35" s="1"/>
      <c r="B35" s="385"/>
      <c r="C35" s="119" t="s">
        <v>293</v>
      </c>
      <c r="D35" s="175" cm="1">
        <f t="array" ref="D35">(SUMPRODUCT(SiteSpecificInputs!AA11:AA34+SiteSpecificInputs!Z11:Z34-SiteSpecificInputs!Y11:Y34,(1-SiteSpecificInputs!AB11:AB34))+
  SUMPRODUCT(SiteSpecificInputs!AF11:AF34+SiteSpecificInputs!AE11:AE34-SiteSpecificInputs!AD11:AD34,(1-SiteSpecificInputs!AG11:AG34))+
  SUMPRODUCT(SiteSpecificInputs!AK11:AK34+SiteSpecificInputs!AJ11:AJ34-SiteSpecificInputs!AI11:AI34,(1-SiteSpecificInputs!AL11:AL34))+
  SUMPRODUCT(SiteSpecificInputs!AN11:AN34+SiteSpecificInputs!AO11:AO34-SiteSpecificInputs!AM11:AM34,(1-SiteSpecificInputs!AP11:AP34))
)*T2lb+SUM(SiteSpecificInputs!AS11:AS34+SiteSpecificInputs!AR11:AR34-SiteSpecificInputs!AQ11:AQ34)*(1-Background!E27)</f>
        <v>0</v>
      </c>
      <c r="E35" s="103" t="s">
        <v>48</v>
      </c>
      <c r="F35" s="175">
        <f>IFERROR(H35/D35,)</f>
        <v>0</v>
      </c>
      <c r="G35" s="98" t="s">
        <v>227</v>
      </c>
      <c r="H35" s="175">
        <f>-SUM(H15:H16,H19:H28,H31)*0.2</f>
        <v>0</v>
      </c>
      <c r="I35" s="179">
        <f>IF(I10&gt;0,H35/(H10-Q10),)</f>
        <v>0</v>
      </c>
      <c r="J35" s="179">
        <f>IF(J10&gt;0,H35/(H10-Q10),)</f>
        <v>0</v>
      </c>
      <c r="K35" s="179">
        <f>IF(K10&gt;0,H35/(H10-Q10),)</f>
        <v>0</v>
      </c>
      <c r="L35" s="179">
        <f>IF(L10&gt;0,H35/(H10-Q10),)</f>
        <v>0</v>
      </c>
      <c r="M35" s="179">
        <f>IF(M10&gt;0,H35/(H10-Q10),)</f>
        <v>0</v>
      </c>
      <c r="N35" s="179">
        <f>IF(N10&gt;0,H35/(H10-Q10),)</f>
        <v>0</v>
      </c>
      <c r="O35" s="179">
        <f>IF(O10&gt;0,H35/(H10-Q10),)</f>
        <v>0</v>
      </c>
      <c r="P35" s="179">
        <f>IF(P10&gt;0,H35/(H10-Q10),)</f>
        <v>0</v>
      </c>
      <c r="Q35" s="149"/>
      <c r="R35" s="161"/>
    </row>
    <row r="36" spans="1:38" s="29" customFormat="1" ht="15" customHeight="1" x14ac:dyDescent="0.25">
      <c r="A36" s="1"/>
      <c r="B36" s="385"/>
      <c r="C36" s="87" t="s">
        <v>175</v>
      </c>
      <c r="D36" s="175">
        <f>SUM(SiteSpecificInputs!AV11:AV34)</f>
        <v>0</v>
      </c>
      <c r="E36" s="103" t="str">
        <f>SiteSpecificInputs!AV10</f>
        <v>kWh</v>
      </c>
      <c r="F36" s="175">
        <f>-SiteSpecificInputs!C28</f>
        <v>-434.32374433113711</v>
      </c>
      <c r="G36" s="98" t="s">
        <v>225</v>
      </c>
      <c r="H36" s="175">
        <f t="shared" si="1"/>
        <v>0</v>
      </c>
      <c r="I36" s="179">
        <f>IF(I10&gt;0,H36/H10,)</f>
        <v>0</v>
      </c>
      <c r="J36" s="179">
        <f>IF(J10&gt;0,H36/H10,)</f>
        <v>0</v>
      </c>
      <c r="K36" s="179">
        <f>IF(K10&gt;0,H36/H10,)</f>
        <v>0</v>
      </c>
      <c r="L36" s="179">
        <f>IF(L10&gt;0,H36/H10,)</f>
        <v>0</v>
      </c>
      <c r="M36" s="179">
        <f>IF(M10&gt;0,H36/H10,)</f>
        <v>0</v>
      </c>
      <c r="N36" s="179">
        <f>IF(N10&gt;0,H36/H10,)</f>
        <v>0</v>
      </c>
      <c r="O36" s="179">
        <f>IF(O10&gt;0,H36/H10,)</f>
        <v>0</v>
      </c>
      <c r="P36" s="179">
        <f>IF(P10&gt;0,H36/H10,)</f>
        <v>0</v>
      </c>
      <c r="Q36" s="179">
        <f>IF(Q10&gt;0,H36/H10,)</f>
        <v>0</v>
      </c>
    </row>
    <row r="37" spans="1:38" s="29" customFormat="1" ht="15" customHeight="1" x14ac:dyDescent="0.25">
      <c r="A37" s="1"/>
      <c r="B37" s="386"/>
      <c r="C37" s="142" t="s">
        <v>174</v>
      </c>
      <c r="D37" s="175">
        <f>SUM(SiteSpecificInputs!AX11:AX34)</f>
        <v>0</v>
      </c>
      <c r="E37" s="103" t="str">
        <f>SiteSpecificInputs!AX10</f>
        <v>mmBtu</v>
      </c>
      <c r="F37" s="175">
        <f>-Background!E24/0.8</f>
        <v>-91186.915914310885</v>
      </c>
      <c r="G37" s="91" t="s">
        <v>292</v>
      </c>
      <c r="H37" s="175">
        <f t="shared" si="1"/>
        <v>0</v>
      </c>
      <c r="I37" s="179">
        <f>IF(I10&gt;0,H37/H10,)</f>
        <v>0</v>
      </c>
      <c r="J37" s="179">
        <f>IF(J10&gt;0,H37/H10,)</f>
        <v>0</v>
      </c>
      <c r="K37" s="179">
        <f>IF(K10&gt;0,H37/H10,)</f>
        <v>0</v>
      </c>
      <c r="L37" s="179">
        <f>IF(L10&gt;0,H37/H10,)</f>
        <v>0</v>
      </c>
      <c r="M37" s="179">
        <f>IF(M10&gt;0,H37/H10,)</f>
        <v>0</v>
      </c>
      <c r="N37" s="179">
        <f>IF(N10&gt;0,H37/H10,)</f>
        <v>0</v>
      </c>
      <c r="O37" s="179">
        <f>IF(O10&gt;0,H37/H10,)</f>
        <v>0</v>
      </c>
      <c r="P37" s="179">
        <f>IF(P10&gt;0,H37/H10,)</f>
        <v>0</v>
      </c>
      <c r="Q37" s="179">
        <f>IF(Q10&gt;0,H37/H10,)</f>
        <v>0</v>
      </c>
    </row>
    <row r="38" spans="1:38" s="29" customFormat="1" ht="15" customHeight="1" x14ac:dyDescent="0.25">
      <c r="A38" s="1"/>
      <c r="B38" s="384" t="s">
        <v>104</v>
      </c>
      <c r="C38" s="87" t="s">
        <v>77</v>
      </c>
      <c r="D38" s="175">
        <f>SiteSpecificInputs!C34*H9</f>
        <v>0</v>
      </c>
      <c r="E38" s="103" t="s">
        <v>103</v>
      </c>
      <c r="F38" s="182">
        <f>Background!$E$30</f>
        <v>0.39880308503193468</v>
      </c>
      <c r="G38" s="98" t="s">
        <v>228</v>
      </c>
      <c r="H38" s="175">
        <f t="shared" si="1"/>
        <v>0</v>
      </c>
      <c r="I38" s="179">
        <f>IF(I10&gt;0,H38/H10,)</f>
        <v>0</v>
      </c>
      <c r="J38" s="179">
        <f>IF(J10&gt;0,H38/H10,)</f>
        <v>0</v>
      </c>
      <c r="K38" s="179">
        <f>IF(K10&gt;0,H38/H10,)</f>
        <v>0</v>
      </c>
      <c r="L38" s="179">
        <f>IF(L10&gt;0,H38/H10,)</f>
        <v>0</v>
      </c>
      <c r="M38" s="179">
        <f>IF(M10&gt;0,H38/H10,)</f>
        <v>0</v>
      </c>
      <c r="N38" s="179">
        <f>IF(N10&gt;0,H38/H10,)</f>
        <v>0</v>
      </c>
      <c r="O38" s="179">
        <f>IF(O10&gt;0,H38/H10,)</f>
        <v>0</v>
      </c>
      <c r="P38" s="179">
        <f>IF(P10&gt;0,H38/H10,)</f>
        <v>0</v>
      </c>
      <c r="Q38" s="179">
        <f>IF(Q10&gt;0,H38/H10,)</f>
        <v>0</v>
      </c>
    </row>
    <row r="39" spans="1:38" s="29" customFormat="1" ht="15" customHeight="1" x14ac:dyDescent="0.25">
      <c r="A39" s="1"/>
      <c r="B39" s="385"/>
      <c r="C39" s="87" t="s">
        <v>78</v>
      </c>
      <c r="D39" s="175">
        <f>SiteSpecificInputs!C35*H9</f>
        <v>0</v>
      </c>
      <c r="E39" s="103" t="s">
        <v>103</v>
      </c>
      <c r="F39" s="187">
        <f>Background!$E$31</f>
        <v>8.9391079962415659E-2</v>
      </c>
      <c r="G39" s="98" t="s">
        <v>228</v>
      </c>
      <c r="H39" s="175">
        <f t="shared" si="1"/>
        <v>0</v>
      </c>
      <c r="I39" s="179">
        <f>IF(I10&gt;0,H39/H10,)</f>
        <v>0</v>
      </c>
      <c r="J39" s="179">
        <f>IF(J10&gt;0,H39/H10,)</f>
        <v>0</v>
      </c>
      <c r="K39" s="179">
        <f>IF(K10&gt;0,H39/H10,)</f>
        <v>0</v>
      </c>
      <c r="L39" s="179">
        <f>IF(L10&gt;0,H39/H10,)</f>
        <v>0</v>
      </c>
      <c r="M39" s="179">
        <f>IF(M10&gt;0,H39/H10,)</f>
        <v>0</v>
      </c>
      <c r="N39" s="179">
        <f>IF(N10&gt;0,H39/H10,)</f>
        <v>0</v>
      </c>
      <c r="O39" s="179">
        <f>IF(O10&gt;0,H39/H10,)</f>
        <v>0</v>
      </c>
      <c r="P39" s="179">
        <f>IF(P10&gt;0,H39/H10,)</f>
        <v>0</v>
      </c>
      <c r="Q39" s="179">
        <f>IF(Q10&gt;0,H39/H10,)</f>
        <v>0</v>
      </c>
    </row>
    <row r="40" spans="1:38" s="29" customFormat="1" ht="15" customHeight="1" x14ac:dyDescent="0.25">
      <c r="A40" s="1"/>
      <c r="B40" s="385"/>
      <c r="C40" s="87" t="s">
        <v>79</v>
      </c>
      <c r="D40" s="175">
        <f>SiteSpecificInputs!C36*H9</f>
        <v>0</v>
      </c>
      <c r="E40" s="103" t="s">
        <v>103</v>
      </c>
      <c r="F40" s="182">
        <f>Background!$E$32</f>
        <v>0.14574400556588984</v>
      </c>
      <c r="G40" s="98" t="s">
        <v>228</v>
      </c>
      <c r="H40" s="175">
        <f t="shared" si="1"/>
        <v>0</v>
      </c>
      <c r="I40" s="179">
        <f>IF(I10&gt;0,H40/H10,)</f>
        <v>0</v>
      </c>
      <c r="J40" s="179">
        <f>IF(J10&gt;0,H40/H10,)</f>
        <v>0</v>
      </c>
      <c r="K40" s="179">
        <f>IF(K10&gt;0,H40/H10,)</f>
        <v>0</v>
      </c>
      <c r="L40" s="179">
        <f>IF(L10&gt;0,H40/H10,)</f>
        <v>0</v>
      </c>
      <c r="M40" s="179">
        <f>IF(M10&gt;0,H40/H10,)</f>
        <v>0</v>
      </c>
      <c r="N40" s="179">
        <f>IF(N10&gt;0,H40/H10,)</f>
        <v>0</v>
      </c>
      <c r="O40" s="179">
        <f>IF(O10&gt;0,H40/H10,)</f>
        <v>0</v>
      </c>
      <c r="P40" s="179">
        <f>IF(P10&gt;0,H40/H10,)</f>
        <v>0</v>
      </c>
      <c r="Q40" s="179">
        <f>IF(Q10&gt;0,H40/H10,)</f>
        <v>0</v>
      </c>
      <c r="AH40" s="86"/>
      <c r="AI40" s="86"/>
      <c r="AJ40" s="86"/>
    </row>
    <row r="41" spans="1:38" s="29" customFormat="1" ht="15" customHeight="1" x14ac:dyDescent="0.25">
      <c r="A41" s="1"/>
      <c r="B41" s="386"/>
      <c r="C41" s="156" t="s">
        <v>7</v>
      </c>
      <c r="D41" s="188">
        <f>H9*Background!$E$34</f>
        <v>0</v>
      </c>
      <c r="E41" s="157" t="s">
        <v>103</v>
      </c>
      <c r="F41" s="189">
        <f>Background!$E$33</f>
        <v>0.39880308503193468</v>
      </c>
      <c r="G41" s="158" t="s">
        <v>228</v>
      </c>
      <c r="H41" s="188">
        <f>D41*F41</f>
        <v>0</v>
      </c>
      <c r="I41" s="190">
        <f>IF(I10&gt;0,H41/H10,)</f>
        <v>0</v>
      </c>
      <c r="J41" s="190">
        <f>IF(J10&gt;0,H41/H10,)</f>
        <v>0</v>
      </c>
      <c r="K41" s="190">
        <f>IF(K10&gt;0,H41/H10,)</f>
        <v>0</v>
      </c>
      <c r="L41" s="190">
        <f>IF(L10&gt;0,H41/H10,)</f>
        <v>0</v>
      </c>
      <c r="M41" s="190">
        <f>IF(M10&gt;0,H41/H10,)</f>
        <v>0</v>
      </c>
      <c r="N41" s="190">
        <f>IF(N10&gt;0,H41/H10,)</f>
        <v>0</v>
      </c>
      <c r="O41" s="190">
        <f>IF(O10&gt;0,H41/H10,)</f>
        <v>0</v>
      </c>
      <c r="P41" s="190">
        <f>IF(P10&gt;0,H41/H10,)</f>
        <v>0</v>
      </c>
      <c r="Q41" s="190">
        <f>IF(Q10&gt;0,H41/H10,)</f>
        <v>0</v>
      </c>
      <c r="AH41" s="86"/>
      <c r="AI41" s="86"/>
      <c r="AJ41" s="86"/>
    </row>
    <row r="42" spans="1:38" s="29" customFormat="1" ht="15.75" customHeight="1" thickBot="1" x14ac:dyDescent="0.3">
      <c r="A42" s="1"/>
      <c r="B42" s="159" t="s">
        <v>288</v>
      </c>
      <c r="C42" s="147" t="s">
        <v>290</v>
      </c>
      <c r="D42" s="191">
        <f>F10</f>
        <v>0</v>
      </c>
      <c r="E42" s="148" t="s">
        <v>152</v>
      </c>
      <c r="F42" s="192">
        <f>Background!$E$36</f>
        <v>2.5203935786113334</v>
      </c>
      <c r="G42" s="160" t="str">
        <f>Background!$F$36</f>
        <v>g CO2e / MJ, LHV</v>
      </c>
      <c r="H42" s="188">
        <f>D42*F42</f>
        <v>0</v>
      </c>
      <c r="I42" s="193"/>
      <c r="J42" s="193"/>
      <c r="K42" s="193"/>
      <c r="L42" s="193"/>
      <c r="M42" s="193"/>
      <c r="N42" s="193"/>
      <c r="O42" s="193"/>
      <c r="P42" s="193"/>
      <c r="Q42" s="193"/>
      <c r="AH42" s="86"/>
      <c r="AI42" s="86"/>
      <c r="AJ42" s="86"/>
    </row>
    <row r="43" spans="1:38" s="29" customFormat="1" ht="15.75" thickTop="1" x14ac:dyDescent="0.25">
      <c r="A43" s="1"/>
      <c r="B43" s="265" t="s">
        <v>229</v>
      </c>
      <c r="C43" s="266"/>
      <c r="D43" s="266"/>
      <c r="E43" s="266"/>
      <c r="F43" s="266"/>
      <c r="G43" s="266"/>
      <c r="H43" s="267"/>
      <c r="I43" s="194">
        <f t="shared" ref="I43:Q43" si="5">SUM(I15:I41)</f>
        <v>0</v>
      </c>
      <c r="J43" s="194">
        <f t="shared" si="5"/>
        <v>0</v>
      </c>
      <c r="K43" s="194">
        <f t="shared" si="5"/>
        <v>0</v>
      </c>
      <c r="L43" s="194">
        <f t="shared" si="5"/>
        <v>0</v>
      </c>
      <c r="M43" s="194">
        <f t="shared" si="5"/>
        <v>0</v>
      </c>
      <c r="N43" s="194">
        <f t="shared" si="5"/>
        <v>0</v>
      </c>
      <c r="O43" s="194">
        <f t="shared" si="5"/>
        <v>0</v>
      </c>
      <c r="P43" s="194">
        <f t="shared" si="5"/>
        <v>0</v>
      </c>
      <c r="Q43" s="194">
        <f t="shared" si="5"/>
        <v>0</v>
      </c>
      <c r="S43" s="113"/>
      <c r="AH43" s="86"/>
      <c r="AI43" s="86"/>
      <c r="AJ43" s="86"/>
    </row>
    <row r="44" spans="1:38" s="29" customFormat="1" ht="15.75" thickBot="1" x14ac:dyDescent="0.3">
      <c r="A44" s="1"/>
      <c r="B44" s="268" t="s">
        <v>82</v>
      </c>
      <c r="C44" s="269"/>
      <c r="D44" s="269"/>
      <c r="E44" s="269"/>
      <c r="F44" s="269"/>
      <c r="G44" s="269"/>
      <c r="H44" s="270"/>
      <c r="I44" s="195"/>
      <c r="J44" s="195"/>
      <c r="K44" s="195"/>
      <c r="L44" s="195"/>
      <c r="M44" s="195"/>
      <c r="N44" s="195"/>
      <c r="O44" s="195"/>
      <c r="P44" s="195"/>
      <c r="Q44" s="195"/>
      <c r="AH44" s="86"/>
      <c r="AI44" s="86"/>
      <c r="AJ44" s="86"/>
    </row>
    <row r="45" spans="1:38" s="29" customFormat="1" ht="19.5" thickTop="1" x14ac:dyDescent="0.25">
      <c r="A45" s="1"/>
      <c r="B45" s="271" t="s">
        <v>230</v>
      </c>
      <c r="C45" s="272"/>
      <c r="D45" s="272"/>
      <c r="E45" s="272"/>
      <c r="F45" s="272"/>
      <c r="G45" s="272"/>
      <c r="H45" s="273"/>
      <c r="I45" s="196">
        <f>I43+I44</f>
        <v>0</v>
      </c>
      <c r="J45" s="196">
        <f t="shared" ref="J45:Q45" si="6">J43+J44</f>
        <v>0</v>
      </c>
      <c r="K45" s="196">
        <f t="shared" si="6"/>
        <v>0</v>
      </c>
      <c r="L45" s="196">
        <f t="shared" si="6"/>
        <v>0</v>
      </c>
      <c r="M45" s="196">
        <f t="shared" si="6"/>
        <v>0</v>
      </c>
      <c r="N45" s="196">
        <f t="shared" si="6"/>
        <v>0</v>
      </c>
      <c r="O45" s="196">
        <f t="shared" si="6"/>
        <v>0</v>
      </c>
      <c r="P45" s="196">
        <f t="shared" si="6"/>
        <v>0</v>
      </c>
      <c r="Q45" s="196">
        <f t="shared" si="6"/>
        <v>0</v>
      </c>
      <c r="AH45" s="86"/>
      <c r="AI45" s="86"/>
      <c r="AJ45" s="86"/>
    </row>
    <row r="46" spans="1:38" x14ac:dyDescent="0.25">
      <c r="B46" s="274"/>
      <c r="C46" s="274"/>
      <c r="D46" s="274"/>
      <c r="E46" s="274"/>
      <c r="F46" s="274"/>
      <c r="G46" s="274"/>
      <c r="H46" s="274"/>
      <c r="I46" s="274"/>
      <c r="J46" s="274"/>
      <c r="K46" s="274"/>
      <c r="L46" s="274"/>
      <c r="M46" s="274"/>
      <c r="N46" s="274"/>
      <c r="O46" s="274"/>
      <c r="P46" s="274"/>
      <c r="Q46" s="274"/>
      <c r="AH46" s="86"/>
      <c r="AI46" s="86"/>
      <c r="AJ46" s="86"/>
    </row>
    <row r="47" spans="1:38" s="8" customFormat="1" ht="18.75" x14ac:dyDescent="0.25">
      <c r="A47" s="1"/>
      <c r="B47" s="275" t="s">
        <v>54</v>
      </c>
      <c r="C47" s="276"/>
      <c r="D47" s="276"/>
      <c r="E47" s="276"/>
      <c r="F47" s="276"/>
      <c r="G47" s="276"/>
      <c r="H47" s="276"/>
      <c r="I47" s="276"/>
      <c r="J47" s="276"/>
      <c r="K47" s="276"/>
      <c r="L47" s="276"/>
      <c r="M47" s="276"/>
      <c r="N47" s="276"/>
      <c r="O47" s="276"/>
      <c r="P47" s="276"/>
      <c r="Q47" s="277"/>
      <c r="R47" s="114"/>
      <c r="S47" s="114"/>
      <c r="T47" s="15"/>
      <c r="U47" s="99"/>
      <c r="AK47" s="7"/>
      <c r="AL47" s="7"/>
    </row>
    <row r="48" spans="1:38" s="8" customFormat="1" x14ac:dyDescent="0.25">
      <c r="A48" s="1"/>
      <c r="B48" s="278"/>
      <c r="C48" s="279"/>
      <c r="D48" s="279"/>
      <c r="E48" s="279"/>
      <c r="F48" s="279"/>
      <c r="G48" s="279"/>
      <c r="H48" s="279"/>
      <c r="I48" s="279"/>
      <c r="J48" s="279"/>
      <c r="K48" s="279"/>
      <c r="L48" s="279"/>
      <c r="M48" s="279"/>
      <c r="N48" s="279"/>
      <c r="O48" s="279"/>
      <c r="P48" s="279"/>
      <c r="Q48" s="280"/>
      <c r="R48" s="102"/>
      <c r="S48" s="102"/>
      <c r="T48" s="21"/>
      <c r="U48" s="22"/>
      <c r="AK48" s="20"/>
      <c r="AL48" s="20"/>
    </row>
    <row r="49" spans="1:47" s="8" customFormat="1" x14ac:dyDescent="0.25">
      <c r="R49" s="17"/>
      <c r="S49" s="17"/>
      <c r="T49" s="21"/>
      <c r="U49" s="21"/>
      <c r="V49" s="23"/>
      <c r="W49" s="17"/>
      <c r="X49" s="20"/>
      <c r="Y49" s="20"/>
      <c r="Z49" s="20"/>
      <c r="AA49" s="17"/>
      <c r="AB49" s="100"/>
      <c r="AC49" s="21"/>
      <c r="AD49" s="21"/>
      <c r="AE49" s="21"/>
      <c r="AF49" s="21"/>
      <c r="AG49" s="23"/>
      <c r="AK49" s="26"/>
      <c r="AL49" s="26"/>
    </row>
    <row r="50" spans="1:47" s="8" customFormat="1" x14ac:dyDescent="0.25">
      <c r="A50" s="102"/>
      <c r="B50" s="102"/>
      <c r="C50" s="102"/>
      <c r="D50" s="102"/>
      <c r="E50" s="102"/>
      <c r="F50" s="102"/>
      <c r="G50" s="102"/>
      <c r="H50" s="102"/>
      <c r="I50" s="102"/>
      <c r="J50" s="102"/>
      <c r="K50" s="102"/>
      <c r="L50" s="102"/>
      <c r="M50" s="102"/>
      <c r="N50" s="102"/>
      <c r="O50" s="102"/>
      <c r="P50" s="102"/>
      <c r="Q50" s="102"/>
      <c r="V50" s="23"/>
      <c r="W50" s="17"/>
      <c r="X50" s="20"/>
      <c r="Y50" s="20"/>
      <c r="Z50" s="20"/>
      <c r="AA50" s="17"/>
      <c r="AB50" s="27"/>
      <c r="AC50" s="21"/>
      <c r="AD50" s="21"/>
      <c r="AE50" s="21"/>
      <c r="AF50" s="21"/>
      <c r="AG50" s="23"/>
      <c r="AK50" s="26"/>
      <c r="AL50" s="26"/>
    </row>
    <row r="51" spans="1:47" s="8" customFormat="1" x14ac:dyDescent="0.25">
      <c r="A51" s="86"/>
      <c r="L51" s="29"/>
      <c r="M51" s="29"/>
      <c r="N51" s="29"/>
      <c r="O51" s="29"/>
      <c r="P51" s="29"/>
      <c r="Q51" s="29"/>
      <c r="R51" s="29"/>
      <c r="S51" s="29"/>
      <c r="T51" s="29"/>
      <c r="U51" s="29"/>
      <c r="V51" s="23"/>
      <c r="W51" s="22"/>
      <c r="X51" s="28"/>
      <c r="Y51" s="28"/>
      <c r="Z51" s="28"/>
      <c r="AA51" s="19"/>
      <c r="AB51" s="27"/>
      <c r="AC51" s="21"/>
      <c r="AD51" s="21"/>
      <c r="AE51" s="21"/>
      <c r="AF51" s="21"/>
      <c r="AG51" s="23"/>
      <c r="AK51" s="26"/>
      <c r="AL51" s="26"/>
    </row>
    <row r="52" spans="1:47" s="8" customFormat="1" x14ac:dyDescent="0.25">
      <c r="L52" s="29"/>
      <c r="M52" s="29"/>
      <c r="N52" s="29"/>
      <c r="O52" s="29"/>
      <c r="P52" s="29"/>
      <c r="Q52" s="29"/>
      <c r="R52" s="29"/>
      <c r="S52" s="29"/>
      <c r="T52" s="29"/>
      <c r="U52" s="29"/>
      <c r="V52" s="11"/>
      <c r="W52" s="387"/>
      <c r="X52" s="387"/>
      <c r="Y52" s="387"/>
      <c r="Z52" s="387"/>
      <c r="AA52" s="387"/>
      <c r="AB52" s="12"/>
      <c r="AC52" s="11"/>
      <c r="AD52" s="11"/>
      <c r="AE52" s="11"/>
      <c r="AF52" s="11"/>
      <c r="AG52" s="11"/>
      <c r="AH52" s="11"/>
      <c r="AI52" s="11"/>
      <c r="AJ52" s="11"/>
    </row>
    <row r="53" spans="1:47" x14ac:dyDescent="0.25">
      <c r="D53" s="1"/>
      <c r="L53" s="29"/>
      <c r="M53" s="29"/>
      <c r="N53" s="29"/>
      <c r="O53" s="29"/>
      <c r="P53" s="29"/>
      <c r="Q53" s="29"/>
      <c r="R53" s="29"/>
      <c r="S53" s="29"/>
      <c r="T53" s="29"/>
      <c r="U53" s="29"/>
      <c r="V53" s="29"/>
      <c r="W53" s="30"/>
      <c r="X53" s="31"/>
      <c r="Y53" s="31"/>
      <c r="Z53" s="31"/>
      <c r="AA53" s="30"/>
      <c r="AU53" s="29"/>
    </row>
    <row r="54" spans="1:47" x14ac:dyDescent="0.25">
      <c r="D54" s="1"/>
      <c r="L54" s="29"/>
      <c r="M54" s="29"/>
      <c r="N54" s="29"/>
      <c r="O54" s="29"/>
      <c r="P54" s="29"/>
      <c r="Q54" s="29"/>
      <c r="R54" s="29"/>
      <c r="S54" s="29"/>
      <c r="T54" s="29"/>
      <c r="U54" s="29"/>
      <c r="W54" s="30"/>
      <c r="X54" s="31"/>
      <c r="Y54" s="31"/>
      <c r="Z54" s="31"/>
      <c r="AA54" s="30"/>
    </row>
    <row r="55" spans="1:47" s="35" customFormat="1" x14ac:dyDescent="0.25">
      <c r="A55" s="86"/>
      <c r="L55" s="29"/>
      <c r="M55" s="29"/>
      <c r="N55" s="29"/>
      <c r="O55" s="29"/>
      <c r="P55" s="29"/>
      <c r="Q55" s="29"/>
      <c r="R55" s="29"/>
      <c r="S55" s="29"/>
      <c r="T55" s="29"/>
      <c r="U55" s="29"/>
      <c r="V55" s="33"/>
      <c r="W55" s="34"/>
      <c r="X55" s="31"/>
      <c r="Y55" s="31"/>
      <c r="Z55" s="31"/>
      <c r="AA55" s="17"/>
      <c r="AG55" s="1"/>
    </row>
    <row r="56" spans="1:47" s="35" customFormat="1" x14ac:dyDescent="0.25">
      <c r="L56" s="29"/>
      <c r="M56" s="29"/>
      <c r="N56" s="29"/>
      <c r="O56" s="29"/>
      <c r="P56" s="29"/>
      <c r="Q56" s="29"/>
      <c r="R56" s="29"/>
      <c r="S56" s="29"/>
      <c r="T56" s="29"/>
      <c r="U56" s="29"/>
      <c r="V56" s="33"/>
      <c r="W56" s="32"/>
      <c r="X56" s="32"/>
      <c r="Y56" s="32"/>
      <c r="Z56" s="32"/>
      <c r="AA56" s="17"/>
      <c r="AG56" s="1"/>
    </row>
    <row r="57" spans="1:47" ht="15.75" x14ac:dyDescent="0.25">
      <c r="B57" s="86"/>
      <c r="C57" s="86"/>
      <c r="D57" s="1"/>
      <c r="L57" s="39"/>
      <c r="M57" s="39"/>
      <c r="N57" s="39"/>
      <c r="O57" s="39"/>
      <c r="P57" s="39"/>
      <c r="Q57" s="17"/>
      <c r="R57" s="17"/>
      <c r="S57" s="17"/>
      <c r="T57" s="17"/>
      <c r="U57" s="17"/>
      <c r="V57" s="17"/>
      <c r="W57" s="40"/>
      <c r="X57" s="17"/>
      <c r="Y57" s="17"/>
      <c r="Z57" s="17"/>
      <c r="AA57" s="17"/>
    </row>
    <row r="58" spans="1:47" ht="15.75" x14ac:dyDescent="0.25">
      <c r="B58" s="86"/>
      <c r="C58" s="1" t="s">
        <v>75</v>
      </c>
      <c r="L58" s="39"/>
      <c r="M58" s="39"/>
      <c r="N58" s="39"/>
      <c r="O58" s="39"/>
      <c r="P58" s="39"/>
      <c r="Q58" s="17"/>
      <c r="R58" s="17"/>
      <c r="S58" s="17"/>
      <c r="T58" s="17"/>
      <c r="U58" s="17"/>
      <c r="V58" s="17"/>
      <c r="W58" s="41"/>
      <c r="X58" s="17"/>
      <c r="Y58" s="17"/>
      <c r="Z58" s="17"/>
      <c r="AA58" s="17"/>
    </row>
    <row r="59" spans="1:47" ht="15.75" x14ac:dyDescent="0.25">
      <c r="B59" s="86"/>
      <c r="C59" s="86"/>
      <c r="D59" s="1"/>
      <c r="L59" s="42"/>
      <c r="M59" s="42"/>
      <c r="N59" s="42"/>
      <c r="O59" s="42"/>
      <c r="P59" s="42"/>
      <c r="Q59" s="17"/>
      <c r="R59" s="17"/>
      <c r="S59" s="17"/>
      <c r="T59" s="17"/>
      <c r="U59" s="17"/>
      <c r="V59" s="17"/>
      <c r="W59" s="41"/>
      <c r="X59" s="17"/>
      <c r="Y59" s="17"/>
      <c r="Z59" s="17"/>
      <c r="AA59" s="17"/>
    </row>
    <row r="60" spans="1:47" ht="15.75" x14ac:dyDescent="0.25">
      <c r="B60" s="86"/>
      <c r="C60" s="86"/>
      <c r="D60" s="1"/>
      <c r="L60" s="46"/>
      <c r="M60" s="46"/>
      <c r="N60" s="46"/>
      <c r="O60" s="46"/>
      <c r="P60" s="46"/>
      <c r="Q60" s="17"/>
      <c r="R60" s="17"/>
      <c r="S60" s="17"/>
      <c r="T60" s="17"/>
      <c r="U60" s="17"/>
      <c r="V60" s="17"/>
      <c r="W60" s="41"/>
      <c r="X60" s="17"/>
      <c r="Y60" s="17"/>
      <c r="Z60" s="17"/>
      <c r="AA60" s="17"/>
      <c r="AG60" s="29"/>
    </row>
    <row r="61" spans="1:47" s="29" customFormat="1" ht="15.75" x14ac:dyDescent="0.25">
      <c r="B61" s="86"/>
      <c r="C61" s="86"/>
      <c r="L61" s="48"/>
      <c r="M61" s="48"/>
      <c r="N61" s="48"/>
      <c r="O61" s="48"/>
      <c r="P61" s="48"/>
      <c r="Q61" s="49"/>
      <c r="R61" s="49"/>
      <c r="S61" s="49"/>
      <c r="T61" s="49"/>
      <c r="U61" s="49"/>
      <c r="V61" s="49"/>
      <c r="W61" s="41"/>
      <c r="X61" s="49"/>
      <c r="Y61" s="49"/>
      <c r="Z61" s="49"/>
      <c r="AA61" s="17"/>
      <c r="AG61" s="1"/>
    </row>
    <row r="62" spans="1:47" ht="15.75" x14ac:dyDescent="0.25">
      <c r="B62" s="86"/>
      <c r="C62" s="86"/>
      <c r="D62" s="1"/>
      <c r="L62" s="46"/>
      <c r="M62" s="46"/>
      <c r="N62" s="46"/>
      <c r="O62" s="46"/>
      <c r="P62" s="46"/>
      <c r="Q62" s="17"/>
      <c r="R62" s="17"/>
      <c r="S62" s="17"/>
      <c r="T62" s="17"/>
      <c r="U62" s="17"/>
      <c r="V62" s="17"/>
      <c r="W62" s="41"/>
      <c r="X62" s="17"/>
      <c r="Y62" s="17"/>
      <c r="Z62" s="17"/>
      <c r="AA62" s="17"/>
    </row>
    <row r="63" spans="1:47" x14ac:dyDescent="0.25">
      <c r="B63" s="86"/>
      <c r="C63" s="86"/>
      <c r="D63" s="1"/>
      <c r="L63" s="50"/>
      <c r="M63" s="50"/>
      <c r="N63" s="50"/>
      <c r="O63" s="50"/>
      <c r="P63" s="50"/>
      <c r="Q63" s="17"/>
      <c r="R63" s="17"/>
      <c r="S63" s="17"/>
      <c r="T63" s="17"/>
      <c r="U63" s="17"/>
      <c r="V63" s="17"/>
      <c r="W63" s="52"/>
      <c r="X63" s="17"/>
      <c r="Y63" s="17"/>
      <c r="Z63" s="17"/>
      <c r="AA63" s="17"/>
    </row>
    <row r="64" spans="1:47" x14ac:dyDescent="0.25">
      <c r="A64" s="17"/>
      <c r="B64" s="36"/>
      <c r="C64" s="36"/>
      <c r="D64" s="17"/>
      <c r="E64" s="17"/>
      <c r="F64" s="17"/>
      <c r="G64" s="17"/>
      <c r="H64" s="53"/>
      <c r="I64" s="53"/>
      <c r="J64" s="53"/>
      <c r="K64" s="53"/>
      <c r="L64" s="53"/>
      <c r="M64" s="53"/>
      <c r="N64" s="53"/>
      <c r="O64" s="53"/>
      <c r="P64" s="53"/>
      <c r="Q64" s="17"/>
      <c r="R64" s="17"/>
      <c r="S64" s="17"/>
      <c r="T64" s="17"/>
      <c r="U64" s="17"/>
      <c r="V64" s="17"/>
      <c r="W64" s="17"/>
      <c r="X64" s="17"/>
      <c r="Y64" s="17"/>
      <c r="Z64" s="17"/>
      <c r="AA64" s="17"/>
    </row>
    <row r="65" spans="1:27" x14ac:dyDescent="0.25">
      <c r="A65" s="17"/>
      <c r="B65" s="37"/>
      <c r="C65" s="37"/>
      <c r="D65" s="37"/>
      <c r="E65" s="17"/>
      <c r="F65" s="17"/>
      <c r="G65" s="17"/>
      <c r="H65" s="55"/>
      <c r="I65" s="55"/>
      <c r="J65" s="55"/>
      <c r="K65" s="55"/>
      <c r="L65" s="55"/>
      <c r="M65" s="55"/>
      <c r="N65" s="55"/>
      <c r="O65" s="55"/>
      <c r="P65" s="55"/>
      <c r="Q65" s="17"/>
      <c r="R65" s="17"/>
      <c r="S65" s="17"/>
      <c r="T65" s="17"/>
      <c r="U65" s="17"/>
      <c r="V65" s="17"/>
      <c r="W65" s="17"/>
      <c r="X65" s="17"/>
      <c r="Y65" s="17"/>
      <c r="Z65" s="17"/>
      <c r="AA65" s="17"/>
    </row>
    <row r="66" spans="1:27" x14ac:dyDescent="0.25">
      <c r="A66" s="56"/>
      <c r="B66" s="57"/>
      <c r="C66" s="57"/>
      <c r="D66" s="17"/>
      <c r="E66" s="17"/>
      <c r="F66" s="17"/>
      <c r="G66" s="17"/>
      <c r="H66" s="8"/>
      <c r="I66" s="8"/>
      <c r="J66" s="8"/>
      <c r="K66" s="8"/>
      <c r="L66" s="8"/>
      <c r="M66" s="8"/>
      <c r="N66" s="8"/>
      <c r="O66" s="8"/>
      <c r="P66" s="8"/>
      <c r="Q66" s="17"/>
      <c r="R66" s="17"/>
      <c r="S66" s="17"/>
      <c r="T66" s="17"/>
      <c r="U66" s="17"/>
      <c r="V66" s="17"/>
      <c r="W66" s="17"/>
      <c r="X66" s="17"/>
      <c r="Y66" s="17"/>
      <c r="Z66" s="17"/>
      <c r="AA66" s="17"/>
    </row>
    <row r="67" spans="1:27" x14ac:dyDescent="0.25">
      <c r="A67" s="56"/>
      <c r="B67" s="57"/>
      <c r="C67" s="57"/>
      <c r="D67" s="17"/>
      <c r="E67" s="17"/>
      <c r="F67" s="17"/>
      <c r="G67" s="17"/>
      <c r="H67" s="58"/>
      <c r="I67" s="58"/>
      <c r="J67" s="58"/>
      <c r="K67" s="58"/>
      <c r="L67" s="58"/>
      <c r="M67" s="58"/>
      <c r="N67" s="58"/>
      <c r="O67" s="58"/>
      <c r="P67" s="58"/>
      <c r="Q67" s="17"/>
      <c r="R67" s="17"/>
      <c r="S67" s="17"/>
      <c r="T67" s="17"/>
      <c r="U67" s="17"/>
      <c r="V67" s="17"/>
      <c r="W67" s="17"/>
      <c r="X67" s="17"/>
      <c r="Y67" s="17"/>
      <c r="Z67" s="17"/>
      <c r="AA67" s="17"/>
    </row>
    <row r="68" spans="1:27" x14ac:dyDescent="0.25">
      <c r="A68" s="56"/>
      <c r="B68" s="59"/>
      <c r="C68" s="59"/>
      <c r="D68" s="17"/>
      <c r="E68" s="60"/>
      <c r="F68" s="60"/>
      <c r="G68" s="60"/>
      <c r="H68" s="54"/>
      <c r="I68" s="54"/>
      <c r="J68" s="54"/>
      <c r="K68" s="54"/>
      <c r="L68" s="54"/>
      <c r="M68" s="54"/>
      <c r="N68" s="54"/>
      <c r="O68" s="54"/>
      <c r="P68" s="54"/>
      <c r="Q68" s="17"/>
      <c r="R68" s="17"/>
      <c r="S68" s="17"/>
      <c r="T68" s="17"/>
      <c r="U68" s="17"/>
      <c r="V68" s="17"/>
      <c r="W68" s="17"/>
      <c r="X68" s="17"/>
      <c r="Y68" s="17"/>
      <c r="Z68" s="17"/>
      <c r="AA68" s="17"/>
    </row>
    <row r="69" spans="1:27" x14ac:dyDescent="0.25">
      <c r="A69" s="61"/>
      <c r="B69" s="62"/>
      <c r="C69" s="62"/>
      <c r="D69" s="37"/>
      <c r="E69" s="18"/>
      <c r="F69" s="18"/>
      <c r="G69" s="18"/>
      <c r="H69" s="64"/>
      <c r="I69" s="64"/>
      <c r="J69" s="64"/>
      <c r="K69" s="64"/>
      <c r="L69" s="64"/>
      <c r="M69" s="64"/>
      <c r="N69" s="64"/>
      <c r="O69" s="64"/>
      <c r="P69" s="64"/>
      <c r="Q69" s="17"/>
      <c r="R69" s="17"/>
      <c r="S69" s="17"/>
      <c r="T69" s="17"/>
      <c r="U69" s="17"/>
      <c r="V69" s="17"/>
      <c r="W69" s="17"/>
      <c r="X69" s="17"/>
      <c r="Y69" s="17"/>
      <c r="Z69" s="17"/>
      <c r="AA69" s="17"/>
    </row>
    <row r="70" spans="1:27" x14ac:dyDescent="0.25">
      <c r="A70" s="65"/>
      <c r="B70" s="51"/>
      <c r="C70" s="51"/>
      <c r="D70" s="43"/>
      <c r="E70" s="66"/>
      <c r="F70" s="66"/>
      <c r="G70" s="66"/>
      <c r="H70" s="67"/>
      <c r="I70" s="67"/>
      <c r="J70" s="67"/>
      <c r="K70" s="67"/>
      <c r="L70" s="67"/>
      <c r="M70" s="67"/>
      <c r="N70" s="67"/>
      <c r="O70" s="67"/>
      <c r="P70" s="67"/>
      <c r="Q70" s="17"/>
      <c r="R70" s="17"/>
      <c r="S70" s="17"/>
      <c r="T70" s="17"/>
      <c r="U70" s="17"/>
      <c r="V70" s="17"/>
      <c r="W70" s="17"/>
      <c r="X70" s="17"/>
      <c r="Y70" s="17"/>
      <c r="Z70" s="17"/>
      <c r="AA70" s="17"/>
    </row>
    <row r="71" spans="1:27" x14ac:dyDescent="0.25">
      <c r="A71" s="61"/>
      <c r="B71" s="62"/>
      <c r="C71" s="62"/>
      <c r="D71" s="37"/>
      <c r="E71" s="17"/>
      <c r="F71" s="17"/>
      <c r="G71" s="17"/>
      <c r="H71" s="50"/>
      <c r="I71" s="50"/>
      <c r="J71" s="50"/>
      <c r="K71" s="50"/>
      <c r="L71" s="50"/>
      <c r="M71" s="50"/>
      <c r="N71" s="50"/>
      <c r="O71" s="50"/>
      <c r="P71" s="50"/>
      <c r="Q71" s="17"/>
      <c r="R71" s="17"/>
      <c r="S71" s="17"/>
      <c r="T71" s="17"/>
      <c r="U71" s="17"/>
      <c r="V71" s="17"/>
      <c r="W71" s="17"/>
      <c r="X71" s="17"/>
      <c r="Y71" s="17"/>
      <c r="Z71" s="17"/>
      <c r="AA71" s="17"/>
    </row>
    <row r="72" spans="1:27" x14ac:dyDescent="0.25">
      <c r="A72" s="65"/>
      <c r="B72" s="51"/>
      <c r="C72" s="51"/>
      <c r="D72" s="51"/>
      <c r="E72" s="17"/>
      <c r="F72" s="17"/>
      <c r="G72" s="17"/>
      <c r="H72" s="67"/>
      <c r="I72" s="67"/>
      <c r="J72" s="67"/>
      <c r="K72" s="67"/>
      <c r="L72" s="67"/>
      <c r="M72" s="67"/>
      <c r="N72" s="67"/>
      <c r="O72" s="67"/>
      <c r="P72" s="67"/>
      <c r="Q72" s="69"/>
      <c r="R72" s="69"/>
      <c r="S72" s="17"/>
      <c r="T72" s="17"/>
      <c r="U72" s="17"/>
      <c r="V72" s="17"/>
      <c r="W72" s="17"/>
      <c r="X72" s="17"/>
      <c r="Y72" s="17"/>
      <c r="Z72" s="17"/>
      <c r="AA72" s="17"/>
    </row>
    <row r="73" spans="1:27" x14ac:dyDescent="0.25">
      <c r="A73" s="38"/>
      <c r="B73" s="62"/>
      <c r="C73" s="62"/>
      <c r="D73" s="37"/>
      <c r="E73" s="17"/>
      <c r="F73" s="17"/>
      <c r="G73" s="17"/>
      <c r="H73" s="50"/>
      <c r="I73" s="50"/>
      <c r="J73" s="50"/>
      <c r="K73" s="50"/>
      <c r="L73" s="50"/>
      <c r="M73" s="50"/>
      <c r="N73" s="50"/>
      <c r="O73" s="50"/>
      <c r="P73" s="50"/>
      <c r="Q73" s="69"/>
      <c r="R73" s="69"/>
      <c r="S73" s="17"/>
      <c r="T73" s="17"/>
      <c r="U73" s="17"/>
      <c r="V73" s="17"/>
      <c r="W73" s="17"/>
      <c r="X73" s="17"/>
      <c r="Y73" s="17"/>
      <c r="Z73" s="17"/>
      <c r="AA73" s="17"/>
    </row>
    <row r="74" spans="1:27" x14ac:dyDescent="0.25">
      <c r="A74" s="65"/>
      <c r="B74" s="51"/>
      <c r="C74" s="51"/>
      <c r="D74" s="51"/>
      <c r="E74" s="70"/>
      <c r="F74" s="70"/>
      <c r="G74" s="70"/>
      <c r="H74" s="54"/>
      <c r="I74" s="54"/>
      <c r="J74" s="54"/>
      <c r="K74" s="54"/>
      <c r="L74" s="54"/>
      <c r="M74" s="54"/>
      <c r="N74" s="54"/>
      <c r="O74" s="54"/>
      <c r="P74" s="54"/>
      <c r="Q74" s="17"/>
      <c r="R74" s="17"/>
      <c r="S74" s="17"/>
      <c r="T74" s="17"/>
      <c r="U74" s="17"/>
      <c r="V74" s="17"/>
      <c r="W74" s="17"/>
      <c r="X74" s="17"/>
      <c r="Y74" s="17"/>
      <c r="Z74" s="17"/>
      <c r="AA74" s="17"/>
    </row>
    <row r="75" spans="1:27" x14ac:dyDescent="0.25">
      <c r="A75" s="61"/>
      <c r="B75" s="62"/>
      <c r="C75" s="62"/>
      <c r="D75" s="62"/>
      <c r="E75" s="70"/>
      <c r="F75" s="70"/>
      <c r="G75" s="70"/>
      <c r="H75" s="54"/>
      <c r="I75" s="54"/>
      <c r="J75" s="54"/>
      <c r="K75" s="54"/>
      <c r="L75" s="54"/>
      <c r="M75" s="54"/>
      <c r="N75" s="54"/>
      <c r="O75" s="54"/>
      <c r="P75" s="54"/>
      <c r="Q75" s="17"/>
      <c r="R75" s="17"/>
      <c r="S75" s="17"/>
      <c r="T75" s="17"/>
      <c r="U75" s="17"/>
      <c r="V75" s="17"/>
      <c r="W75" s="17"/>
      <c r="X75" s="17"/>
      <c r="Y75" s="17"/>
      <c r="Z75" s="17"/>
      <c r="AA75" s="17"/>
    </row>
    <row r="76" spans="1:27" x14ac:dyDescent="0.25">
      <c r="A76" s="65"/>
      <c r="B76" s="51"/>
      <c r="C76" s="51"/>
      <c r="D76" s="51"/>
      <c r="E76" s="70"/>
      <c r="F76" s="70"/>
      <c r="G76" s="70"/>
      <c r="H76" s="54"/>
      <c r="I76" s="54"/>
      <c r="J76" s="54"/>
      <c r="K76" s="54"/>
      <c r="L76" s="54"/>
      <c r="M76" s="54"/>
      <c r="N76" s="54"/>
      <c r="O76" s="54"/>
      <c r="P76" s="54"/>
      <c r="Q76" s="17"/>
      <c r="R76" s="17"/>
      <c r="S76" s="17"/>
      <c r="T76" s="17"/>
      <c r="U76" s="17"/>
      <c r="V76" s="17"/>
      <c r="W76" s="17"/>
      <c r="X76" s="17"/>
      <c r="Y76" s="17"/>
      <c r="Z76" s="17"/>
      <c r="AA76" s="17"/>
    </row>
    <row r="77" spans="1:27" x14ac:dyDescent="0.25">
      <c r="A77" s="61"/>
      <c r="B77" s="62"/>
      <c r="C77" s="62"/>
      <c r="D77" s="62"/>
      <c r="E77" s="70"/>
      <c r="F77" s="70"/>
      <c r="G77" s="70"/>
      <c r="H77" s="54"/>
      <c r="I77" s="54"/>
      <c r="J77" s="54"/>
      <c r="K77" s="54"/>
      <c r="L77" s="54"/>
      <c r="M77" s="54"/>
      <c r="N77" s="54"/>
      <c r="O77" s="54"/>
      <c r="P77" s="54"/>
      <c r="Q77" s="17"/>
      <c r="R77" s="17"/>
      <c r="S77" s="17"/>
      <c r="T77" s="17"/>
      <c r="U77" s="17"/>
      <c r="V77" s="17"/>
      <c r="W77" s="17"/>
      <c r="X77" s="17"/>
      <c r="Y77" s="17"/>
      <c r="Z77" s="17"/>
      <c r="AA77" s="17"/>
    </row>
    <row r="78" spans="1:27" x14ac:dyDescent="0.25">
      <c r="A78" s="65"/>
      <c r="B78" s="51"/>
      <c r="C78" s="51"/>
      <c r="D78" s="51"/>
      <c r="E78" s="70"/>
      <c r="F78" s="70"/>
      <c r="G78" s="70"/>
      <c r="H78" s="54"/>
      <c r="I78" s="54"/>
      <c r="J78" s="54"/>
      <c r="K78" s="54"/>
      <c r="L78" s="54"/>
      <c r="M78" s="54"/>
      <c r="N78" s="54"/>
      <c r="O78" s="54"/>
      <c r="P78" s="54"/>
      <c r="Q78" s="17"/>
      <c r="R78" s="17"/>
      <c r="S78" s="17"/>
      <c r="T78" s="17"/>
      <c r="U78" s="17"/>
      <c r="V78" s="17"/>
      <c r="W78" s="17"/>
      <c r="X78" s="17"/>
      <c r="Y78" s="17"/>
      <c r="Z78" s="17"/>
      <c r="AA78" s="17"/>
    </row>
    <row r="79" spans="1:27" x14ac:dyDescent="0.25">
      <c r="A79" s="71"/>
      <c r="B79" s="62"/>
      <c r="C79" s="62"/>
      <c r="D79" s="37"/>
      <c r="E79" s="17"/>
      <c r="F79" s="17"/>
      <c r="G79" s="17"/>
      <c r="H79" s="54"/>
      <c r="I79" s="54"/>
      <c r="J79" s="54"/>
      <c r="K79" s="54"/>
      <c r="L79" s="54"/>
      <c r="M79" s="54"/>
      <c r="N79" s="54"/>
      <c r="O79" s="54"/>
      <c r="P79" s="54"/>
      <c r="Q79" s="17"/>
      <c r="R79" s="17"/>
      <c r="S79" s="17"/>
      <c r="T79" s="17"/>
      <c r="U79" s="17"/>
      <c r="V79" s="17"/>
      <c r="W79" s="17"/>
      <c r="X79" s="17"/>
      <c r="Y79" s="17"/>
      <c r="Z79" s="17"/>
      <c r="AA79" s="17"/>
    </row>
    <row r="80" spans="1:27" x14ac:dyDescent="0.25">
      <c r="A80" s="65"/>
      <c r="B80" s="51"/>
      <c r="C80" s="51"/>
      <c r="D80" s="43"/>
      <c r="E80" s="17"/>
      <c r="F80" s="17"/>
      <c r="G80" s="17"/>
      <c r="H80" s="54"/>
      <c r="I80" s="54"/>
      <c r="J80" s="54"/>
      <c r="K80" s="54"/>
      <c r="L80" s="54"/>
      <c r="M80" s="54"/>
      <c r="N80" s="54"/>
      <c r="O80" s="54"/>
      <c r="P80" s="54"/>
      <c r="Q80" s="17"/>
      <c r="R80" s="17"/>
      <c r="S80" s="17"/>
      <c r="T80" s="17"/>
      <c r="U80" s="17"/>
      <c r="V80" s="17"/>
      <c r="W80" s="17"/>
      <c r="X80" s="17"/>
      <c r="Y80" s="17"/>
      <c r="Z80" s="17"/>
      <c r="AA80" s="17"/>
    </row>
    <row r="81" spans="1:33" x14ac:dyDescent="0.25">
      <c r="A81" s="61"/>
      <c r="B81" s="37"/>
      <c r="C81" s="37"/>
      <c r="D81" s="37"/>
      <c r="E81" s="72"/>
      <c r="F81" s="72"/>
      <c r="G81" s="72"/>
      <c r="H81" s="54"/>
      <c r="I81" s="54"/>
      <c r="J81" s="54"/>
      <c r="K81" s="54"/>
      <c r="L81" s="54"/>
      <c r="M81" s="54"/>
      <c r="N81" s="54"/>
      <c r="O81" s="54"/>
      <c r="P81" s="54"/>
      <c r="Q81" s="17"/>
      <c r="R81" s="17"/>
      <c r="S81" s="17"/>
      <c r="T81" s="17"/>
      <c r="U81" s="17"/>
      <c r="V81" s="17"/>
      <c r="W81" s="17"/>
      <c r="X81" s="17"/>
      <c r="Y81" s="17"/>
      <c r="Z81" s="17"/>
      <c r="AA81" s="17"/>
    </row>
    <row r="82" spans="1:33" x14ac:dyDescent="0.25">
      <c r="A82" s="65"/>
      <c r="B82" s="44"/>
      <c r="C82" s="44"/>
      <c r="D82" s="45"/>
      <c r="E82" s="73"/>
      <c r="F82" s="73"/>
      <c r="G82" s="73"/>
      <c r="H82" s="54"/>
      <c r="I82" s="54"/>
      <c r="J82" s="54"/>
      <c r="K82" s="54"/>
      <c r="L82" s="54"/>
      <c r="M82" s="54"/>
      <c r="N82" s="54"/>
      <c r="O82" s="54"/>
      <c r="P82" s="54"/>
      <c r="Q82" s="17"/>
      <c r="R82" s="17"/>
      <c r="S82" s="17"/>
      <c r="T82" s="17"/>
      <c r="U82" s="17"/>
      <c r="V82" s="17"/>
      <c r="W82" s="17"/>
      <c r="X82" s="17"/>
      <c r="Y82" s="17"/>
      <c r="Z82" s="17"/>
      <c r="AA82" s="17"/>
    </row>
    <row r="83" spans="1:33" x14ac:dyDescent="0.25">
      <c r="A83" s="61"/>
      <c r="B83" s="47"/>
      <c r="C83" s="47"/>
      <c r="D83" s="63"/>
      <c r="E83" s="17"/>
      <c r="F83" s="17"/>
      <c r="G83" s="17"/>
      <c r="H83" s="74"/>
      <c r="I83" s="74"/>
      <c r="J83" s="74"/>
      <c r="K83" s="74"/>
      <c r="L83" s="74"/>
      <c r="M83" s="74"/>
      <c r="N83" s="74"/>
      <c r="O83" s="74"/>
      <c r="P83" s="74"/>
      <c r="Q83" s="17"/>
      <c r="R83" s="17"/>
      <c r="S83" s="17"/>
      <c r="T83" s="17"/>
      <c r="U83" s="17"/>
      <c r="V83" s="17"/>
      <c r="W83" s="17"/>
      <c r="X83" s="17"/>
      <c r="Y83" s="17"/>
      <c r="Z83" s="17"/>
      <c r="AA83" s="17"/>
    </row>
    <row r="84" spans="1:33" x14ac:dyDescent="0.25">
      <c r="A84" s="65"/>
      <c r="B84" s="45"/>
      <c r="C84" s="45"/>
      <c r="D84" s="45"/>
      <c r="E84" s="73"/>
      <c r="F84" s="73"/>
      <c r="G84" s="73"/>
      <c r="H84" s="54"/>
      <c r="I84" s="54"/>
      <c r="J84" s="54"/>
      <c r="K84" s="54"/>
      <c r="L84" s="54"/>
      <c r="M84" s="54"/>
      <c r="N84" s="54"/>
      <c r="O84" s="54"/>
      <c r="P84" s="54"/>
      <c r="Q84" s="17"/>
      <c r="R84" s="17"/>
      <c r="S84" s="17"/>
      <c r="T84" s="17"/>
      <c r="U84" s="17"/>
      <c r="V84" s="17"/>
      <c r="W84" s="17"/>
      <c r="X84" s="17"/>
      <c r="Y84" s="17"/>
      <c r="Z84" s="17"/>
      <c r="AA84" s="17"/>
    </row>
    <row r="85" spans="1:33" x14ac:dyDescent="0.25">
      <c r="A85" s="65"/>
      <c r="B85" s="37"/>
      <c r="C85" s="37"/>
      <c r="D85" s="37"/>
      <c r="E85" s="75"/>
      <c r="F85" s="75"/>
      <c r="G85" s="75"/>
      <c r="H85" s="54"/>
      <c r="I85" s="54"/>
      <c r="J85" s="54"/>
      <c r="K85" s="54"/>
      <c r="L85" s="54"/>
      <c r="M85" s="54"/>
      <c r="N85" s="54"/>
      <c r="O85" s="54"/>
      <c r="P85" s="54"/>
      <c r="Q85" s="17"/>
      <c r="R85" s="17"/>
      <c r="S85" s="17"/>
      <c r="T85" s="17"/>
      <c r="U85" s="17"/>
      <c r="V85" s="17"/>
      <c r="W85" s="17"/>
      <c r="X85" s="17"/>
      <c r="Y85" s="17"/>
      <c r="Z85" s="17"/>
      <c r="AA85" s="17"/>
    </row>
    <row r="86" spans="1:33" x14ac:dyDescent="0.25">
      <c r="A86" s="76"/>
      <c r="B86" s="44"/>
      <c r="C86" s="44"/>
      <c r="D86" s="44"/>
      <c r="E86" s="75"/>
      <c r="F86" s="75"/>
      <c r="G86" s="75"/>
      <c r="H86" s="54"/>
      <c r="I86" s="54"/>
      <c r="J86" s="54"/>
      <c r="K86" s="54"/>
      <c r="L86" s="54"/>
      <c r="M86" s="54"/>
      <c r="N86" s="54"/>
      <c r="O86" s="54"/>
      <c r="P86" s="54"/>
      <c r="Q86" s="17"/>
      <c r="R86" s="17"/>
      <c r="S86" s="17"/>
      <c r="T86" s="17"/>
      <c r="U86" s="17"/>
      <c r="V86" s="17"/>
      <c r="W86" s="17"/>
      <c r="X86" s="17"/>
      <c r="Y86" s="17"/>
      <c r="Z86" s="17"/>
      <c r="AA86" s="17"/>
    </row>
    <row r="87" spans="1:33" x14ac:dyDescent="0.25">
      <c r="A87" s="61"/>
      <c r="B87" s="37"/>
      <c r="C87" s="37"/>
      <c r="D87" s="37"/>
      <c r="E87" s="17"/>
      <c r="F87" s="17"/>
      <c r="G87" s="17"/>
      <c r="H87" s="17"/>
      <c r="I87" s="17"/>
      <c r="J87" s="17"/>
      <c r="K87" s="17"/>
      <c r="L87" s="17"/>
      <c r="M87" s="17"/>
      <c r="N87" s="17"/>
      <c r="O87" s="17"/>
      <c r="P87" s="17"/>
      <c r="Q87" s="17"/>
      <c r="R87" s="17"/>
      <c r="S87" s="17"/>
      <c r="T87" s="17"/>
      <c r="U87" s="17"/>
      <c r="V87" s="17"/>
      <c r="W87" s="17"/>
      <c r="X87" s="17"/>
      <c r="Y87" s="17"/>
      <c r="Z87" s="17"/>
      <c r="AA87" s="17"/>
    </row>
    <row r="88" spans="1:33" x14ac:dyDescent="0.25">
      <c r="A88" s="61"/>
      <c r="B88" s="78"/>
      <c r="C88" s="78"/>
      <c r="D88" s="78"/>
      <c r="E88" s="80"/>
      <c r="F88" s="80"/>
      <c r="G88" s="80"/>
      <c r="H88" s="81"/>
      <c r="I88" s="81"/>
      <c r="J88" s="81"/>
      <c r="K88" s="81"/>
      <c r="L88" s="81"/>
      <c r="M88" s="81"/>
      <c r="N88" s="81"/>
      <c r="O88" s="81"/>
      <c r="P88" s="81"/>
      <c r="Q88" s="17"/>
      <c r="R88" s="17"/>
      <c r="S88" s="17"/>
      <c r="T88" s="17"/>
      <c r="U88" s="17"/>
      <c r="V88" s="17"/>
      <c r="W88" s="17"/>
      <c r="X88" s="17"/>
      <c r="Y88" s="17"/>
      <c r="Z88" s="17"/>
      <c r="AA88" s="17"/>
    </row>
    <row r="89" spans="1:33" x14ac:dyDescent="0.25">
      <c r="A89" s="61"/>
      <c r="B89" s="37"/>
      <c r="C89" s="37"/>
      <c r="D89" s="37"/>
      <c r="E89" s="17"/>
      <c r="F89" s="17"/>
      <c r="G89" s="17"/>
      <c r="H89" s="17"/>
      <c r="I89" s="17"/>
      <c r="J89" s="17"/>
      <c r="K89" s="17"/>
      <c r="L89" s="17"/>
      <c r="M89" s="17"/>
      <c r="N89" s="17"/>
      <c r="O89" s="17"/>
      <c r="P89" s="17"/>
      <c r="Q89" s="17"/>
      <c r="R89" s="17"/>
      <c r="S89" s="17"/>
      <c r="T89" s="17"/>
      <c r="U89" s="17"/>
      <c r="V89" s="17"/>
      <c r="W89" s="17"/>
      <c r="X89" s="17"/>
      <c r="Y89" s="17"/>
      <c r="Z89" s="17"/>
      <c r="AA89" s="17"/>
    </row>
    <row r="90" spans="1:33" x14ac:dyDescent="0.25">
      <c r="A90" s="32"/>
      <c r="B90" s="82"/>
      <c r="C90" s="82"/>
      <c r="D90" s="32"/>
      <c r="E90" s="17"/>
      <c r="F90" s="17"/>
      <c r="G90" s="17"/>
      <c r="H90" s="17"/>
      <c r="I90" s="17"/>
      <c r="J90" s="17"/>
      <c r="K90" s="17"/>
      <c r="L90" s="17"/>
      <c r="M90" s="17"/>
      <c r="N90" s="17"/>
      <c r="O90" s="17"/>
      <c r="P90" s="17"/>
      <c r="Q90" s="17"/>
      <c r="R90" s="17"/>
      <c r="S90" s="17"/>
      <c r="T90" s="17"/>
      <c r="U90" s="17"/>
      <c r="V90" s="17"/>
      <c r="W90" s="17"/>
      <c r="X90" s="17"/>
      <c r="Y90" s="17"/>
      <c r="Z90" s="17"/>
      <c r="AA90" s="17"/>
    </row>
    <row r="91" spans="1:33" x14ac:dyDescent="0.25">
      <c r="D91" s="1"/>
      <c r="E91" s="17"/>
      <c r="F91" s="17"/>
      <c r="G91" s="17"/>
      <c r="H91" s="17"/>
      <c r="I91" s="17"/>
      <c r="J91" s="17"/>
      <c r="K91" s="17"/>
      <c r="L91" s="17"/>
      <c r="M91" s="17"/>
      <c r="N91" s="17"/>
      <c r="O91" s="17"/>
      <c r="P91" s="17"/>
      <c r="Q91" s="17"/>
      <c r="R91" s="17"/>
      <c r="S91" s="17"/>
      <c r="T91" s="17"/>
      <c r="U91" s="17"/>
      <c r="V91" s="17"/>
      <c r="W91" s="17"/>
      <c r="X91" s="17"/>
      <c r="Y91" s="17"/>
      <c r="Z91" s="17"/>
      <c r="AA91" s="17"/>
    </row>
    <row r="92" spans="1:33" x14ac:dyDescent="0.25">
      <c r="D92" s="1"/>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row>
    <row r="93" spans="1:33" x14ac:dyDescent="0.25">
      <c r="D93" s="1"/>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row>
    <row r="94" spans="1:33" x14ac:dyDescent="0.25">
      <c r="D94" s="1"/>
      <c r="E94" s="32"/>
      <c r="F94" s="32"/>
      <c r="G94" s="32"/>
      <c r="H94" s="32"/>
      <c r="I94" s="32"/>
      <c r="J94" s="32"/>
      <c r="K94" s="32"/>
      <c r="L94" s="32"/>
      <c r="M94" s="32"/>
      <c r="N94" s="32"/>
      <c r="O94" s="32"/>
      <c r="P94" s="32"/>
      <c r="Q94" s="17"/>
      <c r="R94" s="17"/>
      <c r="S94" s="17"/>
      <c r="T94" s="17"/>
      <c r="U94" s="17"/>
      <c r="V94" s="17"/>
      <c r="W94" s="17"/>
      <c r="X94" s="17"/>
      <c r="Y94" s="17"/>
      <c r="Z94" s="17"/>
      <c r="AA94" s="17"/>
      <c r="AB94" s="17"/>
      <c r="AC94" s="17"/>
      <c r="AD94" s="17"/>
      <c r="AE94" s="17"/>
      <c r="AF94" s="17"/>
      <c r="AG94" s="17"/>
    </row>
    <row r="95" spans="1:33" x14ac:dyDescent="0.25">
      <c r="D95" s="1"/>
      <c r="E95" s="32"/>
      <c r="F95" s="32"/>
      <c r="G95" s="32"/>
      <c r="H95" s="32"/>
      <c r="I95" s="32"/>
      <c r="J95" s="32"/>
      <c r="K95" s="32"/>
      <c r="L95" s="32"/>
      <c r="M95" s="32"/>
      <c r="N95" s="32"/>
      <c r="O95" s="32"/>
      <c r="P95" s="32"/>
      <c r="Q95" s="17"/>
      <c r="R95" s="17"/>
      <c r="S95" s="17"/>
      <c r="T95" s="17"/>
      <c r="U95" s="17"/>
      <c r="V95" s="17"/>
      <c r="W95" s="17"/>
      <c r="X95" s="17"/>
      <c r="Y95" s="17"/>
      <c r="Z95" s="17"/>
      <c r="AA95" s="17"/>
      <c r="AB95" s="17"/>
      <c r="AC95" s="17"/>
      <c r="AD95" s="17"/>
      <c r="AE95" s="17"/>
      <c r="AF95" s="17"/>
      <c r="AG95" s="17"/>
    </row>
    <row r="96" spans="1:33" x14ac:dyDescent="0.25">
      <c r="D96" s="1"/>
      <c r="E96" s="32"/>
      <c r="F96" s="32"/>
      <c r="G96" s="32"/>
      <c r="H96" s="32"/>
      <c r="I96" s="32"/>
      <c r="J96" s="32"/>
      <c r="K96" s="32"/>
      <c r="L96" s="32"/>
      <c r="M96" s="32"/>
      <c r="N96" s="32"/>
      <c r="O96" s="32"/>
      <c r="P96" s="32"/>
      <c r="Q96" s="17"/>
      <c r="R96" s="17"/>
      <c r="S96" s="17"/>
      <c r="T96" s="17"/>
      <c r="U96" s="17"/>
      <c r="V96" s="17"/>
      <c r="W96" s="17"/>
      <c r="X96" s="17"/>
      <c r="Y96" s="17"/>
      <c r="Z96" s="17"/>
      <c r="AA96" s="17"/>
      <c r="AB96" s="17"/>
      <c r="AC96" s="17"/>
      <c r="AD96" s="17"/>
      <c r="AE96" s="17"/>
      <c r="AF96" s="17"/>
      <c r="AG96" s="17"/>
    </row>
    <row r="97" spans="4:33" x14ac:dyDescent="0.25">
      <c r="D97" s="1"/>
      <c r="E97" s="32"/>
      <c r="F97" s="32"/>
      <c r="G97" s="32"/>
      <c r="H97" s="32"/>
      <c r="I97" s="32"/>
      <c r="J97" s="32"/>
      <c r="K97" s="32"/>
      <c r="L97" s="32"/>
      <c r="M97" s="32"/>
      <c r="N97" s="32"/>
      <c r="O97" s="32"/>
      <c r="P97" s="32"/>
      <c r="Q97" s="17"/>
      <c r="R97" s="17"/>
      <c r="S97" s="17"/>
      <c r="T97" s="17"/>
      <c r="U97" s="17"/>
      <c r="V97" s="17"/>
      <c r="W97" s="17"/>
      <c r="X97" s="17"/>
      <c r="Y97" s="17"/>
      <c r="Z97" s="17"/>
      <c r="AA97" s="17"/>
      <c r="AB97" s="17"/>
      <c r="AC97" s="17"/>
      <c r="AD97" s="17"/>
      <c r="AE97" s="17"/>
      <c r="AF97" s="17"/>
      <c r="AG97" s="17"/>
    </row>
    <row r="98" spans="4:33" x14ac:dyDescent="0.25">
      <c r="D98" s="83"/>
      <c r="E98" s="32"/>
      <c r="F98" s="32"/>
      <c r="G98" s="32"/>
      <c r="H98" s="32"/>
      <c r="I98" s="32"/>
      <c r="J98" s="32"/>
      <c r="K98" s="32"/>
      <c r="L98" s="32"/>
      <c r="M98" s="32"/>
      <c r="N98" s="32"/>
      <c r="O98" s="32"/>
      <c r="P98" s="32"/>
      <c r="Q98" s="17"/>
      <c r="R98" s="17"/>
      <c r="S98" s="17"/>
      <c r="T98" s="17"/>
      <c r="U98" s="17"/>
      <c r="V98" s="17"/>
      <c r="W98" s="17"/>
      <c r="X98" s="17"/>
      <c r="Y98" s="17"/>
      <c r="Z98" s="17"/>
      <c r="AA98" s="17"/>
      <c r="AB98" s="17"/>
      <c r="AC98" s="17"/>
      <c r="AD98" s="17"/>
      <c r="AE98" s="17"/>
      <c r="AF98" s="17"/>
      <c r="AG98" s="17"/>
    </row>
    <row r="99" spans="4:33" x14ac:dyDescent="0.25">
      <c r="D99" s="83"/>
      <c r="E99" s="32"/>
      <c r="F99" s="32"/>
      <c r="G99" s="32"/>
      <c r="H99" s="32"/>
      <c r="I99" s="32"/>
      <c r="J99" s="32"/>
      <c r="K99" s="32"/>
      <c r="L99" s="32"/>
      <c r="M99" s="32"/>
      <c r="N99" s="32"/>
      <c r="O99" s="32"/>
      <c r="P99" s="32"/>
      <c r="Q99" s="17"/>
      <c r="R99" s="17"/>
      <c r="S99" s="17"/>
      <c r="T99" s="17"/>
      <c r="U99" s="17"/>
      <c r="V99" s="17"/>
      <c r="W99" s="17"/>
      <c r="X99" s="17"/>
      <c r="Y99" s="17"/>
      <c r="Z99" s="17"/>
      <c r="AA99" s="17"/>
      <c r="AB99" s="17"/>
      <c r="AC99" s="17"/>
      <c r="AD99" s="17"/>
      <c r="AE99" s="17"/>
      <c r="AF99" s="17"/>
      <c r="AG99" s="17"/>
    </row>
    <row r="100" spans="4:33" x14ac:dyDescent="0.25">
      <c r="D100" s="1"/>
      <c r="E100" s="85"/>
      <c r="F100" s="85"/>
      <c r="G100" s="85"/>
      <c r="H100" s="85"/>
      <c r="I100" s="85"/>
      <c r="J100" s="85"/>
      <c r="K100" s="85"/>
      <c r="L100" s="85"/>
      <c r="M100" s="85"/>
      <c r="N100" s="85"/>
      <c r="O100" s="85"/>
      <c r="P100" s="85"/>
      <c r="AC100" s="30"/>
      <c r="AD100" s="30"/>
      <c r="AE100" s="30"/>
      <c r="AF100" s="30"/>
    </row>
    <row r="101" spans="4:33" x14ac:dyDescent="0.25">
      <c r="D101" s="1"/>
      <c r="E101" s="85"/>
      <c r="F101" s="85"/>
      <c r="G101" s="85"/>
      <c r="H101" s="85"/>
      <c r="I101" s="85"/>
      <c r="J101" s="85"/>
      <c r="K101" s="85"/>
      <c r="L101" s="85"/>
      <c r="M101" s="85"/>
      <c r="N101" s="85"/>
      <c r="O101" s="85"/>
      <c r="P101" s="85"/>
      <c r="AC101" s="30"/>
      <c r="AD101" s="30"/>
      <c r="AE101" s="30"/>
      <c r="AF101" s="30"/>
    </row>
    <row r="102" spans="4:33" x14ac:dyDescent="0.25">
      <c r="D102" s="1"/>
      <c r="E102" s="85"/>
      <c r="F102" s="85"/>
      <c r="G102" s="85"/>
      <c r="H102" s="85"/>
      <c r="I102" s="85"/>
      <c r="J102" s="85"/>
      <c r="K102" s="85"/>
      <c r="L102" s="85"/>
      <c r="M102" s="85"/>
      <c r="N102" s="85"/>
      <c r="O102" s="85"/>
      <c r="P102" s="85"/>
      <c r="AC102" s="30"/>
      <c r="AD102" s="30"/>
      <c r="AE102" s="30"/>
      <c r="AF102" s="30"/>
    </row>
    <row r="103" spans="4:33" x14ac:dyDescent="0.25">
      <c r="D103" s="1"/>
      <c r="E103" s="85"/>
      <c r="F103" s="85"/>
      <c r="G103" s="85"/>
      <c r="H103" s="85"/>
      <c r="I103" s="85"/>
      <c r="J103" s="85"/>
      <c r="K103" s="85"/>
      <c r="L103" s="85"/>
      <c r="M103" s="85"/>
      <c r="N103" s="85"/>
      <c r="O103" s="85"/>
      <c r="P103" s="85"/>
      <c r="AC103" s="30"/>
      <c r="AD103" s="30"/>
      <c r="AE103" s="30"/>
      <c r="AF103" s="30"/>
    </row>
    <row r="104" spans="4:33" x14ac:dyDescent="0.25">
      <c r="D104" s="1"/>
      <c r="AC104" s="30"/>
      <c r="AD104" s="30"/>
      <c r="AE104" s="30"/>
      <c r="AF104" s="30"/>
    </row>
    <row r="105" spans="4:33" x14ac:dyDescent="0.25">
      <c r="D105" s="1"/>
      <c r="AC105" s="30"/>
      <c r="AD105" s="30"/>
      <c r="AE105" s="30"/>
      <c r="AF105" s="30"/>
    </row>
    <row r="108" spans="4:33" x14ac:dyDescent="0.25">
      <c r="Q108" s="17"/>
      <c r="R108" s="17"/>
      <c r="S108" s="17"/>
      <c r="T108" s="17"/>
      <c r="U108" s="17"/>
      <c r="V108" s="17"/>
      <c r="W108" s="17"/>
      <c r="X108" s="17"/>
      <c r="Y108" s="17"/>
      <c r="Z108" s="17"/>
      <c r="AA108" s="17"/>
      <c r="AB108" s="17"/>
      <c r="AC108" s="17"/>
      <c r="AD108" s="17"/>
      <c r="AE108" s="17"/>
      <c r="AF108" s="17"/>
      <c r="AG108" s="17"/>
    </row>
    <row r="112" spans="4:33" x14ac:dyDescent="0.25">
      <c r="E112" s="17"/>
      <c r="F112" s="17"/>
      <c r="G112" s="17"/>
      <c r="H112" s="17"/>
      <c r="I112" s="17"/>
      <c r="J112" s="17"/>
      <c r="K112" s="17"/>
      <c r="L112" s="17"/>
      <c r="M112" s="17"/>
      <c r="N112" s="17"/>
      <c r="O112" s="17"/>
      <c r="P112" s="17"/>
    </row>
    <row r="113" spans="5:16" x14ac:dyDescent="0.25">
      <c r="E113" s="29"/>
      <c r="F113" s="29"/>
      <c r="G113" s="29"/>
      <c r="H113" s="29"/>
      <c r="I113" s="29"/>
      <c r="J113" s="29"/>
      <c r="K113" s="29"/>
      <c r="L113" s="29"/>
      <c r="M113" s="29"/>
      <c r="N113" s="29"/>
      <c r="O113" s="29"/>
      <c r="P113" s="29"/>
    </row>
    <row r="114" spans="5:16" x14ac:dyDescent="0.25">
      <c r="E114" s="29"/>
      <c r="F114" s="29"/>
      <c r="G114" s="29"/>
      <c r="H114" s="29"/>
      <c r="I114" s="29"/>
      <c r="J114" s="29"/>
      <c r="K114" s="29"/>
      <c r="L114" s="29"/>
      <c r="M114" s="29"/>
      <c r="N114" s="29"/>
      <c r="O114" s="29"/>
      <c r="P114" s="29"/>
    </row>
    <row r="115" spans="5:16" x14ac:dyDescent="0.25">
      <c r="E115" s="29"/>
      <c r="F115" s="29"/>
      <c r="G115" s="29"/>
      <c r="H115" s="29"/>
      <c r="I115" s="29"/>
      <c r="J115" s="29"/>
      <c r="K115" s="29"/>
      <c r="L115" s="29"/>
      <c r="M115" s="29"/>
      <c r="N115" s="29"/>
      <c r="O115" s="29"/>
      <c r="P115" s="29"/>
    </row>
    <row r="116" spans="5:16" x14ac:dyDescent="0.25">
      <c r="E116" s="29"/>
      <c r="F116" s="29"/>
      <c r="G116" s="29"/>
      <c r="H116" s="29"/>
      <c r="I116" s="29"/>
      <c r="J116" s="29"/>
      <c r="K116" s="29"/>
      <c r="L116" s="29"/>
      <c r="M116" s="29"/>
      <c r="N116" s="29"/>
      <c r="O116" s="29"/>
      <c r="P116" s="29"/>
    </row>
    <row r="117" spans="5:16" x14ac:dyDescent="0.25">
      <c r="H117" s="29"/>
      <c r="I117" s="29"/>
      <c r="J117" s="29"/>
      <c r="K117" s="29"/>
      <c r="L117" s="29"/>
      <c r="M117" s="29"/>
      <c r="N117" s="29"/>
      <c r="O117" s="29"/>
      <c r="P117" s="29"/>
    </row>
    <row r="118" spans="5:16" x14ac:dyDescent="0.25">
      <c r="H118" s="29"/>
      <c r="I118" s="29"/>
      <c r="J118" s="29"/>
      <c r="K118" s="29"/>
      <c r="L118" s="29"/>
      <c r="M118" s="29"/>
      <c r="N118" s="29"/>
      <c r="O118" s="29"/>
      <c r="P118" s="29"/>
    </row>
    <row r="119" spans="5:16" x14ac:dyDescent="0.25">
      <c r="H119" s="29"/>
      <c r="I119" s="29"/>
      <c r="J119" s="29"/>
      <c r="K119" s="29"/>
      <c r="L119" s="29"/>
      <c r="M119" s="29"/>
      <c r="N119" s="29"/>
      <c r="O119" s="29"/>
      <c r="P119" s="29"/>
    </row>
    <row r="120" spans="5:16" x14ac:dyDescent="0.25">
      <c r="H120" s="29"/>
      <c r="I120" s="29"/>
      <c r="J120" s="29"/>
      <c r="K120" s="29"/>
      <c r="L120" s="29"/>
      <c r="M120" s="29"/>
      <c r="N120" s="29"/>
      <c r="O120" s="29"/>
      <c r="P120" s="29"/>
    </row>
    <row r="121" spans="5:16" x14ac:dyDescent="0.25">
      <c r="H121" s="29"/>
      <c r="I121" s="29"/>
      <c r="J121" s="29"/>
      <c r="K121" s="29"/>
      <c r="L121" s="29"/>
      <c r="M121" s="29"/>
      <c r="N121" s="29"/>
      <c r="O121" s="29"/>
      <c r="P121" s="29"/>
    </row>
    <row r="122" spans="5:16" x14ac:dyDescent="0.25">
      <c r="H122" s="29"/>
      <c r="I122" s="29"/>
      <c r="J122" s="29"/>
      <c r="K122" s="29"/>
      <c r="L122" s="29"/>
      <c r="M122" s="29"/>
      <c r="N122" s="29"/>
      <c r="O122" s="29"/>
      <c r="P122" s="29"/>
    </row>
    <row r="123" spans="5:16" x14ac:dyDescent="0.25">
      <c r="H123" s="84"/>
      <c r="I123" s="84"/>
      <c r="J123" s="84"/>
      <c r="K123" s="84"/>
      <c r="L123" s="84"/>
      <c r="M123" s="84"/>
      <c r="N123" s="84"/>
      <c r="O123" s="84"/>
      <c r="P123" s="84"/>
    </row>
    <row r="124" spans="5:16" x14ac:dyDescent="0.25">
      <c r="H124" s="84"/>
      <c r="I124" s="84"/>
      <c r="J124" s="84"/>
      <c r="K124" s="84"/>
      <c r="L124" s="84"/>
      <c r="M124" s="84"/>
      <c r="N124" s="84"/>
      <c r="O124" s="84"/>
      <c r="P124" s="84"/>
    </row>
    <row r="125" spans="5:16" x14ac:dyDescent="0.25">
      <c r="E125" s="84"/>
      <c r="F125" s="84"/>
      <c r="G125" s="84"/>
    </row>
    <row r="126" spans="5:16" x14ac:dyDescent="0.25">
      <c r="E126" s="84"/>
      <c r="F126" s="84"/>
      <c r="G126" s="84"/>
    </row>
    <row r="127" spans="5:16" x14ac:dyDescent="0.25">
      <c r="E127" s="84"/>
      <c r="F127" s="84"/>
      <c r="G127" s="84"/>
    </row>
    <row r="128" spans="5:16" x14ac:dyDescent="0.25">
      <c r="E128" s="84"/>
      <c r="F128" s="84"/>
      <c r="G128" s="84"/>
    </row>
    <row r="129" spans="5:7" x14ac:dyDescent="0.25">
      <c r="E129" s="84"/>
      <c r="F129" s="84"/>
      <c r="G129" s="84"/>
    </row>
    <row r="130" spans="5:7" x14ac:dyDescent="0.25">
      <c r="E130" s="84"/>
      <c r="F130" s="84"/>
      <c r="G130" s="84"/>
    </row>
  </sheetData>
  <mergeCells count="10">
    <mergeCell ref="B38:B41"/>
    <mergeCell ref="W52:AA52"/>
    <mergeCell ref="I13:Q13"/>
    <mergeCell ref="B33:B37"/>
    <mergeCell ref="B15:B18"/>
    <mergeCell ref="B19:B21"/>
    <mergeCell ref="B25:B32"/>
    <mergeCell ref="F13:G13"/>
    <mergeCell ref="B13:E13"/>
    <mergeCell ref="B22:B2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6408-6CFC-40C2-BEC3-6B4735B29DDF}">
  <sheetPr codeName="SiteSpec_Inputs">
    <tabColor rgb="FF1B8ABF"/>
  </sheetPr>
  <dimension ref="B1:BZ120"/>
  <sheetViews>
    <sheetView tabSelected="1" topLeftCell="AT1" workbookViewId="0">
      <pane ySplit="1" topLeftCell="A8" activePane="bottomLeft" state="frozen"/>
      <selection pane="bottomLeft" activeCell="AY8" sqref="AY8:AY9"/>
    </sheetView>
  </sheetViews>
  <sheetFormatPr defaultColWidth="20.7109375" defaultRowHeight="15" x14ac:dyDescent="0.25"/>
  <cols>
    <col min="1" max="1" width="4.28515625" style="1" customWidth="1"/>
    <col min="2" max="2" width="39.7109375" style="1" customWidth="1"/>
    <col min="3" max="3" width="37.5703125" style="1" customWidth="1"/>
    <col min="4" max="4" width="4.42578125" style="1" customWidth="1"/>
    <col min="5" max="10" width="25.7109375" style="1" customWidth="1"/>
    <col min="11" max="11" width="25.7109375" style="29" customWidth="1"/>
    <col min="12" max="59" width="25.7109375" style="1" customWidth="1"/>
    <col min="60" max="16384" width="20.7109375" style="1"/>
  </cols>
  <sheetData>
    <row r="1" spans="2:78" ht="30" customHeight="1" x14ac:dyDescent="0.25">
      <c r="B1" s="29"/>
      <c r="C1" s="29"/>
      <c r="D1" s="29"/>
      <c r="E1" s="29"/>
      <c r="F1" s="29"/>
      <c r="G1" s="29"/>
      <c r="H1" s="29"/>
      <c r="I1" s="29"/>
      <c r="J1" s="29"/>
      <c r="L1" s="29"/>
      <c r="M1" s="29"/>
      <c r="N1" s="29"/>
      <c r="O1" s="29"/>
      <c r="P1" s="29"/>
      <c r="Q1" s="29"/>
    </row>
    <row r="2" spans="2:78" ht="30" customHeight="1" x14ac:dyDescent="0.25">
      <c r="D2" s="29"/>
      <c r="K2" s="1"/>
    </row>
    <row r="3" spans="2:78" ht="10.5" customHeight="1" x14ac:dyDescent="0.25">
      <c r="D3" s="29"/>
      <c r="K3" s="1"/>
    </row>
    <row r="4" spans="2:78" ht="18" customHeight="1" x14ac:dyDescent="0.25">
      <c r="B4" s="411" t="s">
        <v>115</v>
      </c>
      <c r="C4" s="411"/>
      <c r="D4" s="2"/>
      <c r="E4" s="255" t="s">
        <v>74</v>
      </c>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Y4" s="88"/>
      <c r="BZ4" s="29"/>
    </row>
    <row r="5" spans="2:78" ht="18" customHeight="1" x14ac:dyDescent="0.25">
      <c r="B5" s="197" t="s">
        <v>295</v>
      </c>
      <c r="C5" s="198"/>
      <c r="D5" s="2"/>
      <c r="E5" s="412"/>
      <c r="F5" s="256" t="s">
        <v>55</v>
      </c>
      <c r="G5" s="256"/>
      <c r="H5" s="256"/>
      <c r="I5" s="256"/>
      <c r="J5" s="256"/>
      <c r="K5" s="256"/>
      <c r="L5" s="256"/>
      <c r="M5" s="256"/>
      <c r="N5" s="256"/>
      <c r="O5" s="256"/>
      <c r="P5" s="256"/>
      <c r="Q5" s="256"/>
      <c r="R5" s="256"/>
      <c r="S5" s="256"/>
      <c r="T5" s="257" t="s">
        <v>44</v>
      </c>
      <c r="U5" s="257"/>
      <c r="V5" s="257"/>
      <c r="W5" s="257"/>
      <c r="X5" s="257"/>
      <c r="Y5" s="258" t="s">
        <v>8</v>
      </c>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60"/>
      <c r="AY5" s="256"/>
      <c r="AZ5" s="256"/>
      <c r="BA5" s="256"/>
      <c r="BB5" s="256"/>
      <c r="BC5" s="256"/>
      <c r="BD5" s="256"/>
      <c r="BE5" s="256"/>
      <c r="BF5" s="256"/>
      <c r="BG5" s="256"/>
      <c r="BY5" s="88"/>
      <c r="BZ5" s="29"/>
    </row>
    <row r="6" spans="2:78" ht="18" customHeight="1" x14ac:dyDescent="0.25">
      <c r="B6" s="197" t="s">
        <v>296</v>
      </c>
      <c r="C6" s="198"/>
      <c r="D6" s="7"/>
      <c r="E6" s="408"/>
      <c r="F6" s="257" t="s">
        <v>25</v>
      </c>
      <c r="G6" s="257"/>
      <c r="H6" s="257"/>
      <c r="I6" s="257"/>
      <c r="J6" s="257"/>
      <c r="K6" s="257"/>
      <c r="L6" s="257"/>
      <c r="M6" s="257" t="s">
        <v>24</v>
      </c>
      <c r="N6" s="257"/>
      <c r="O6" s="257"/>
      <c r="P6" s="257"/>
      <c r="Q6" s="257"/>
      <c r="R6" s="257"/>
      <c r="S6" s="257"/>
      <c r="T6" s="261" t="s">
        <v>49</v>
      </c>
      <c r="U6" s="262"/>
      <c r="V6" s="199" t="s">
        <v>161</v>
      </c>
      <c r="W6" s="257" t="s">
        <v>116</v>
      </c>
      <c r="X6" s="257"/>
      <c r="Y6" s="263" t="s">
        <v>374</v>
      </c>
      <c r="Z6" s="263"/>
      <c r="AA6" s="263"/>
      <c r="AB6" s="263"/>
      <c r="AC6" s="263"/>
      <c r="AD6" s="263" t="s">
        <v>375</v>
      </c>
      <c r="AE6" s="263"/>
      <c r="AF6" s="263"/>
      <c r="AG6" s="263"/>
      <c r="AH6" s="263"/>
      <c r="AI6" s="263" t="s">
        <v>376</v>
      </c>
      <c r="AJ6" s="263"/>
      <c r="AK6" s="263"/>
      <c r="AL6" s="263"/>
      <c r="AM6" s="257" t="s">
        <v>0</v>
      </c>
      <c r="AN6" s="257"/>
      <c r="AO6" s="257"/>
      <c r="AP6" s="257"/>
      <c r="AQ6" s="257" t="s">
        <v>10</v>
      </c>
      <c r="AR6" s="257"/>
      <c r="AS6" s="257"/>
      <c r="AT6" s="257" t="s">
        <v>168</v>
      </c>
      <c r="AU6" s="257"/>
      <c r="AV6" s="257"/>
      <c r="AW6" s="257"/>
      <c r="AX6" s="257"/>
      <c r="AY6" s="257"/>
      <c r="AZ6" s="257"/>
      <c r="BA6" s="257"/>
      <c r="BB6" s="257"/>
      <c r="BC6" s="263" t="s">
        <v>66</v>
      </c>
      <c r="BD6" s="263"/>
      <c r="BE6" s="263"/>
      <c r="BF6" s="263"/>
      <c r="BG6" s="263"/>
      <c r="BY6" s="88"/>
      <c r="BZ6" s="29"/>
    </row>
    <row r="7" spans="2:78" s="108" customFormat="1" ht="18" customHeight="1" x14ac:dyDescent="0.25">
      <c r="B7" s="197" t="s">
        <v>297</v>
      </c>
      <c r="C7" s="198"/>
      <c r="D7" s="7"/>
      <c r="E7" s="251" t="s">
        <v>319</v>
      </c>
      <c r="F7" s="251" t="s">
        <v>320</v>
      </c>
      <c r="G7" s="251" t="s">
        <v>321</v>
      </c>
      <c r="H7" s="251" t="s">
        <v>322</v>
      </c>
      <c r="I7" s="251" t="s">
        <v>323</v>
      </c>
      <c r="J7" s="251" t="s">
        <v>324</v>
      </c>
      <c r="K7" s="251" t="s">
        <v>325</v>
      </c>
      <c r="L7" s="251" t="s">
        <v>326</v>
      </c>
      <c r="M7" s="251" t="s">
        <v>327</v>
      </c>
      <c r="N7" s="252" t="s">
        <v>328</v>
      </c>
      <c r="O7" s="252" t="s">
        <v>329</v>
      </c>
      <c r="P7" s="252" t="s">
        <v>330</v>
      </c>
      <c r="Q7" s="252" t="s">
        <v>331</v>
      </c>
      <c r="R7" s="252" t="s">
        <v>332</v>
      </c>
      <c r="S7" s="252" t="s">
        <v>333</v>
      </c>
      <c r="T7" s="252" t="s">
        <v>334</v>
      </c>
      <c r="U7" s="252" t="s">
        <v>335</v>
      </c>
      <c r="V7" s="252" t="s">
        <v>336</v>
      </c>
      <c r="W7" s="252" t="s">
        <v>373</v>
      </c>
      <c r="X7" s="252" t="s">
        <v>338</v>
      </c>
      <c r="Y7" s="252" t="s">
        <v>337</v>
      </c>
      <c r="Z7" s="252" t="s">
        <v>339</v>
      </c>
      <c r="AA7" s="252" t="s">
        <v>340</v>
      </c>
      <c r="AB7" s="252" t="s">
        <v>341</v>
      </c>
      <c r="AC7" s="252" t="s">
        <v>342</v>
      </c>
      <c r="AD7" s="252" t="s">
        <v>343</v>
      </c>
      <c r="AE7" s="252" t="s">
        <v>344</v>
      </c>
      <c r="AF7" s="252" t="s">
        <v>345</v>
      </c>
      <c r="AG7" s="252" t="s">
        <v>346</v>
      </c>
      <c r="AH7" s="252" t="s">
        <v>347</v>
      </c>
      <c r="AI7" s="252" t="s">
        <v>348</v>
      </c>
      <c r="AJ7" s="252" t="s">
        <v>349</v>
      </c>
      <c r="AK7" s="252" t="s">
        <v>350</v>
      </c>
      <c r="AL7" s="252" t="s">
        <v>351</v>
      </c>
      <c r="AM7" s="252" t="s">
        <v>352</v>
      </c>
      <c r="AN7" s="252" t="s">
        <v>353</v>
      </c>
      <c r="AO7" s="252" t="s">
        <v>354</v>
      </c>
      <c r="AP7" s="252" t="s">
        <v>355</v>
      </c>
      <c r="AQ7" s="252" t="s">
        <v>356</v>
      </c>
      <c r="AR7" s="252" t="s">
        <v>357</v>
      </c>
      <c r="AS7" s="252" t="s">
        <v>358</v>
      </c>
      <c r="AT7" s="252" t="s">
        <v>359</v>
      </c>
      <c r="AU7" s="252" t="s">
        <v>360</v>
      </c>
      <c r="AV7" s="252" t="s">
        <v>361</v>
      </c>
      <c r="AW7" s="252" t="s">
        <v>362</v>
      </c>
      <c r="AX7" s="252" t="s">
        <v>363</v>
      </c>
      <c r="AY7" s="252" t="s">
        <v>364</v>
      </c>
      <c r="AZ7" s="252" t="s">
        <v>365</v>
      </c>
      <c r="BA7" s="252" t="s">
        <v>366</v>
      </c>
      <c r="BB7" s="252" t="s">
        <v>367</v>
      </c>
      <c r="BC7" s="252" t="s">
        <v>368</v>
      </c>
      <c r="BD7" s="252" t="s">
        <v>369</v>
      </c>
      <c r="BE7" s="252" t="s">
        <v>370</v>
      </c>
      <c r="BF7" s="252" t="s">
        <v>371</v>
      </c>
      <c r="BG7" s="252" t="s">
        <v>372</v>
      </c>
      <c r="BY7" s="109"/>
      <c r="BZ7" s="110"/>
    </row>
    <row r="8" spans="2:78" s="108" customFormat="1" ht="18" customHeight="1" x14ac:dyDescent="0.25">
      <c r="B8" s="197" t="s">
        <v>298</v>
      </c>
      <c r="C8" s="198"/>
      <c r="D8" s="7"/>
      <c r="E8" s="408" t="s">
        <v>203</v>
      </c>
      <c r="F8" s="408" t="s">
        <v>87</v>
      </c>
      <c r="G8" s="408" t="s">
        <v>194</v>
      </c>
      <c r="H8" s="408" t="s">
        <v>86</v>
      </c>
      <c r="I8" s="408" t="s">
        <v>196</v>
      </c>
      <c r="J8" s="408" t="s">
        <v>197</v>
      </c>
      <c r="K8" s="408" t="s">
        <v>192</v>
      </c>
      <c r="L8" s="408" t="s">
        <v>83</v>
      </c>
      <c r="M8" s="408" t="s">
        <v>99</v>
      </c>
      <c r="N8" s="408" t="s">
        <v>195</v>
      </c>
      <c r="O8" s="408" t="s">
        <v>88</v>
      </c>
      <c r="P8" s="408" t="s">
        <v>198</v>
      </c>
      <c r="Q8" s="408" t="s">
        <v>197</v>
      </c>
      <c r="R8" s="408" t="s">
        <v>193</v>
      </c>
      <c r="S8" s="408" t="s">
        <v>84</v>
      </c>
      <c r="T8" s="408" t="s">
        <v>202</v>
      </c>
      <c r="U8" s="408" t="s">
        <v>163</v>
      </c>
      <c r="V8" s="408" t="s">
        <v>162</v>
      </c>
      <c r="W8" s="408" t="s">
        <v>113</v>
      </c>
      <c r="X8" s="408" t="s">
        <v>160</v>
      </c>
      <c r="Y8" s="408" t="s">
        <v>199</v>
      </c>
      <c r="Z8" s="408" t="s">
        <v>105</v>
      </c>
      <c r="AA8" s="408" t="s">
        <v>89</v>
      </c>
      <c r="AB8" s="408" t="s">
        <v>67</v>
      </c>
      <c r="AC8" s="408" t="s">
        <v>68</v>
      </c>
      <c r="AD8" s="408" t="s">
        <v>90</v>
      </c>
      <c r="AE8" s="408" t="s">
        <v>106</v>
      </c>
      <c r="AF8" s="408" t="s">
        <v>144</v>
      </c>
      <c r="AG8" s="408" t="s">
        <v>69</v>
      </c>
      <c r="AH8" s="408" t="s">
        <v>70</v>
      </c>
      <c r="AI8" s="408" t="s">
        <v>91</v>
      </c>
      <c r="AJ8" s="408" t="s">
        <v>107</v>
      </c>
      <c r="AK8" s="408" t="s">
        <v>92</v>
      </c>
      <c r="AL8" s="408" t="s">
        <v>71</v>
      </c>
      <c r="AM8" s="408" t="s">
        <v>93</v>
      </c>
      <c r="AN8" s="408" t="s">
        <v>145</v>
      </c>
      <c r="AO8" s="408" t="s">
        <v>98</v>
      </c>
      <c r="AP8" s="408" t="s">
        <v>72</v>
      </c>
      <c r="AQ8" s="408" t="s">
        <v>94</v>
      </c>
      <c r="AR8" s="408" t="s">
        <v>108</v>
      </c>
      <c r="AS8" s="408" t="s">
        <v>95</v>
      </c>
      <c r="AT8" s="408" t="s">
        <v>169</v>
      </c>
      <c r="AU8" s="408" t="s">
        <v>170</v>
      </c>
      <c r="AV8" s="408" t="s">
        <v>171</v>
      </c>
      <c r="AW8" s="408" t="s">
        <v>172</v>
      </c>
      <c r="AX8" s="408" t="s">
        <v>173</v>
      </c>
      <c r="AY8" s="408" t="s">
        <v>96</v>
      </c>
      <c r="AZ8" s="408" t="s">
        <v>57</v>
      </c>
      <c r="BA8" s="408" t="s">
        <v>97</v>
      </c>
      <c r="BB8" s="408" t="s">
        <v>155</v>
      </c>
      <c r="BC8" s="408" t="s">
        <v>63</v>
      </c>
      <c r="BD8" s="408" t="s">
        <v>65</v>
      </c>
      <c r="BE8" s="408" t="s">
        <v>58</v>
      </c>
      <c r="BF8" s="408" t="s">
        <v>59</v>
      </c>
      <c r="BG8" s="408" t="s">
        <v>64</v>
      </c>
      <c r="BY8" s="109"/>
      <c r="BZ8" s="110"/>
    </row>
    <row r="9" spans="2:78" ht="18" customHeight="1" x14ac:dyDescent="0.25">
      <c r="D9" s="7"/>
      <c r="E9" s="409"/>
      <c r="F9" s="409"/>
      <c r="G9" s="409"/>
      <c r="H9" s="409"/>
      <c r="I9" s="409"/>
      <c r="J9" s="409"/>
      <c r="K9" s="409"/>
      <c r="L9" s="409"/>
      <c r="M9" s="409"/>
      <c r="N9" s="409"/>
      <c r="O9" s="409"/>
      <c r="P9" s="409"/>
      <c r="Q9" s="409"/>
      <c r="R9" s="409"/>
      <c r="S9" s="409"/>
      <c r="T9" s="409"/>
      <c r="U9" s="409"/>
      <c r="V9" s="409"/>
      <c r="W9" s="409"/>
      <c r="X9" s="409"/>
      <c r="Y9" s="409"/>
      <c r="Z9" s="409"/>
      <c r="AA9" s="409"/>
      <c r="AB9" s="409"/>
      <c r="AC9" s="409"/>
      <c r="AD9" s="409"/>
      <c r="AE9" s="409"/>
      <c r="AF9" s="409"/>
      <c r="AG9" s="409"/>
      <c r="AH9" s="409"/>
      <c r="AI9" s="409"/>
      <c r="AJ9" s="409"/>
      <c r="AK9" s="409"/>
      <c r="AL9" s="409"/>
      <c r="AM9" s="409"/>
      <c r="AN9" s="409"/>
      <c r="AO9" s="409"/>
      <c r="AP9" s="409"/>
      <c r="AQ9" s="409"/>
      <c r="AR9" s="409"/>
      <c r="AS9" s="409"/>
      <c r="AT9" s="409"/>
      <c r="AU9" s="409"/>
      <c r="AV9" s="409"/>
      <c r="AW9" s="409"/>
      <c r="AX9" s="409"/>
      <c r="AY9" s="409"/>
      <c r="AZ9" s="409"/>
      <c r="BA9" s="409"/>
      <c r="BB9" s="409"/>
      <c r="BC9" s="409"/>
      <c r="BD9" s="409"/>
      <c r="BE9" s="409"/>
      <c r="BF9" s="409"/>
      <c r="BG9" s="409"/>
      <c r="BY9" s="111"/>
      <c r="BZ9" s="29"/>
    </row>
    <row r="10" spans="2:78" ht="18" customHeight="1" x14ac:dyDescent="0.25">
      <c r="B10" s="418" t="s">
        <v>154</v>
      </c>
      <c r="C10" s="419"/>
      <c r="D10" s="7"/>
      <c r="E10" s="200" t="s">
        <v>56</v>
      </c>
      <c r="F10" s="200" t="s">
        <v>45</v>
      </c>
      <c r="G10" s="200" t="s">
        <v>45</v>
      </c>
      <c r="H10" s="201" t="s">
        <v>45</v>
      </c>
      <c r="I10" s="200" t="s">
        <v>45</v>
      </c>
      <c r="J10" s="200" t="s">
        <v>85</v>
      </c>
      <c r="K10" s="200" t="s">
        <v>45</v>
      </c>
      <c r="L10" s="200" t="s">
        <v>85</v>
      </c>
      <c r="M10" s="200" t="s">
        <v>45</v>
      </c>
      <c r="N10" s="200" t="s">
        <v>45</v>
      </c>
      <c r="O10" s="200" t="s">
        <v>45</v>
      </c>
      <c r="P10" s="200" t="s">
        <v>45</v>
      </c>
      <c r="Q10" s="200" t="s">
        <v>85</v>
      </c>
      <c r="R10" s="200" t="s">
        <v>45</v>
      </c>
      <c r="S10" s="200" t="s">
        <v>85</v>
      </c>
      <c r="T10" s="200" t="s">
        <v>245</v>
      </c>
      <c r="U10" s="200" t="s">
        <v>245</v>
      </c>
      <c r="V10" s="200" t="s">
        <v>245</v>
      </c>
      <c r="W10" s="200" t="s">
        <v>1</v>
      </c>
      <c r="X10" s="200" t="s">
        <v>1</v>
      </c>
      <c r="Y10" s="200" t="s">
        <v>294</v>
      </c>
      <c r="Z10" s="200" t="s">
        <v>294</v>
      </c>
      <c r="AA10" s="200" t="s">
        <v>294</v>
      </c>
      <c r="AB10" s="200" t="s">
        <v>61</v>
      </c>
      <c r="AC10" s="200" t="s">
        <v>245</v>
      </c>
      <c r="AD10" s="200" t="s">
        <v>294</v>
      </c>
      <c r="AE10" s="200" t="s">
        <v>294</v>
      </c>
      <c r="AF10" s="200" t="s">
        <v>294</v>
      </c>
      <c r="AG10" s="200" t="s">
        <v>61</v>
      </c>
      <c r="AH10" s="200" t="s">
        <v>245</v>
      </c>
      <c r="AI10" s="200" t="s">
        <v>294</v>
      </c>
      <c r="AJ10" s="200" t="s">
        <v>294</v>
      </c>
      <c r="AK10" s="200" t="s">
        <v>294</v>
      </c>
      <c r="AL10" s="200" t="s">
        <v>60</v>
      </c>
      <c r="AM10" s="200" t="s">
        <v>294</v>
      </c>
      <c r="AN10" s="200" t="s">
        <v>294</v>
      </c>
      <c r="AO10" s="200" t="s">
        <v>294</v>
      </c>
      <c r="AP10" s="200" t="s">
        <v>61</v>
      </c>
      <c r="AQ10" s="200" t="s">
        <v>62</v>
      </c>
      <c r="AR10" s="200" t="s">
        <v>62</v>
      </c>
      <c r="AS10" s="200" t="s">
        <v>62</v>
      </c>
      <c r="AT10" s="200" t="s">
        <v>245</v>
      </c>
      <c r="AU10" s="200" t="s">
        <v>1</v>
      </c>
      <c r="AV10" s="200" t="s">
        <v>1</v>
      </c>
      <c r="AW10" s="200" t="s">
        <v>211</v>
      </c>
      <c r="AX10" s="200" t="s">
        <v>211</v>
      </c>
      <c r="AY10" s="200" t="s">
        <v>62</v>
      </c>
      <c r="AZ10" s="200" t="s">
        <v>62</v>
      </c>
      <c r="BA10" s="200" t="s">
        <v>62</v>
      </c>
      <c r="BB10" s="200" t="s">
        <v>274</v>
      </c>
      <c r="BC10" s="200" t="s">
        <v>377</v>
      </c>
      <c r="BD10" s="200" t="s">
        <v>377</v>
      </c>
      <c r="BE10" s="200" t="s">
        <v>377</v>
      </c>
      <c r="BF10" s="200" t="s">
        <v>377</v>
      </c>
      <c r="BG10" s="200" t="s">
        <v>377</v>
      </c>
      <c r="BY10" s="96"/>
      <c r="BZ10" s="29"/>
    </row>
    <row r="11" spans="2:78" ht="18" customHeight="1" x14ac:dyDescent="0.25">
      <c r="B11" s="197" t="s">
        <v>299</v>
      </c>
      <c r="C11" s="202"/>
      <c r="D11" s="7"/>
      <c r="E11" s="203"/>
      <c r="F11" s="204"/>
      <c r="G11" s="204"/>
      <c r="H11" s="204"/>
      <c r="I11" s="204"/>
      <c r="J11" s="382"/>
      <c r="K11" s="204"/>
      <c r="L11" s="382"/>
      <c r="M11" s="204"/>
      <c r="N11" s="204"/>
      <c r="O11" s="204"/>
      <c r="P11" s="204"/>
      <c r="Q11" s="382"/>
      <c r="R11" s="204"/>
      <c r="S11" s="382"/>
      <c r="T11" s="204"/>
      <c r="U11" s="204"/>
      <c r="V11" s="204"/>
      <c r="W11" s="204"/>
      <c r="X11" s="204"/>
      <c r="Y11" s="204"/>
      <c r="Z11" s="204"/>
      <c r="AA11" s="204"/>
      <c r="AB11" s="205"/>
      <c r="AC11" s="204"/>
      <c r="AD11" s="204"/>
      <c r="AE11" s="204"/>
      <c r="AF11" s="204"/>
      <c r="AG11" s="205"/>
      <c r="AH11" s="204"/>
      <c r="AI11" s="204"/>
      <c r="AJ11" s="204"/>
      <c r="AK11" s="204"/>
      <c r="AL11" s="206"/>
      <c r="AM11" s="204"/>
      <c r="AN11" s="204"/>
      <c r="AO11" s="204"/>
      <c r="AP11" s="206"/>
      <c r="AQ11" s="204"/>
      <c r="AR11" s="204"/>
      <c r="AS11" s="204"/>
      <c r="AT11" s="204"/>
      <c r="AU11" s="204"/>
      <c r="AV11" s="204"/>
      <c r="AW11" s="204"/>
      <c r="AX11" s="204"/>
      <c r="AY11" s="204"/>
      <c r="AZ11" s="207"/>
      <c r="BA11" s="204"/>
      <c r="BB11" s="206"/>
      <c r="BC11" s="204"/>
      <c r="BD11" s="204"/>
      <c r="BE11" s="383"/>
      <c r="BF11" s="204"/>
      <c r="BG11" s="204"/>
      <c r="BY11" s="96"/>
      <c r="BZ11" s="29"/>
    </row>
    <row r="12" spans="2:78" ht="18" customHeight="1" x14ac:dyDescent="0.25">
      <c r="B12" s="197" t="s">
        <v>300</v>
      </c>
      <c r="C12" s="202"/>
      <c r="D12" s="7"/>
      <c r="E12" s="203"/>
      <c r="F12" s="204"/>
      <c r="G12" s="204"/>
      <c r="H12" s="204"/>
      <c r="I12" s="204"/>
      <c r="J12" s="383"/>
      <c r="K12" s="204"/>
      <c r="L12" s="383"/>
      <c r="M12" s="204"/>
      <c r="N12" s="204"/>
      <c r="O12" s="204"/>
      <c r="P12" s="204"/>
      <c r="Q12" s="383"/>
      <c r="R12" s="204"/>
      <c r="S12" s="383"/>
      <c r="T12" s="204"/>
      <c r="U12" s="204"/>
      <c r="V12" s="209"/>
      <c r="W12" s="204"/>
      <c r="X12" s="209"/>
      <c r="Y12" s="204"/>
      <c r="Z12" s="204"/>
      <c r="AA12" s="204"/>
      <c r="AB12" s="205"/>
      <c r="AC12" s="204"/>
      <c r="AD12" s="204"/>
      <c r="AE12" s="204"/>
      <c r="AF12" s="204"/>
      <c r="AG12" s="205"/>
      <c r="AH12" s="204"/>
      <c r="AI12" s="204"/>
      <c r="AJ12" s="204"/>
      <c r="AK12" s="204"/>
      <c r="AL12" s="206"/>
      <c r="AM12" s="204"/>
      <c r="AN12" s="204"/>
      <c r="AO12" s="204"/>
      <c r="AP12" s="206"/>
      <c r="AQ12" s="204"/>
      <c r="AR12" s="204"/>
      <c r="AS12" s="204"/>
      <c r="AT12" s="204"/>
      <c r="AU12" s="204"/>
      <c r="AV12" s="204"/>
      <c r="AW12" s="204"/>
      <c r="AX12" s="204"/>
      <c r="AY12" s="204"/>
      <c r="AZ12" s="207"/>
      <c r="BA12" s="204"/>
      <c r="BB12" s="206"/>
      <c r="BC12" s="204"/>
      <c r="BD12" s="204"/>
      <c r="BE12" s="383"/>
      <c r="BF12" s="204"/>
      <c r="BG12" s="204"/>
      <c r="BY12" s="29"/>
      <c r="BZ12" s="9"/>
    </row>
    <row r="13" spans="2:78" ht="18" customHeight="1" x14ac:dyDescent="0.25">
      <c r="B13" s="197" t="s">
        <v>301</v>
      </c>
      <c r="C13" s="202"/>
      <c r="D13" s="6"/>
      <c r="E13" s="203"/>
      <c r="F13" s="204"/>
      <c r="G13" s="204"/>
      <c r="H13" s="204"/>
      <c r="I13" s="204"/>
      <c r="J13" s="383"/>
      <c r="K13" s="204"/>
      <c r="L13" s="383"/>
      <c r="M13" s="204"/>
      <c r="N13" s="204"/>
      <c r="O13" s="204"/>
      <c r="P13" s="204"/>
      <c r="Q13" s="383"/>
      <c r="R13" s="204"/>
      <c r="S13" s="383"/>
      <c r="T13" s="204"/>
      <c r="U13" s="204"/>
      <c r="V13" s="209"/>
      <c r="W13" s="204"/>
      <c r="X13" s="209"/>
      <c r="Y13" s="204"/>
      <c r="Z13" s="204"/>
      <c r="AA13" s="204"/>
      <c r="AB13" s="205"/>
      <c r="AC13" s="204"/>
      <c r="AD13" s="204"/>
      <c r="AE13" s="204"/>
      <c r="AF13" s="204"/>
      <c r="AG13" s="205"/>
      <c r="AH13" s="204"/>
      <c r="AI13" s="204"/>
      <c r="AJ13" s="204"/>
      <c r="AK13" s="204"/>
      <c r="AL13" s="206"/>
      <c r="AM13" s="204"/>
      <c r="AN13" s="204"/>
      <c r="AO13" s="204"/>
      <c r="AP13" s="206"/>
      <c r="AQ13" s="204"/>
      <c r="AR13" s="204"/>
      <c r="AS13" s="204"/>
      <c r="AT13" s="204"/>
      <c r="AU13" s="204"/>
      <c r="AV13" s="204"/>
      <c r="AW13" s="204"/>
      <c r="AX13" s="204"/>
      <c r="AY13" s="204"/>
      <c r="AZ13" s="207"/>
      <c r="BA13" s="204"/>
      <c r="BB13" s="206"/>
      <c r="BC13" s="204"/>
      <c r="BD13" s="204"/>
      <c r="BE13" s="383"/>
      <c r="BF13" s="204"/>
      <c r="BG13" s="204"/>
      <c r="BY13" s="9"/>
      <c r="BZ13" s="9"/>
    </row>
    <row r="14" spans="2:78" ht="18" customHeight="1" x14ac:dyDescent="0.25">
      <c r="B14" s="405" t="s">
        <v>302</v>
      </c>
      <c r="C14" s="414"/>
      <c r="E14" s="203"/>
      <c r="F14" s="204"/>
      <c r="G14" s="204"/>
      <c r="H14" s="204"/>
      <c r="I14" s="204"/>
      <c r="J14" s="383"/>
      <c r="K14" s="204"/>
      <c r="L14" s="383"/>
      <c r="M14" s="204"/>
      <c r="N14" s="204"/>
      <c r="O14" s="204"/>
      <c r="P14" s="204"/>
      <c r="Q14" s="383"/>
      <c r="R14" s="204"/>
      <c r="S14" s="383"/>
      <c r="T14" s="204"/>
      <c r="U14" s="204"/>
      <c r="V14" s="209"/>
      <c r="W14" s="204"/>
      <c r="X14" s="209"/>
      <c r="Y14" s="204"/>
      <c r="Z14" s="204"/>
      <c r="AA14" s="204"/>
      <c r="AB14" s="205"/>
      <c r="AC14" s="204"/>
      <c r="AD14" s="204"/>
      <c r="AE14" s="204"/>
      <c r="AF14" s="204"/>
      <c r="AG14" s="205"/>
      <c r="AH14" s="204"/>
      <c r="AI14" s="204"/>
      <c r="AJ14" s="204"/>
      <c r="AK14" s="204"/>
      <c r="AL14" s="206"/>
      <c r="AM14" s="204"/>
      <c r="AN14" s="204"/>
      <c r="AO14" s="204"/>
      <c r="AP14" s="206"/>
      <c r="AQ14" s="204"/>
      <c r="AR14" s="204"/>
      <c r="AS14" s="204"/>
      <c r="AT14" s="204"/>
      <c r="AU14" s="204"/>
      <c r="AV14" s="204"/>
      <c r="AW14" s="204"/>
      <c r="AX14" s="204"/>
      <c r="AY14" s="204"/>
      <c r="AZ14" s="207"/>
      <c r="BA14" s="204"/>
      <c r="BB14" s="206"/>
      <c r="BC14" s="204"/>
      <c r="BD14" s="204"/>
      <c r="BE14" s="383"/>
      <c r="BF14" s="204"/>
      <c r="BG14" s="204"/>
      <c r="BY14" s="9"/>
      <c r="BZ14" s="9"/>
    </row>
    <row r="15" spans="2:78" ht="18" customHeight="1" x14ac:dyDescent="0.25">
      <c r="B15" s="406"/>
      <c r="C15" s="415"/>
      <c r="E15" s="203"/>
      <c r="F15" s="204"/>
      <c r="G15" s="204"/>
      <c r="H15" s="204"/>
      <c r="I15" s="204"/>
      <c r="J15" s="383"/>
      <c r="K15" s="204"/>
      <c r="L15" s="383"/>
      <c r="M15" s="204"/>
      <c r="N15" s="204"/>
      <c r="O15" s="204"/>
      <c r="P15" s="204"/>
      <c r="Q15" s="383"/>
      <c r="R15" s="204"/>
      <c r="S15" s="383"/>
      <c r="T15" s="204"/>
      <c r="U15" s="204"/>
      <c r="V15" s="209"/>
      <c r="W15" s="204"/>
      <c r="X15" s="209"/>
      <c r="Y15" s="204"/>
      <c r="Z15" s="204"/>
      <c r="AA15" s="204"/>
      <c r="AB15" s="205"/>
      <c r="AC15" s="204"/>
      <c r="AD15" s="204"/>
      <c r="AE15" s="204"/>
      <c r="AF15" s="204"/>
      <c r="AG15" s="205"/>
      <c r="AH15" s="204"/>
      <c r="AI15" s="204"/>
      <c r="AJ15" s="204"/>
      <c r="AK15" s="204"/>
      <c r="AL15" s="206"/>
      <c r="AM15" s="204"/>
      <c r="AN15" s="204"/>
      <c r="AO15" s="204"/>
      <c r="AP15" s="206"/>
      <c r="AQ15" s="204"/>
      <c r="AR15" s="204"/>
      <c r="AS15" s="204"/>
      <c r="AT15" s="204"/>
      <c r="AU15" s="204"/>
      <c r="AV15" s="204"/>
      <c r="AW15" s="204"/>
      <c r="AX15" s="204"/>
      <c r="AY15" s="204"/>
      <c r="AZ15" s="207"/>
      <c r="BA15" s="204"/>
      <c r="BB15" s="206"/>
      <c r="BC15" s="204"/>
      <c r="BD15" s="204"/>
      <c r="BE15" s="383"/>
      <c r="BF15" s="204"/>
      <c r="BG15" s="204"/>
      <c r="BY15" s="9"/>
      <c r="BZ15" s="9"/>
    </row>
    <row r="16" spans="2:78" s="5" customFormat="1" ht="18" customHeight="1" x14ac:dyDescent="0.25">
      <c r="B16" s="407"/>
      <c r="C16" s="416"/>
      <c r="E16" s="203"/>
      <c r="F16" s="204"/>
      <c r="G16" s="204"/>
      <c r="H16" s="204"/>
      <c r="I16" s="204"/>
      <c r="J16" s="383"/>
      <c r="K16" s="204"/>
      <c r="L16" s="383"/>
      <c r="M16" s="204"/>
      <c r="N16" s="204"/>
      <c r="O16" s="204"/>
      <c r="P16" s="204"/>
      <c r="Q16" s="383"/>
      <c r="R16" s="204"/>
      <c r="S16" s="383"/>
      <c r="T16" s="204"/>
      <c r="U16" s="204"/>
      <c r="V16" s="209"/>
      <c r="W16" s="204"/>
      <c r="X16" s="209"/>
      <c r="Y16" s="204"/>
      <c r="Z16" s="204"/>
      <c r="AA16" s="204"/>
      <c r="AB16" s="205"/>
      <c r="AC16" s="204"/>
      <c r="AD16" s="204"/>
      <c r="AE16" s="204"/>
      <c r="AF16" s="204"/>
      <c r="AG16" s="205"/>
      <c r="AH16" s="204"/>
      <c r="AI16" s="204"/>
      <c r="AJ16" s="204"/>
      <c r="AK16" s="204"/>
      <c r="AL16" s="206"/>
      <c r="AM16" s="204"/>
      <c r="AN16" s="204"/>
      <c r="AO16" s="204"/>
      <c r="AP16" s="206"/>
      <c r="AQ16" s="204"/>
      <c r="AR16" s="204"/>
      <c r="AS16" s="204"/>
      <c r="AT16" s="204"/>
      <c r="AU16" s="204"/>
      <c r="AV16" s="204"/>
      <c r="AW16" s="204"/>
      <c r="AX16" s="204"/>
      <c r="AY16" s="204"/>
      <c r="AZ16" s="207"/>
      <c r="BA16" s="204"/>
      <c r="BB16" s="206"/>
      <c r="BC16" s="204"/>
      <c r="BD16" s="204"/>
      <c r="BE16" s="383"/>
      <c r="BF16" s="204"/>
      <c r="BG16" s="204"/>
      <c r="BI16" s="1"/>
      <c r="BY16" s="9"/>
      <c r="BZ16" s="9"/>
    </row>
    <row r="17" spans="2:78" s="5" customFormat="1" ht="18" customHeight="1" x14ac:dyDescent="0.25">
      <c r="B17" s="405" t="s">
        <v>303</v>
      </c>
      <c r="C17" s="414"/>
      <c r="D17" s="2"/>
      <c r="E17" s="203"/>
      <c r="F17" s="204"/>
      <c r="G17" s="204"/>
      <c r="H17" s="204"/>
      <c r="I17" s="204"/>
      <c r="J17" s="383"/>
      <c r="K17" s="204"/>
      <c r="L17" s="383"/>
      <c r="M17" s="204"/>
      <c r="N17" s="204"/>
      <c r="O17" s="204"/>
      <c r="P17" s="204"/>
      <c r="Q17" s="383"/>
      <c r="R17" s="204"/>
      <c r="S17" s="383"/>
      <c r="T17" s="204"/>
      <c r="U17" s="204"/>
      <c r="V17" s="209"/>
      <c r="W17" s="204"/>
      <c r="X17" s="209"/>
      <c r="Y17" s="204"/>
      <c r="Z17" s="204"/>
      <c r="AA17" s="204"/>
      <c r="AB17" s="205"/>
      <c r="AC17" s="204"/>
      <c r="AD17" s="204"/>
      <c r="AE17" s="204"/>
      <c r="AF17" s="204"/>
      <c r="AG17" s="205"/>
      <c r="AH17" s="204"/>
      <c r="AI17" s="204"/>
      <c r="AJ17" s="204"/>
      <c r="AK17" s="204"/>
      <c r="AL17" s="206"/>
      <c r="AM17" s="204"/>
      <c r="AN17" s="204"/>
      <c r="AO17" s="204"/>
      <c r="AP17" s="206"/>
      <c r="AQ17" s="204"/>
      <c r="AR17" s="204"/>
      <c r="AS17" s="204"/>
      <c r="AT17" s="204"/>
      <c r="AU17" s="204"/>
      <c r="AV17" s="204"/>
      <c r="AW17" s="204"/>
      <c r="AX17" s="204"/>
      <c r="AY17" s="204"/>
      <c r="AZ17" s="207"/>
      <c r="BA17" s="204"/>
      <c r="BB17" s="206"/>
      <c r="BC17" s="204"/>
      <c r="BD17" s="204"/>
      <c r="BE17" s="383"/>
      <c r="BF17" s="204"/>
      <c r="BG17" s="204"/>
      <c r="BI17" s="1"/>
      <c r="BY17" s="9"/>
      <c r="BZ17" s="9"/>
    </row>
    <row r="18" spans="2:78" s="5" customFormat="1" ht="18" customHeight="1" x14ac:dyDescent="0.25">
      <c r="B18" s="406"/>
      <c r="C18" s="415"/>
      <c r="D18" s="3"/>
      <c r="E18" s="203"/>
      <c r="F18" s="204"/>
      <c r="G18" s="204"/>
      <c r="H18" s="204"/>
      <c r="I18" s="204"/>
      <c r="J18" s="383"/>
      <c r="K18" s="204"/>
      <c r="L18" s="383"/>
      <c r="M18" s="204"/>
      <c r="N18" s="204"/>
      <c r="O18" s="204"/>
      <c r="P18" s="204"/>
      <c r="Q18" s="383"/>
      <c r="R18" s="204"/>
      <c r="S18" s="383"/>
      <c r="T18" s="204"/>
      <c r="U18" s="204"/>
      <c r="V18" s="209"/>
      <c r="W18" s="204"/>
      <c r="X18" s="209"/>
      <c r="Y18" s="204"/>
      <c r="Z18" s="204"/>
      <c r="AA18" s="204"/>
      <c r="AB18" s="205"/>
      <c r="AC18" s="204"/>
      <c r="AD18" s="204"/>
      <c r="AE18" s="204"/>
      <c r="AF18" s="204"/>
      <c r="AG18" s="205"/>
      <c r="AH18" s="204"/>
      <c r="AI18" s="204"/>
      <c r="AJ18" s="204"/>
      <c r="AK18" s="204"/>
      <c r="AL18" s="206"/>
      <c r="AM18" s="204"/>
      <c r="AN18" s="204"/>
      <c r="AO18" s="204"/>
      <c r="AP18" s="206"/>
      <c r="AQ18" s="204"/>
      <c r="AR18" s="204"/>
      <c r="AS18" s="204"/>
      <c r="AT18" s="204"/>
      <c r="AU18" s="204"/>
      <c r="AV18" s="204"/>
      <c r="AW18" s="204"/>
      <c r="AX18" s="204"/>
      <c r="AY18" s="204"/>
      <c r="AZ18" s="207"/>
      <c r="BA18" s="204"/>
      <c r="BB18" s="206"/>
      <c r="BC18" s="204"/>
      <c r="BD18" s="204"/>
      <c r="BE18" s="383"/>
      <c r="BF18" s="204"/>
      <c r="BG18" s="204"/>
      <c r="BI18" s="1"/>
      <c r="BY18" s="9"/>
      <c r="BZ18" s="9"/>
    </row>
    <row r="19" spans="2:78" s="5" customFormat="1" ht="18" customHeight="1" x14ac:dyDescent="0.25">
      <c r="B19" s="407"/>
      <c r="C19" s="416"/>
      <c r="D19" s="3"/>
      <c r="E19" s="203"/>
      <c r="F19" s="204"/>
      <c r="G19" s="204"/>
      <c r="H19" s="204"/>
      <c r="I19" s="204"/>
      <c r="J19" s="383"/>
      <c r="K19" s="204"/>
      <c r="L19" s="383"/>
      <c r="M19" s="204"/>
      <c r="N19" s="204"/>
      <c r="O19" s="204"/>
      <c r="P19" s="204"/>
      <c r="Q19" s="383"/>
      <c r="R19" s="204"/>
      <c r="S19" s="383"/>
      <c r="T19" s="204"/>
      <c r="U19" s="204"/>
      <c r="V19" s="209"/>
      <c r="W19" s="204"/>
      <c r="X19" s="209"/>
      <c r="Y19" s="204"/>
      <c r="Z19" s="204"/>
      <c r="AA19" s="204"/>
      <c r="AB19" s="205"/>
      <c r="AC19" s="204"/>
      <c r="AD19" s="204"/>
      <c r="AE19" s="204"/>
      <c r="AF19" s="204"/>
      <c r="AG19" s="205"/>
      <c r="AH19" s="204"/>
      <c r="AI19" s="204"/>
      <c r="AJ19" s="204"/>
      <c r="AK19" s="204"/>
      <c r="AL19" s="206"/>
      <c r="AM19" s="204"/>
      <c r="AN19" s="204"/>
      <c r="AO19" s="204"/>
      <c r="AP19" s="206"/>
      <c r="AQ19" s="204"/>
      <c r="AR19" s="204"/>
      <c r="AS19" s="204"/>
      <c r="AT19" s="204"/>
      <c r="AU19" s="204"/>
      <c r="AV19" s="204"/>
      <c r="AW19" s="204"/>
      <c r="AX19" s="204"/>
      <c r="AY19" s="204"/>
      <c r="AZ19" s="207"/>
      <c r="BA19" s="204"/>
      <c r="BB19" s="206"/>
      <c r="BC19" s="204"/>
      <c r="BD19" s="204"/>
      <c r="BE19" s="383"/>
      <c r="BF19" s="204"/>
      <c r="BG19" s="204"/>
      <c r="BI19" s="1"/>
      <c r="BY19" s="9"/>
      <c r="BZ19" s="9"/>
    </row>
    <row r="20" spans="2:78" s="5" customFormat="1" ht="18" customHeight="1" x14ac:dyDescent="0.25">
      <c r="B20" s="413" t="s">
        <v>304</v>
      </c>
      <c r="C20" s="417"/>
      <c r="D20" s="3"/>
      <c r="E20" s="203"/>
      <c r="F20" s="204"/>
      <c r="G20" s="204"/>
      <c r="H20" s="204"/>
      <c r="I20" s="204"/>
      <c r="J20" s="383"/>
      <c r="K20" s="204"/>
      <c r="L20" s="383"/>
      <c r="M20" s="204"/>
      <c r="N20" s="204"/>
      <c r="O20" s="204"/>
      <c r="P20" s="204"/>
      <c r="Q20" s="383"/>
      <c r="R20" s="204"/>
      <c r="S20" s="383"/>
      <c r="T20" s="204"/>
      <c r="U20" s="204"/>
      <c r="V20" s="209"/>
      <c r="W20" s="204"/>
      <c r="X20" s="209"/>
      <c r="Y20" s="204"/>
      <c r="Z20" s="204"/>
      <c r="AA20" s="204"/>
      <c r="AB20" s="205"/>
      <c r="AC20" s="204"/>
      <c r="AD20" s="204"/>
      <c r="AE20" s="204"/>
      <c r="AF20" s="204"/>
      <c r="AG20" s="205"/>
      <c r="AH20" s="204"/>
      <c r="AI20" s="204"/>
      <c r="AJ20" s="204"/>
      <c r="AK20" s="204"/>
      <c r="AL20" s="206"/>
      <c r="AM20" s="204"/>
      <c r="AN20" s="204"/>
      <c r="AO20" s="204"/>
      <c r="AP20" s="206"/>
      <c r="AQ20" s="204"/>
      <c r="AR20" s="204"/>
      <c r="AS20" s="204"/>
      <c r="AT20" s="204"/>
      <c r="AU20" s="204"/>
      <c r="AV20" s="204"/>
      <c r="AW20" s="204"/>
      <c r="AX20" s="204"/>
      <c r="AY20" s="204"/>
      <c r="AZ20" s="207"/>
      <c r="BA20" s="204"/>
      <c r="BB20" s="206"/>
      <c r="BC20" s="204"/>
      <c r="BD20" s="204"/>
      <c r="BE20" s="383"/>
      <c r="BF20" s="204"/>
      <c r="BG20" s="204"/>
      <c r="BI20" s="1"/>
      <c r="BY20" s="9"/>
      <c r="BZ20" s="9"/>
    </row>
    <row r="21" spans="2:78" s="5" customFormat="1" ht="18" customHeight="1" x14ac:dyDescent="0.25">
      <c r="B21" s="413"/>
      <c r="C21" s="417"/>
      <c r="D21" s="4"/>
      <c r="E21" s="203"/>
      <c r="F21" s="204"/>
      <c r="G21" s="204"/>
      <c r="H21" s="204"/>
      <c r="I21" s="204"/>
      <c r="J21" s="383"/>
      <c r="K21" s="204"/>
      <c r="L21" s="383"/>
      <c r="M21" s="204"/>
      <c r="N21" s="204"/>
      <c r="O21" s="204"/>
      <c r="P21" s="204"/>
      <c r="Q21" s="383"/>
      <c r="R21" s="204"/>
      <c r="S21" s="383"/>
      <c r="T21" s="204"/>
      <c r="U21" s="204"/>
      <c r="V21" s="209"/>
      <c r="W21" s="204"/>
      <c r="X21" s="209"/>
      <c r="Y21" s="204"/>
      <c r="Z21" s="204"/>
      <c r="AA21" s="204"/>
      <c r="AB21" s="205"/>
      <c r="AC21" s="204"/>
      <c r="AD21" s="204"/>
      <c r="AE21" s="204"/>
      <c r="AF21" s="204"/>
      <c r="AG21" s="205"/>
      <c r="AH21" s="204"/>
      <c r="AI21" s="204"/>
      <c r="AJ21" s="204"/>
      <c r="AK21" s="204"/>
      <c r="AL21" s="206"/>
      <c r="AM21" s="204"/>
      <c r="AN21" s="204"/>
      <c r="AO21" s="204"/>
      <c r="AP21" s="206"/>
      <c r="AQ21" s="204"/>
      <c r="AR21" s="204"/>
      <c r="AS21" s="204"/>
      <c r="AT21" s="204"/>
      <c r="AU21" s="204"/>
      <c r="AV21" s="204"/>
      <c r="AW21" s="204"/>
      <c r="AX21" s="204"/>
      <c r="AY21" s="204"/>
      <c r="AZ21" s="207"/>
      <c r="BA21" s="204"/>
      <c r="BB21" s="206"/>
      <c r="BC21" s="204"/>
      <c r="BD21" s="204"/>
      <c r="BE21" s="383"/>
      <c r="BF21" s="204"/>
      <c r="BG21" s="204"/>
      <c r="BI21" s="1"/>
      <c r="BY21" s="9"/>
      <c r="BZ21" s="29"/>
    </row>
    <row r="22" spans="2:78" s="5" customFormat="1" ht="18" customHeight="1" x14ac:dyDescent="0.25">
      <c r="B22" s="413" t="s">
        <v>305</v>
      </c>
      <c r="C22" s="417"/>
      <c r="E22" s="203"/>
      <c r="F22" s="204"/>
      <c r="G22" s="204"/>
      <c r="H22" s="204"/>
      <c r="I22" s="204"/>
      <c r="J22" s="383"/>
      <c r="K22" s="204"/>
      <c r="L22" s="383"/>
      <c r="M22" s="204"/>
      <c r="N22" s="204"/>
      <c r="O22" s="204"/>
      <c r="P22" s="204"/>
      <c r="Q22" s="383"/>
      <c r="R22" s="204"/>
      <c r="S22" s="383"/>
      <c r="T22" s="204"/>
      <c r="U22" s="204"/>
      <c r="V22" s="209"/>
      <c r="W22" s="204"/>
      <c r="X22" s="209"/>
      <c r="Y22" s="204"/>
      <c r="Z22" s="204"/>
      <c r="AA22" s="204"/>
      <c r="AB22" s="205"/>
      <c r="AC22" s="204"/>
      <c r="AD22" s="204"/>
      <c r="AE22" s="204"/>
      <c r="AF22" s="204"/>
      <c r="AG22" s="205"/>
      <c r="AH22" s="204"/>
      <c r="AI22" s="204"/>
      <c r="AJ22" s="204"/>
      <c r="AK22" s="204"/>
      <c r="AL22" s="206"/>
      <c r="AM22" s="204"/>
      <c r="AN22" s="204"/>
      <c r="AO22" s="204"/>
      <c r="AP22" s="206"/>
      <c r="AQ22" s="204"/>
      <c r="AR22" s="204"/>
      <c r="AS22" s="204"/>
      <c r="AT22" s="204"/>
      <c r="AU22" s="204"/>
      <c r="AV22" s="204"/>
      <c r="AW22" s="204"/>
      <c r="AX22" s="204"/>
      <c r="AY22" s="204"/>
      <c r="AZ22" s="207"/>
      <c r="BA22" s="204"/>
      <c r="BB22" s="206"/>
      <c r="BC22" s="204"/>
      <c r="BD22" s="204"/>
      <c r="BE22" s="383"/>
      <c r="BF22" s="204"/>
      <c r="BG22" s="204"/>
      <c r="BI22" s="1"/>
      <c r="BY22" s="29"/>
      <c r="BZ22" s="29"/>
    </row>
    <row r="23" spans="2:78" s="5" customFormat="1" ht="18" customHeight="1" x14ac:dyDescent="0.25">
      <c r="B23" s="413"/>
      <c r="C23" s="417"/>
      <c r="D23" s="6"/>
      <c r="E23" s="203"/>
      <c r="F23" s="204"/>
      <c r="G23" s="204"/>
      <c r="H23" s="204"/>
      <c r="I23" s="204"/>
      <c r="J23" s="383"/>
      <c r="K23" s="204"/>
      <c r="L23" s="383"/>
      <c r="M23" s="204"/>
      <c r="N23" s="204"/>
      <c r="O23" s="204"/>
      <c r="P23" s="204"/>
      <c r="Q23" s="383"/>
      <c r="R23" s="204"/>
      <c r="S23" s="383"/>
      <c r="T23" s="204"/>
      <c r="U23" s="209"/>
      <c r="V23" s="209"/>
      <c r="W23" s="204"/>
      <c r="X23" s="209"/>
      <c r="Y23" s="209"/>
      <c r="Z23" s="209"/>
      <c r="AA23" s="209"/>
      <c r="AB23" s="205"/>
      <c r="AC23" s="209"/>
      <c r="AD23" s="209"/>
      <c r="AE23" s="209"/>
      <c r="AF23" s="209"/>
      <c r="AG23" s="205"/>
      <c r="AH23" s="209"/>
      <c r="AI23" s="209"/>
      <c r="AJ23" s="209"/>
      <c r="AK23" s="209"/>
      <c r="AL23" s="205"/>
      <c r="AM23" s="204"/>
      <c r="AN23" s="204"/>
      <c r="AO23" s="204"/>
      <c r="AP23" s="205"/>
      <c r="AQ23" s="204"/>
      <c r="AR23" s="204"/>
      <c r="AS23" s="204"/>
      <c r="AT23" s="209"/>
      <c r="AU23" s="209"/>
      <c r="AV23" s="209"/>
      <c r="AW23" s="209"/>
      <c r="AX23" s="209"/>
      <c r="AY23" s="209"/>
      <c r="AZ23" s="209"/>
      <c r="BA23" s="209"/>
      <c r="BB23" s="206"/>
      <c r="BC23" s="204"/>
      <c r="BD23" s="204"/>
      <c r="BE23" s="383"/>
      <c r="BF23" s="209"/>
      <c r="BG23" s="204"/>
      <c r="BI23" s="1"/>
      <c r="BY23" s="29"/>
      <c r="BZ23" s="29"/>
    </row>
    <row r="24" spans="2:78" s="5" customFormat="1" ht="18" customHeight="1" x14ac:dyDescent="0.25">
      <c r="D24" s="6"/>
      <c r="E24" s="203"/>
      <c r="F24" s="204"/>
      <c r="G24" s="204"/>
      <c r="H24" s="204"/>
      <c r="I24" s="204"/>
      <c r="J24" s="383"/>
      <c r="K24" s="204"/>
      <c r="L24" s="383"/>
      <c r="M24" s="204"/>
      <c r="N24" s="204"/>
      <c r="O24" s="204"/>
      <c r="P24" s="204"/>
      <c r="Q24" s="383"/>
      <c r="R24" s="204"/>
      <c r="S24" s="383"/>
      <c r="T24" s="209"/>
      <c r="U24" s="209"/>
      <c r="V24" s="209"/>
      <c r="W24" s="209"/>
      <c r="X24" s="209"/>
      <c r="Y24" s="209"/>
      <c r="Z24" s="209"/>
      <c r="AA24" s="209"/>
      <c r="AB24" s="205"/>
      <c r="AC24" s="209"/>
      <c r="AD24" s="209"/>
      <c r="AE24" s="209"/>
      <c r="AF24" s="209"/>
      <c r="AG24" s="205"/>
      <c r="AH24" s="209"/>
      <c r="AI24" s="209"/>
      <c r="AJ24" s="209"/>
      <c r="AK24" s="209"/>
      <c r="AL24" s="205"/>
      <c r="AM24" s="209"/>
      <c r="AN24" s="209"/>
      <c r="AO24" s="209"/>
      <c r="AP24" s="205"/>
      <c r="AQ24" s="210"/>
      <c r="AR24" s="209"/>
      <c r="AS24" s="210"/>
      <c r="AT24" s="209"/>
      <c r="AU24" s="209"/>
      <c r="AV24" s="209"/>
      <c r="AW24" s="209"/>
      <c r="AX24" s="209"/>
      <c r="AY24" s="209"/>
      <c r="AZ24" s="209"/>
      <c r="BA24" s="209"/>
      <c r="BB24" s="206"/>
      <c r="BC24" s="209"/>
      <c r="BD24" s="209"/>
      <c r="BE24" s="383"/>
      <c r="BF24" s="209"/>
      <c r="BG24" s="209"/>
      <c r="BI24" s="1"/>
      <c r="BY24" s="29"/>
      <c r="BZ24" s="86"/>
    </row>
    <row r="25" spans="2:78" s="5" customFormat="1" ht="18" customHeight="1" x14ac:dyDescent="0.25">
      <c r="B25" s="418" t="s">
        <v>111</v>
      </c>
      <c r="C25" s="419"/>
      <c r="D25" s="6"/>
      <c r="E25" s="203"/>
      <c r="F25" s="204"/>
      <c r="G25" s="204"/>
      <c r="H25" s="204"/>
      <c r="I25" s="204"/>
      <c r="J25" s="383"/>
      <c r="K25" s="204"/>
      <c r="L25" s="383"/>
      <c r="M25" s="204"/>
      <c r="N25" s="204"/>
      <c r="O25" s="204"/>
      <c r="P25" s="204"/>
      <c r="Q25" s="383"/>
      <c r="R25" s="204"/>
      <c r="S25" s="383"/>
      <c r="T25" s="209"/>
      <c r="U25" s="209"/>
      <c r="V25" s="209"/>
      <c r="W25" s="209"/>
      <c r="X25" s="209"/>
      <c r="Y25" s="209"/>
      <c r="Z25" s="209"/>
      <c r="AA25" s="209"/>
      <c r="AB25" s="205"/>
      <c r="AC25" s="209"/>
      <c r="AD25" s="209"/>
      <c r="AE25" s="209"/>
      <c r="AF25" s="209"/>
      <c r="AG25" s="205"/>
      <c r="AH25" s="209"/>
      <c r="AI25" s="209"/>
      <c r="AJ25" s="209"/>
      <c r="AK25" s="209"/>
      <c r="AL25" s="205"/>
      <c r="AM25" s="209"/>
      <c r="AN25" s="209"/>
      <c r="AO25" s="209"/>
      <c r="AP25" s="205"/>
      <c r="AQ25" s="210"/>
      <c r="AR25" s="209"/>
      <c r="AS25" s="210"/>
      <c r="AT25" s="209"/>
      <c r="AU25" s="209"/>
      <c r="AV25" s="209"/>
      <c r="AW25" s="209"/>
      <c r="AX25" s="209"/>
      <c r="AY25" s="209"/>
      <c r="AZ25" s="209"/>
      <c r="BA25" s="209"/>
      <c r="BB25" s="206"/>
      <c r="BC25" s="209"/>
      <c r="BD25" s="209"/>
      <c r="BE25" s="383"/>
      <c r="BF25" s="209"/>
      <c r="BG25" s="209"/>
      <c r="BI25" s="1"/>
      <c r="BY25" s="86"/>
      <c r="BZ25" s="86"/>
    </row>
    <row r="26" spans="2:78" s="5" customFormat="1" ht="18" customHeight="1" x14ac:dyDescent="0.25">
      <c r="B26" s="211" t="s">
        <v>306</v>
      </c>
      <c r="C26" s="212" t="s">
        <v>379</v>
      </c>
      <c r="D26" s="6"/>
      <c r="E26" s="203"/>
      <c r="F26" s="204"/>
      <c r="G26" s="204"/>
      <c r="H26" s="204"/>
      <c r="I26" s="204"/>
      <c r="J26" s="383"/>
      <c r="K26" s="204"/>
      <c r="L26" s="383"/>
      <c r="M26" s="204"/>
      <c r="N26" s="204"/>
      <c r="O26" s="204"/>
      <c r="P26" s="204"/>
      <c r="Q26" s="383"/>
      <c r="R26" s="204"/>
      <c r="S26" s="383"/>
      <c r="T26" s="209"/>
      <c r="U26" s="209"/>
      <c r="V26" s="209"/>
      <c r="W26" s="209"/>
      <c r="X26" s="209"/>
      <c r="Y26" s="209"/>
      <c r="Z26" s="209"/>
      <c r="AA26" s="209"/>
      <c r="AB26" s="205"/>
      <c r="AC26" s="209"/>
      <c r="AD26" s="209"/>
      <c r="AE26" s="209"/>
      <c r="AF26" s="209"/>
      <c r="AG26" s="205"/>
      <c r="AH26" s="209"/>
      <c r="AI26" s="209"/>
      <c r="AJ26" s="209"/>
      <c r="AK26" s="209"/>
      <c r="AL26" s="205"/>
      <c r="AM26" s="209"/>
      <c r="AN26" s="209"/>
      <c r="AO26" s="209"/>
      <c r="AP26" s="205"/>
      <c r="AQ26" s="210"/>
      <c r="AR26" s="209"/>
      <c r="AS26" s="210"/>
      <c r="AT26" s="209"/>
      <c r="AU26" s="209"/>
      <c r="AV26" s="209"/>
      <c r="AW26" s="209"/>
      <c r="AX26" s="209"/>
      <c r="AY26" s="209"/>
      <c r="AZ26" s="209"/>
      <c r="BA26" s="209"/>
      <c r="BB26" s="206"/>
      <c r="BC26" s="209"/>
      <c r="BD26" s="209"/>
      <c r="BE26" s="383"/>
      <c r="BF26" s="209"/>
      <c r="BG26" s="209"/>
      <c r="BI26" s="1"/>
      <c r="BY26" s="86"/>
      <c r="BZ26" s="86"/>
    </row>
    <row r="27" spans="2:78" s="5" customFormat="1" ht="18" customHeight="1" x14ac:dyDescent="0.25">
      <c r="B27" s="213" t="s">
        <v>307</v>
      </c>
      <c r="C27" s="249" t="s">
        <v>250</v>
      </c>
      <c r="D27" s="6"/>
      <c r="E27" s="203"/>
      <c r="F27" s="204"/>
      <c r="G27" s="204"/>
      <c r="H27" s="204"/>
      <c r="I27" s="204"/>
      <c r="J27" s="383"/>
      <c r="K27" s="204"/>
      <c r="L27" s="383"/>
      <c r="M27" s="204"/>
      <c r="N27" s="204"/>
      <c r="O27" s="204"/>
      <c r="P27" s="204"/>
      <c r="Q27" s="383"/>
      <c r="R27" s="204"/>
      <c r="S27" s="383"/>
      <c r="T27" s="209"/>
      <c r="U27" s="209"/>
      <c r="V27" s="209"/>
      <c r="W27" s="209"/>
      <c r="X27" s="209"/>
      <c r="Y27" s="209"/>
      <c r="Z27" s="209"/>
      <c r="AA27" s="209"/>
      <c r="AB27" s="205"/>
      <c r="AC27" s="209"/>
      <c r="AD27" s="209"/>
      <c r="AE27" s="209"/>
      <c r="AF27" s="209"/>
      <c r="AG27" s="205"/>
      <c r="AH27" s="209"/>
      <c r="AI27" s="209"/>
      <c r="AJ27" s="209"/>
      <c r="AK27" s="209"/>
      <c r="AL27" s="205"/>
      <c r="AM27" s="209"/>
      <c r="AN27" s="209"/>
      <c r="AO27" s="209"/>
      <c r="AP27" s="205"/>
      <c r="AQ27" s="210"/>
      <c r="AR27" s="209"/>
      <c r="AS27" s="210"/>
      <c r="AT27" s="209"/>
      <c r="AU27" s="209"/>
      <c r="AV27" s="209"/>
      <c r="AW27" s="209"/>
      <c r="AX27" s="209"/>
      <c r="AY27" s="209"/>
      <c r="AZ27" s="209"/>
      <c r="BA27" s="209"/>
      <c r="BB27" s="206"/>
      <c r="BC27" s="209"/>
      <c r="BD27" s="209"/>
      <c r="BE27" s="383"/>
      <c r="BF27" s="209"/>
      <c r="BG27" s="209"/>
      <c r="BI27" s="1"/>
      <c r="BY27" s="29"/>
      <c r="BZ27" s="86"/>
    </row>
    <row r="28" spans="2:78" s="5" customFormat="1" ht="18" customHeight="1" x14ac:dyDescent="0.25">
      <c r="B28" s="214" t="s">
        <v>231</v>
      </c>
      <c r="C28" s="380">
        <v>434.32374433113711</v>
      </c>
      <c r="D28" s="6"/>
      <c r="E28" s="203"/>
      <c r="F28" s="204"/>
      <c r="G28" s="204"/>
      <c r="H28" s="204"/>
      <c r="I28" s="204"/>
      <c r="J28" s="383"/>
      <c r="K28" s="204"/>
      <c r="L28" s="383"/>
      <c r="M28" s="204"/>
      <c r="N28" s="204"/>
      <c r="O28" s="204"/>
      <c r="P28" s="204"/>
      <c r="Q28" s="383"/>
      <c r="R28" s="204"/>
      <c r="S28" s="383"/>
      <c r="T28" s="209"/>
      <c r="U28" s="209"/>
      <c r="V28" s="209"/>
      <c r="W28" s="209"/>
      <c r="X28" s="209"/>
      <c r="Y28" s="209"/>
      <c r="Z28" s="209"/>
      <c r="AA28" s="209"/>
      <c r="AB28" s="205"/>
      <c r="AC28" s="209"/>
      <c r="AD28" s="209"/>
      <c r="AE28" s="209"/>
      <c r="AF28" s="209"/>
      <c r="AG28" s="205"/>
      <c r="AH28" s="209"/>
      <c r="AI28" s="209"/>
      <c r="AJ28" s="209"/>
      <c r="AK28" s="209"/>
      <c r="AL28" s="205"/>
      <c r="AM28" s="209"/>
      <c r="AN28" s="209"/>
      <c r="AO28" s="209"/>
      <c r="AP28" s="205"/>
      <c r="AQ28" s="210"/>
      <c r="AR28" s="209"/>
      <c r="AS28" s="210"/>
      <c r="AT28" s="209"/>
      <c r="AU28" s="209"/>
      <c r="AV28" s="209"/>
      <c r="AW28" s="209"/>
      <c r="AX28" s="209"/>
      <c r="AY28" s="209"/>
      <c r="AZ28" s="209"/>
      <c r="BA28" s="209"/>
      <c r="BB28" s="206"/>
      <c r="BC28" s="209"/>
      <c r="BD28" s="209"/>
      <c r="BE28" s="383"/>
      <c r="BF28" s="209"/>
      <c r="BG28" s="209"/>
      <c r="BI28" s="1"/>
      <c r="BY28" s="1"/>
      <c r="BZ28" s="86"/>
    </row>
    <row r="29" spans="2:78" s="5" customFormat="1" ht="18" customHeight="1" x14ac:dyDescent="0.25">
      <c r="B29" s="214" t="s">
        <v>308</v>
      </c>
      <c r="C29" s="249"/>
      <c r="D29" s="6"/>
      <c r="E29" s="203"/>
      <c r="F29" s="204"/>
      <c r="G29" s="204"/>
      <c r="H29" s="204"/>
      <c r="I29" s="204"/>
      <c r="J29" s="383"/>
      <c r="K29" s="204"/>
      <c r="L29" s="383"/>
      <c r="M29" s="204"/>
      <c r="N29" s="204"/>
      <c r="O29" s="204"/>
      <c r="P29" s="204"/>
      <c r="Q29" s="383"/>
      <c r="R29" s="204"/>
      <c r="S29" s="383"/>
      <c r="T29" s="209"/>
      <c r="U29" s="209"/>
      <c r="V29" s="209"/>
      <c r="W29" s="209"/>
      <c r="X29" s="209"/>
      <c r="Y29" s="209"/>
      <c r="Z29" s="209"/>
      <c r="AA29" s="209"/>
      <c r="AB29" s="205"/>
      <c r="AC29" s="209"/>
      <c r="AD29" s="209"/>
      <c r="AE29" s="209"/>
      <c r="AF29" s="209"/>
      <c r="AG29" s="205"/>
      <c r="AH29" s="209"/>
      <c r="AI29" s="209"/>
      <c r="AJ29" s="209"/>
      <c r="AK29" s="209"/>
      <c r="AL29" s="205"/>
      <c r="AM29" s="209"/>
      <c r="AN29" s="209"/>
      <c r="AO29" s="209"/>
      <c r="AP29" s="205"/>
      <c r="AQ29" s="210"/>
      <c r="AR29" s="209"/>
      <c r="AS29" s="210"/>
      <c r="AT29" s="209"/>
      <c r="AU29" s="209"/>
      <c r="AV29" s="209"/>
      <c r="AW29" s="209"/>
      <c r="AX29" s="209"/>
      <c r="AY29" s="209"/>
      <c r="AZ29" s="209"/>
      <c r="BA29" s="209"/>
      <c r="BB29" s="206"/>
      <c r="BC29" s="209"/>
      <c r="BD29" s="209"/>
      <c r="BE29" s="383"/>
      <c r="BF29" s="209"/>
      <c r="BG29" s="209"/>
      <c r="BI29" s="1"/>
      <c r="BY29" s="86"/>
      <c r="BZ29" s="86"/>
    </row>
    <row r="30" spans="2:78" s="5" customFormat="1" ht="18" customHeight="1" x14ac:dyDescent="0.25">
      <c r="B30" s="214" t="s">
        <v>244</v>
      </c>
      <c r="C30" s="249"/>
      <c r="E30" s="203"/>
      <c r="F30" s="204"/>
      <c r="G30" s="204"/>
      <c r="H30" s="204"/>
      <c r="I30" s="204"/>
      <c r="J30" s="383"/>
      <c r="K30" s="204"/>
      <c r="L30" s="383"/>
      <c r="M30" s="204"/>
      <c r="N30" s="204"/>
      <c r="O30" s="204"/>
      <c r="P30" s="204"/>
      <c r="Q30" s="383"/>
      <c r="R30" s="204"/>
      <c r="S30" s="383"/>
      <c r="T30" s="209"/>
      <c r="U30" s="209"/>
      <c r="V30" s="209"/>
      <c r="W30" s="209"/>
      <c r="X30" s="209"/>
      <c r="Y30" s="209"/>
      <c r="Z30" s="209"/>
      <c r="AA30" s="209"/>
      <c r="AB30" s="205"/>
      <c r="AC30" s="209"/>
      <c r="AD30" s="209"/>
      <c r="AE30" s="209"/>
      <c r="AF30" s="209"/>
      <c r="AG30" s="205"/>
      <c r="AH30" s="209"/>
      <c r="AI30" s="209"/>
      <c r="AJ30" s="209"/>
      <c r="AK30" s="209"/>
      <c r="AL30" s="205"/>
      <c r="AM30" s="209"/>
      <c r="AN30" s="209"/>
      <c r="AO30" s="209"/>
      <c r="AP30" s="205"/>
      <c r="AQ30" s="210"/>
      <c r="AR30" s="209"/>
      <c r="AS30" s="210"/>
      <c r="AT30" s="209"/>
      <c r="AU30" s="209"/>
      <c r="AV30" s="209"/>
      <c r="AW30" s="209"/>
      <c r="AX30" s="209"/>
      <c r="AY30" s="209"/>
      <c r="AZ30" s="209"/>
      <c r="BA30" s="209"/>
      <c r="BB30" s="206"/>
      <c r="BC30" s="209"/>
      <c r="BD30" s="209"/>
      <c r="BE30" s="383"/>
      <c r="BF30" s="209"/>
      <c r="BG30" s="209"/>
      <c r="BI30" s="1"/>
      <c r="BY30" s="86"/>
      <c r="BZ30" s="86"/>
    </row>
    <row r="31" spans="2:78" s="5" customFormat="1" ht="18" customHeight="1" x14ac:dyDescent="0.25">
      <c r="B31" s="214" t="s">
        <v>232</v>
      </c>
      <c r="C31" s="381"/>
      <c r="E31" s="203"/>
      <c r="F31" s="204"/>
      <c r="G31" s="204"/>
      <c r="H31" s="204"/>
      <c r="I31" s="204"/>
      <c r="J31" s="383"/>
      <c r="K31" s="204"/>
      <c r="L31" s="383"/>
      <c r="M31" s="204"/>
      <c r="N31" s="204"/>
      <c r="O31" s="204"/>
      <c r="P31" s="204"/>
      <c r="Q31" s="383"/>
      <c r="R31" s="204"/>
      <c r="S31" s="383"/>
      <c r="T31" s="209"/>
      <c r="U31" s="209"/>
      <c r="V31" s="209"/>
      <c r="W31" s="209"/>
      <c r="X31" s="209"/>
      <c r="Y31" s="209"/>
      <c r="Z31" s="209"/>
      <c r="AA31" s="209"/>
      <c r="AB31" s="205"/>
      <c r="AC31" s="209"/>
      <c r="AD31" s="209"/>
      <c r="AE31" s="209"/>
      <c r="AF31" s="209"/>
      <c r="AG31" s="205"/>
      <c r="AH31" s="209"/>
      <c r="AI31" s="209"/>
      <c r="AJ31" s="209"/>
      <c r="AK31" s="209"/>
      <c r="AL31" s="205"/>
      <c r="AM31" s="209"/>
      <c r="AN31" s="209"/>
      <c r="AO31" s="209"/>
      <c r="AP31" s="205"/>
      <c r="AQ31" s="210"/>
      <c r="AR31" s="209"/>
      <c r="AS31" s="210"/>
      <c r="AT31" s="209"/>
      <c r="AU31" s="209"/>
      <c r="AV31" s="209"/>
      <c r="AW31" s="209"/>
      <c r="AX31" s="209"/>
      <c r="AY31" s="209"/>
      <c r="AZ31" s="209"/>
      <c r="BA31" s="209"/>
      <c r="BB31" s="206"/>
      <c r="BC31" s="209"/>
      <c r="BD31" s="209"/>
      <c r="BE31" s="383"/>
      <c r="BF31" s="209"/>
      <c r="BG31" s="209"/>
      <c r="BI31" s="1"/>
      <c r="BY31" s="86"/>
      <c r="BZ31" s="86"/>
    </row>
    <row r="32" spans="2:78" s="5" customFormat="1" ht="18" customHeight="1" x14ac:dyDescent="0.25">
      <c r="B32" s="197" t="s">
        <v>233</v>
      </c>
      <c r="C32" s="249"/>
      <c r="E32" s="203"/>
      <c r="F32" s="204"/>
      <c r="G32" s="204"/>
      <c r="H32" s="204"/>
      <c r="I32" s="204"/>
      <c r="J32" s="383"/>
      <c r="K32" s="204"/>
      <c r="L32" s="383"/>
      <c r="M32" s="204"/>
      <c r="N32" s="204"/>
      <c r="O32" s="204"/>
      <c r="P32" s="204"/>
      <c r="Q32" s="383"/>
      <c r="R32" s="204"/>
      <c r="S32" s="383"/>
      <c r="T32" s="209"/>
      <c r="U32" s="209"/>
      <c r="V32" s="209"/>
      <c r="W32" s="209"/>
      <c r="X32" s="209"/>
      <c r="Y32" s="209"/>
      <c r="Z32" s="209"/>
      <c r="AA32" s="209"/>
      <c r="AB32" s="205"/>
      <c r="AC32" s="209"/>
      <c r="AD32" s="209"/>
      <c r="AE32" s="209"/>
      <c r="AF32" s="209"/>
      <c r="AG32" s="205"/>
      <c r="AH32" s="209"/>
      <c r="AI32" s="209"/>
      <c r="AJ32" s="209"/>
      <c r="AK32" s="209"/>
      <c r="AL32" s="205"/>
      <c r="AM32" s="209"/>
      <c r="AN32" s="209"/>
      <c r="AO32" s="209"/>
      <c r="AP32" s="205"/>
      <c r="AQ32" s="210"/>
      <c r="AR32" s="209"/>
      <c r="AS32" s="210"/>
      <c r="AT32" s="209"/>
      <c r="AU32" s="209"/>
      <c r="AV32" s="209"/>
      <c r="AW32" s="209"/>
      <c r="AX32" s="209"/>
      <c r="AY32" s="209"/>
      <c r="AZ32" s="209"/>
      <c r="BA32" s="209"/>
      <c r="BB32" s="206"/>
      <c r="BC32" s="209"/>
      <c r="BD32" s="209"/>
      <c r="BE32" s="383"/>
      <c r="BF32" s="209"/>
      <c r="BG32" s="209"/>
      <c r="BI32" s="1"/>
      <c r="BY32" s="8"/>
      <c r="BZ32" s="8"/>
    </row>
    <row r="33" spans="2:78" s="5" customFormat="1" ht="18" customHeight="1" x14ac:dyDescent="0.25">
      <c r="B33" s="197" t="s">
        <v>309</v>
      </c>
      <c r="C33" s="248"/>
      <c r="E33" s="203"/>
      <c r="F33" s="204"/>
      <c r="G33" s="204"/>
      <c r="H33" s="204"/>
      <c r="I33" s="204"/>
      <c r="J33" s="208"/>
      <c r="K33" s="204"/>
      <c r="L33" s="208"/>
      <c r="M33" s="204"/>
      <c r="N33" s="204"/>
      <c r="O33" s="204"/>
      <c r="P33" s="204"/>
      <c r="Q33" s="208"/>
      <c r="R33" s="204"/>
      <c r="S33" s="208"/>
      <c r="T33" s="209"/>
      <c r="U33" s="209"/>
      <c r="V33" s="209"/>
      <c r="W33" s="209"/>
      <c r="X33" s="209"/>
      <c r="Y33" s="209"/>
      <c r="Z33" s="209"/>
      <c r="AA33" s="209"/>
      <c r="AB33" s="205"/>
      <c r="AC33" s="209"/>
      <c r="AD33" s="209"/>
      <c r="AE33" s="209"/>
      <c r="AF33" s="209"/>
      <c r="AG33" s="205"/>
      <c r="AH33" s="209"/>
      <c r="AI33" s="209"/>
      <c r="AJ33" s="209"/>
      <c r="AK33" s="209"/>
      <c r="AL33" s="205"/>
      <c r="AM33" s="209"/>
      <c r="AN33" s="209"/>
      <c r="AO33" s="209"/>
      <c r="AP33" s="205"/>
      <c r="AQ33" s="210"/>
      <c r="AR33" s="209"/>
      <c r="AS33" s="210"/>
      <c r="AT33" s="209"/>
      <c r="AU33" s="209"/>
      <c r="AV33" s="209"/>
      <c r="AW33" s="209"/>
      <c r="AX33" s="209"/>
      <c r="AY33" s="209"/>
      <c r="AZ33" s="209"/>
      <c r="BA33" s="209"/>
      <c r="BB33" s="206"/>
      <c r="BC33" s="209"/>
      <c r="BD33" s="209"/>
      <c r="BE33" s="208"/>
      <c r="BF33" s="209"/>
      <c r="BG33" s="209"/>
      <c r="BI33" s="1"/>
      <c r="BY33" s="410"/>
      <c r="BZ33" s="410"/>
    </row>
    <row r="34" spans="2:78" s="5" customFormat="1" ht="18" customHeight="1" x14ac:dyDescent="0.25">
      <c r="B34" s="197" t="s">
        <v>310</v>
      </c>
      <c r="C34" s="250"/>
      <c r="E34" s="203"/>
      <c r="F34" s="204"/>
      <c r="G34" s="204"/>
      <c r="H34" s="204"/>
      <c r="I34" s="204"/>
      <c r="J34" s="208"/>
      <c r="K34" s="204"/>
      <c r="L34" s="208"/>
      <c r="M34" s="204"/>
      <c r="N34" s="204"/>
      <c r="O34" s="204"/>
      <c r="P34" s="204"/>
      <c r="Q34" s="208"/>
      <c r="R34" s="204"/>
      <c r="S34" s="208"/>
      <c r="T34" s="209"/>
      <c r="U34" s="209"/>
      <c r="V34" s="209"/>
      <c r="W34" s="209"/>
      <c r="X34" s="209"/>
      <c r="Y34" s="209"/>
      <c r="Z34" s="209"/>
      <c r="AA34" s="209"/>
      <c r="AB34" s="205"/>
      <c r="AC34" s="209"/>
      <c r="AD34" s="209"/>
      <c r="AE34" s="209"/>
      <c r="AF34" s="209"/>
      <c r="AG34" s="205"/>
      <c r="AH34" s="209"/>
      <c r="AI34" s="209"/>
      <c r="AJ34" s="209"/>
      <c r="AK34" s="209"/>
      <c r="AL34" s="205"/>
      <c r="AM34" s="209"/>
      <c r="AN34" s="209"/>
      <c r="AO34" s="209"/>
      <c r="AP34" s="205"/>
      <c r="AQ34" s="210"/>
      <c r="AR34" s="209"/>
      <c r="AS34" s="210"/>
      <c r="AT34" s="209"/>
      <c r="AU34" s="209"/>
      <c r="AV34" s="209"/>
      <c r="AW34" s="209"/>
      <c r="AX34" s="209"/>
      <c r="AY34" s="209"/>
      <c r="AZ34" s="209"/>
      <c r="BA34" s="209"/>
      <c r="BB34" s="206"/>
      <c r="BC34" s="209"/>
      <c r="BD34" s="209"/>
      <c r="BE34" s="208"/>
      <c r="BF34" s="209"/>
      <c r="BG34" s="209"/>
      <c r="BI34" s="1"/>
      <c r="BY34" s="20"/>
      <c r="BZ34" s="25"/>
    </row>
    <row r="35" spans="2:78" s="29" customFormat="1" ht="18" customHeight="1" x14ac:dyDescent="0.25">
      <c r="B35" s="197" t="s">
        <v>311</v>
      </c>
      <c r="C35" s="250"/>
      <c r="BC35" s="121"/>
      <c r="BD35" s="121"/>
      <c r="BE35" s="121"/>
      <c r="BF35" s="121"/>
      <c r="BG35" s="121"/>
    </row>
    <row r="36" spans="2:78" s="29" customFormat="1" ht="18" customHeight="1" x14ac:dyDescent="0.25">
      <c r="B36" s="197" t="s">
        <v>312</v>
      </c>
      <c r="C36" s="250"/>
      <c r="E36" s="88"/>
      <c r="F36" s="88"/>
      <c r="G36" s="88"/>
      <c r="H36" s="88"/>
      <c r="I36" s="13"/>
      <c r="J36" s="136"/>
      <c r="K36" s="136"/>
      <c r="L36" s="136"/>
      <c r="M36" s="136"/>
      <c r="N36" s="136"/>
      <c r="O36" s="136"/>
      <c r="P36" s="136"/>
      <c r="Q36" s="136"/>
      <c r="R36" s="136"/>
      <c r="S36" s="136"/>
      <c r="T36" s="136"/>
      <c r="U36" s="136"/>
      <c r="V36" s="9"/>
      <c r="W36" s="136"/>
      <c r="X36" s="136"/>
      <c r="Y36" s="11"/>
      <c r="Z36" s="11"/>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row>
    <row r="37" spans="2:78" s="8" customFormat="1" ht="18" customHeight="1" x14ac:dyDescent="0.25">
      <c r="D37" s="16"/>
      <c r="E37" s="13"/>
      <c r="F37" s="13"/>
      <c r="G37" s="13"/>
      <c r="H37" s="13"/>
      <c r="I37" s="13"/>
      <c r="J37" s="14"/>
      <c r="K37" s="10"/>
      <c r="M37" s="13"/>
      <c r="N37" s="13"/>
      <c r="O37" s="13"/>
      <c r="P37" s="13"/>
      <c r="Q37" s="13"/>
      <c r="R37" s="13"/>
      <c r="S37" s="58"/>
      <c r="T37" s="11"/>
      <c r="U37" s="19"/>
      <c r="V37" s="19"/>
      <c r="W37" s="19"/>
      <c r="X37" s="19"/>
      <c r="Y37" s="137"/>
      <c r="Z37" s="137"/>
      <c r="AA37" s="11"/>
      <c r="BG37" s="122"/>
    </row>
    <row r="38" spans="2:78" s="8" customFormat="1" x14ac:dyDescent="0.25">
      <c r="E38" s="95"/>
      <c r="F38" s="95"/>
      <c r="G38" s="95"/>
      <c r="H38" s="95"/>
      <c r="J38" s="14"/>
      <c r="K38" s="137"/>
      <c r="L38" s="129"/>
      <c r="M38" s="11"/>
      <c r="N38" s="11"/>
      <c r="O38" s="11"/>
      <c r="P38" s="11"/>
      <c r="Q38" s="11"/>
      <c r="R38" s="11"/>
      <c r="S38" s="19"/>
      <c r="T38" s="22"/>
      <c r="U38" s="54"/>
      <c r="V38" s="54"/>
      <c r="W38" s="20"/>
      <c r="X38" s="54"/>
      <c r="Y38" s="21"/>
      <c r="Z38" s="21"/>
      <c r="AA38" s="22"/>
      <c r="AS38" s="20"/>
      <c r="AT38" s="20"/>
      <c r="AU38" s="20"/>
      <c r="AV38" s="20"/>
      <c r="AW38" s="20"/>
      <c r="AX38" s="20"/>
    </row>
    <row r="39" spans="2:78" s="8" customFormat="1" x14ac:dyDescent="0.25">
      <c r="R39" s="100"/>
      <c r="S39" s="24"/>
      <c r="T39" s="24"/>
      <c r="U39" s="54"/>
      <c r="V39" s="54"/>
      <c r="W39" s="20"/>
      <c r="X39" s="54"/>
      <c r="Y39" s="21"/>
      <c r="Z39" s="21"/>
      <c r="AA39" s="21"/>
      <c r="AB39" s="54"/>
      <c r="AC39" s="20"/>
      <c r="AD39" s="20"/>
      <c r="AE39" s="20"/>
      <c r="AF39" s="20"/>
      <c r="AG39" s="100"/>
      <c r="AH39" s="21"/>
      <c r="AI39" s="21"/>
      <c r="AJ39" s="21"/>
      <c r="AK39" s="21"/>
      <c r="AL39" s="23"/>
      <c r="AM39" s="23"/>
      <c r="AN39" s="23"/>
      <c r="AO39" s="23"/>
      <c r="AS39" s="26"/>
      <c r="AT39" s="26"/>
      <c r="AU39" s="26"/>
      <c r="AV39" s="26"/>
      <c r="AW39" s="26"/>
      <c r="AX39" s="26"/>
    </row>
    <row r="40" spans="2:78" s="8" customFormat="1" x14ac:dyDescent="0.25">
      <c r="AB40" s="54"/>
      <c r="AC40" s="20"/>
      <c r="AD40" s="20"/>
      <c r="AE40" s="20"/>
      <c r="AF40" s="20"/>
      <c r="AG40" s="27"/>
      <c r="AH40" s="21"/>
      <c r="AI40" s="21"/>
      <c r="AJ40" s="21"/>
      <c r="AK40" s="21"/>
      <c r="AL40" s="23"/>
      <c r="AM40" s="23"/>
      <c r="AN40" s="23"/>
      <c r="AO40" s="23"/>
      <c r="AS40" s="26"/>
      <c r="AT40" s="26"/>
      <c r="AU40" s="26"/>
      <c r="AV40" s="26"/>
      <c r="AW40" s="26"/>
      <c r="AX40" s="26"/>
    </row>
    <row r="41" spans="2:78" s="8" customFormat="1" x14ac:dyDescent="0.25">
      <c r="D41" s="86"/>
      <c r="R41" s="9"/>
      <c r="S41" s="9"/>
      <c r="T41" s="9"/>
      <c r="U41" s="9"/>
      <c r="V41" s="9"/>
      <c r="W41" s="9"/>
      <c r="X41" s="9"/>
      <c r="Y41" s="9"/>
      <c r="Z41" s="9"/>
      <c r="AA41" s="9"/>
      <c r="AB41" s="22"/>
      <c r="AC41" s="130"/>
      <c r="AD41" s="130"/>
      <c r="AE41" s="130"/>
      <c r="AF41" s="130"/>
      <c r="AG41" s="27"/>
      <c r="AH41" s="21"/>
      <c r="AI41" s="21"/>
      <c r="AJ41" s="21"/>
      <c r="AK41" s="21"/>
      <c r="AL41" s="23"/>
      <c r="AM41" s="23"/>
      <c r="AN41" s="23"/>
      <c r="AO41" s="23"/>
      <c r="AS41" s="26"/>
      <c r="AT41" s="26"/>
      <c r="AU41" s="26"/>
      <c r="AV41" s="26"/>
      <c r="AW41" s="26"/>
      <c r="AX41" s="26"/>
    </row>
    <row r="42" spans="2:78" s="8" customFormat="1" x14ac:dyDescent="0.25">
      <c r="R42" s="9"/>
      <c r="S42" s="9"/>
      <c r="T42" s="9"/>
      <c r="U42" s="9"/>
      <c r="V42" s="9"/>
      <c r="W42" s="9"/>
      <c r="X42" s="9"/>
      <c r="Y42" s="9"/>
      <c r="Z42" s="9"/>
      <c r="AA42" s="9"/>
      <c r="AB42" s="138"/>
      <c r="AC42" s="138"/>
      <c r="AD42" s="138"/>
      <c r="AE42" s="138"/>
      <c r="AF42" s="138"/>
      <c r="AG42" s="12"/>
      <c r="AH42" s="11"/>
      <c r="AI42" s="11"/>
      <c r="AJ42" s="11"/>
      <c r="AK42" s="11"/>
      <c r="AL42" s="11"/>
      <c r="AM42" s="11"/>
      <c r="AN42" s="11"/>
      <c r="AO42" s="11"/>
      <c r="AP42" s="11"/>
      <c r="AQ42" s="11"/>
      <c r="AR42" s="11"/>
    </row>
    <row r="43" spans="2:78" x14ac:dyDescent="0.25">
      <c r="I43" s="8"/>
      <c r="J43" s="8"/>
      <c r="K43" s="8"/>
      <c r="L43" s="8"/>
      <c r="M43" s="8"/>
      <c r="N43" s="8"/>
      <c r="O43" s="8"/>
      <c r="P43" s="8"/>
      <c r="Q43" s="8"/>
      <c r="R43" s="9"/>
      <c r="S43" s="9"/>
      <c r="T43" s="9"/>
      <c r="U43" s="9"/>
      <c r="V43" s="9"/>
      <c r="W43" s="9"/>
      <c r="X43" s="9"/>
      <c r="Y43" s="9"/>
      <c r="Z43" s="9"/>
      <c r="AA43" s="9"/>
      <c r="AB43" s="131"/>
      <c r="AC43" s="20"/>
      <c r="AD43" s="20"/>
      <c r="AE43" s="20"/>
      <c r="AF43" s="20"/>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row>
    <row r="44" spans="2:78" x14ac:dyDescent="0.25">
      <c r="I44" s="8"/>
      <c r="J44" s="8"/>
      <c r="K44" s="8"/>
      <c r="L44" s="8"/>
      <c r="M44" s="8"/>
      <c r="N44" s="8"/>
      <c r="O44" s="8"/>
      <c r="P44" s="8"/>
      <c r="Q44" s="8"/>
      <c r="R44" s="9"/>
      <c r="S44" s="9"/>
      <c r="T44" s="9"/>
      <c r="U44" s="9"/>
      <c r="V44" s="9"/>
      <c r="W44" s="9"/>
      <c r="X44" s="9"/>
      <c r="Y44" s="9"/>
      <c r="Z44" s="9"/>
      <c r="AA44" s="9"/>
      <c r="AB44" s="131"/>
      <c r="AC44" s="20"/>
      <c r="AD44" s="20"/>
      <c r="AE44" s="20"/>
      <c r="AF44" s="20"/>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row>
    <row r="45" spans="2:78" s="35" customFormat="1" x14ac:dyDescent="0.25">
      <c r="D45" s="86"/>
      <c r="I45" s="132"/>
      <c r="J45" s="132"/>
      <c r="K45" s="132"/>
      <c r="L45" s="132"/>
      <c r="M45" s="132"/>
      <c r="N45" s="132"/>
      <c r="O45" s="132"/>
      <c r="P45" s="132"/>
      <c r="Q45" s="132"/>
      <c r="R45" s="9"/>
      <c r="S45" s="9"/>
      <c r="T45" s="9"/>
      <c r="U45" s="9"/>
      <c r="V45" s="9"/>
      <c r="W45" s="9"/>
      <c r="X45" s="9"/>
      <c r="Y45" s="9"/>
      <c r="Z45" s="9"/>
      <c r="AA45" s="9"/>
      <c r="AB45" s="133"/>
      <c r="AC45" s="20"/>
      <c r="AD45" s="20"/>
      <c r="AE45" s="20"/>
      <c r="AF45" s="20"/>
      <c r="AG45" s="132"/>
      <c r="AH45" s="132"/>
      <c r="AI45" s="132"/>
      <c r="AJ45" s="132"/>
      <c r="AK45" s="132"/>
      <c r="AL45" s="8"/>
      <c r="AM45" s="8"/>
      <c r="AN45" s="8"/>
      <c r="AO45" s="8"/>
      <c r="AP45" s="132"/>
      <c r="AQ45" s="132"/>
      <c r="AR45" s="132"/>
      <c r="AS45" s="132"/>
      <c r="AT45" s="132"/>
      <c r="AU45" s="132"/>
      <c r="AV45" s="132"/>
      <c r="AW45" s="132"/>
      <c r="AX45" s="132"/>
      <c r="AY45" s="132"/>
      <c r="AZ45" s="132"/>
      <c r="BA45" s="132"/>
      <c r="BB45" s="132"/>
      <c r="BC45" s="132"/>
      <c r="BD45" s="132"/>
      <c r="BE45" s="132"/>
      <c r="BF45" s="132"/>
      <c r="BG45" s="132"/>
    </row>
    <row r="46" spans="2:78" s="35" customFormat="1" x14ac:dyDescent="0.25">
      <c r="I46" s="132"/>
      <c r="J46" s="132"/>
      <c r="K46" s="132"/>
      <c r="L46" s="132"/>
      <c r="M46" s="132"/>
      <c r="N46" s="132"/>
      <c r="O46" s="132"/>
      <c r="P46" s="132"/>
      <c r="Q46" s="132"/>
      <c r="R46" s="9"/>
      <c r="S46" s="9"/>
      <c r="T46" s="9"/>
      <c r="U46" s="9"/>
      <c r="V46" s="9"/>
      <c r="W46" s="9"/>
      <c r="X46" s="9"/>
      <c r="Y46" s="9"/>
      <c r="Z46" s="9"/>
      <c r="AA46" s="9"/>
      <c r="AB46" s="134"/>
      <c r="AC46" s="134"/>
      <c r="AD46" s="134"/>
      <c r="AE46" s="134"/>
      <c r="AF46" s="134"/>
      <c r="AG46" s="132"/>
      <c r="AH46" s="132"/>
      <c r="AI46" s="132"/>
      <c r="AJ46" s="132"/>
      <c r="AK46" s="132"/>
      <c r="AL46" s="8"/>
      <c r="AM46" s="8"/>
      <c r="AN46" s="8"/>
      <c r="AO46" s="8"/>
      <c r="AP46" s="132"/>
      <c r="AQ46" s="132"/>
      <c r="AR46" s="132"/>
      <c r="AS46" s="132"/>
      <c r="AT46" s="132"/>
      <c r="AU46" s="132"/>
      <c r="AV46" s="132"/>
      <c r="AW46" s="132"/>
      <c r="AX46" s="132"/>
      <c r="AY46" s="132"/>
      <c r="AZ46" s="132"/>
      <c r="BA46" s="132"/>
      <c r="BB46" s="132"/>
      <c r="BC46" s="132"/>
      <c r="BD46" s="132"/>
      <c r="BE46" s="132"/>
      <c r="BF46" s="132"/>
      <c r="BG46" s="132"/>
    </row>
    <row r="47" spans="2:78" ht="15.75" x14ac:dyDescent="0.25">
      <c r="E47" s="86"/>
      <c r="F47" s="86"/>
      <c r="G47" s="86"/>
      <c r="H47" s="86"/>
      <c r="I47" s="117"/>
      <c r="J47" s="117"/>
      <c r="K47" s="8"/>
      <c r="L47" s="8"/>
      <c r="M47" s="8"/>
      <c r="N47" s="8"/>
      <c r="O47" s="8"/>
      <c r="P47" s="8"/>
      <c r="Q47" s="8"/>
      <c r="R47" s="53"/>
      <c r="S47" s="53"/>
      <c r="T47" s="53"/>
      <c r="U47" s="54"/>
      <c r="V47" s="54"/>
      <c r="W47" s="54"/>
      <c r="X47" s="54"/>
      <c r="Y47" s="54"/>
      <c r="Z47" s="54"/>
      <c r="AA47" s="54"/>
      <c r="AB47" s="139"/>
      <c r="AC47" s="54"/>
      <c r="AD47" s="54"/>
      <c r="AE47" s="54"/>
      <c r="AF47" s="54"/>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row>
    <row r="48" spans="2:78" ht="15.75" x14ac:dyDescent="0.25">
      <c r="E48" s="86"/>
      <c r="F48" s="86"/>
      <c r="G48" s="86"/>
      <c r="H48" s="86"/>
      <c r="I48" s="117"/>
      <c r="J48" s="117"/>
      <c r="K48" s="8"/>
      <c r="L48" s="8"/>
      <c r="M48" s="8"/>
      <c r="N48" s="8"/>
      <c r="O48" s="8"/>
      <c r="P48" s="8"/>
      <c r="Q48" s="8"/>
      <c r="R48" s="53"/>
      <c r="S48" s="53"/>
      <c r="T48" s="53"/>
      <c r="U48" s="54"/>
      <c r="V48" s="54"/>
      <c r="W48" s="54"/>
      <c r="X48" s="54"/>
      <c r="Y48" s="54"/>
      <c r="Z48" s="54"/>
      <c r="AA48" s="54"/>
      <c r="AB48" s="41"/>
      <c r="AC48" s="54"/>
      <c r="AD48" s="54"/>
      <c r="AE48" s="54"/>
      <c r="AF48" s="54"/>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row>
    <row r="49" spans="4:59" ht="15.75" x14ac:dyDescent="0.25">
      <c r="E49" s="86"/>
      <c r="F49" s="86"/>
      <c r="G49" s="86"/>
      <c r="H49" s="86"/>
      <c r="I49" s="117"/>
      <c r="J49" s="117"/>
      <c r="K49" s="8"/>
      <c r="L49" s="8"/>
      <c r="M49" s="8"/>
      <c r="N49" s="8"/>
      <c r="O49" s="8"/>
      <c r="P49" s="8"/>
      <c r="Q49" s="8"/>
      <c r="R49" s="42"/>
      <c r="S49" s="42"/>
      <c r="T49" s="42"/>
      <c r="U49" s="54"/>
      <c r="V49" s="54"/>
      <c r="W49" s="54"/>
      <c r="X49" s="54"/>
      <c r="Y49" s="54"/>
      <c r="Z49" s="54"/>
      <c r="AA49" s="54"/>
      <c r="AB49" s="41"/>
      <c r="AC49" s="54"/>
      <c r="AD49" s="54"/>
      <c r="AE49" s="54"/>
      <c r="AF49" s="54"/>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row>
    <row r="50" spans="4:59" ht="15.75" x14ac:dyDescent="0.25">
      <c r="E50" s="86"/>
      <c r="F50" s="86"/>
      <c r="G50" s="86"/>
      <c r="H50" s="86"/>
      <c r="I50" s="117"/>
      <c r="J50" s="117"/>
      <c r="K50" s="8"/>
      <c r="L50" s="8"/>
      <c r="M50" s="8"/>
      <c r="N50" s="8"/>
      <c r="O50" s="8"/>
      <c r="P50" s="8"/>
      <c r="Q50" s="8"/>
      <c r="R50" s="46"/>
      <c r="S50" s="46"/>
      <c r="T50" s="46"/>
      <c r="U50" s="54"/>
      <c r="V50" s="54"/>
      <c r="W50" s="54"/>
      <c r="X50" s="54"/>
      <c r="Y50" s="54"/>
      <c r="Z50" s="54"/>
      <c r="AA50" s="54"/>
      <c r="AB50" s="41"/>
      <c r="AC50" s="54"/>
      <c r="AD50" s="54"/>
      <c r="AE50" s="54"/>
      <c r="AF50" s="54"/>
      <c r="AG50" s="8"/>
      <c r="AH50" s="8"/>
      <c r="AI50" s="8"/>
      <c r="AJ50" s="8"/>
      <c r="AK50" s="8"/>
      <c r="AL50" s="9"/>
      <c r="AM50" s="9"/>
      <c r="AN50" s="9"/>
      <c r="AO50" s="9"/>
      <c r="AP50" s="8"/>
      <c r="AQ50" s="8"/>
      <c r="AR50" s="8"/>
      <c r="AS50" s="8"/>
      <c r="AT50" s="8"/>
      <c r="AU50" s="8"/>
      <c r="AV50" s="8"/>
      <c r="AW50" s="8"/>
      <c r="AX50" s="8"/>
      <c r="AY50" s="8"/>
      <c r="AZ50" s="8"/>
      <c r="BA50" s="8"/>
      <c r="BB50" s="8"/>
      <c r="BC50" s="8"/>
      <c r="BD50" s="8"/>
      <c r="BE50" s="8"/>
      <c r="BF50" s="8"/>
      <c r="BG50" s="8"/>
    </row>
    <row r="51" spans="4:59" s="29" customFormat="1" ht="15.75" x14ac:dyDescent="0.25">
      <c r="E51" s="86"/>
      <c r="F51" s="86"/>
      <c r="G51" s="86"/>
      <c r="H51" s="86"/>
      <c r="I51" s="117"/>
      <c r="J51" s="117"/>
      <c r="K51" s="9"/>
      <c r="L51" s="9"/>
      <c r="M51" s="9"/>
      <c r="N51" s="9"/>
      <c r="O51" s="9"/>
      <c r="P51" s="9"/>
      <c r="Q51" s="9"/>
      <c r="R51" s="48"/>
      <c r="S51" s="48"/>
      <c r="T51" s="48"/>
      <c r="U51" s="67"/>
      <c r="V51" s="67"/>
      <c r="W51" s="67"/>
      <c r="X51" s="67"/>
      <c r="Y51" s="67"/>
      <c r="Z51" s="67"/>
      <c r="AA51" s="67"/>
      <c r="AB51" s="41"/>
      <c r="AC51" s="67"/>
      <c r="AD51" s="67"/>
      <c r="AE51" s="67"/>
      <c r="AF51" s="67"/>
      <c r="AG51" s="9"/>
      <c r="AH51" s="9"/>
      <c r="AI51" s="9"/>
      <c r="AJ51" s="9"/>
      <c r="AK51" s="9"/>
      <c r="AL51" s="8"/>
      <c r="AM51" s="8"/>
      <c r="AN51" s="8"/>
      <c r="AO51" s="8"/>
      <c r="AP51" s="9"/>
      <c r="AQ51" s="9"/>
      <c r="AR51" s="9"/>
      <c r="AS51" s="9"/>
      <c r="AT51" s="9"/>
      <c r="AU51" s="9"/>
      <c r="AV51" s="9"/>
      <c r="AW51" s="9"/>
      <c r="AX51" s="9"/>
      <c r="AY51" s="9"/>
      <c r="AZ51" s="9"/>
      <c r="BA51" s="9"/>
      <c r="BB51" s="9"/>
      <c r="BC51" s="9"/>
      <c r="BD51" s="9"/>
      <c r="BE51" s="9"/>
      <c r="BF51" s="9"/>
      <c r="BG51" s="9"/>
    </row>
    <row r="52" spans="4:59" ht="15.75" x14ac:dyDescent="0.25">
      <c r="E52" s="86"/>
      <c r="F52" s="86"/>
      <c r="G52" s="86"/>
      <c r="H52" s="86"/>
      <c r="I52" s="117"/>
      <c r="J52" s="117"/>
      <c r="K52" s="8"/>
      <c r="L52" s="8"/>
      <c r="M52" s="8"/>
      <c r="N52" s="8"/>
      <c r="O52" s="8"/>
      <c r="P52" s="8"/>
      <c r="Q52" s="8"/>
      <c r="R52" s="46"/>
      <c r="S52" s="46"/>
      <c r="T52" s="46"/>
      <c r="U52" s="54"/>
      <c r="V52" s="54"/>
      <c r="W52" s="54"/>
      <c r="X52" s="54"/>
      <c r="Y52" s="54"/>
      <c r="Z52" s="54"/>
      <c r="AA52" s="54"/>
      <c r="AB52" s="41"/>
      <c r="AC52" s="54"/>
      <c r="AD52" s="54"/>
      <c r="AE52" s="54"/>
      <c r="AF52" s="54"/>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row>
    <row r="53" spans="4:59" x14ac:dyDescent="0.25">
      <c r="E53" s="86"/>
      <c r="F53" s="86"/>
      <c r="G53" s="86"/>
      <c r="H53" s="86"/>
      <c r="I53" s="117"/>
      <c r="J53" s="117"/>
      <c r="K53" s="8"/>
      <c r="L53" s="8"/>
      <c r="M53" s="8"/>
      <c r="N53" s="8"/>
      <c r="O53" s="8"/>
      <c r="P53" s="8"/>
      <c r="Q53" s="8"/>
      <c r="R53" s="50"/>
      <c r="S53" s="50"/>
      <c r="T53" s="50"/>
      <c r="U53" s="54"/>
      <c r="V53" s="54"/>
      <c r="W53" s="54"/>
      <c r="X53" s="54"/>
      <c r="Y53" s="54"/>
      <c r="Z53" s="54"/>
      <c r="AA53" s="54"/>
      <c r="AB53" s="54"/>
      <c r="AC53" s="54"/>
      <c r="AD53" s="54"/>
      <c r="AE53" s="54"/>
      <c r="AF53" s="54"/>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row>
    <row r="54" spans="4:59" x14ac:dyDescent="0.25">
      <c r="D54" s="17"/>
      <c r="E54" s="36"/>
      <c r="F54" s="36"/>
      <c r="G54" s="36"/>
      <c r="H54" s="36"/>
      <c r="I54" s="67"/>
      <c r="J54" s="50"/>
      <c r="K54" s="54"/>
      <c r="L54" s="54"/>
      <c r="M54" s="54"/>
      <c r="N54" s="54"/>
      <c r="O54" s="54"/>
      <c r="P54" s="53"/>
      <c r="Q54" s="53"/>
      <c r="R54" s="53"/>
      <c r="S54" s="53"/>
      <c r="T54" s="53"/>
      <c r="U54" s="54"/>
      <c r="V54" s="54"/>
      <c r="W54" s="54"/>
      <c r="X54" s="54"/>
      <c r="Y54" s="54"/>
      <c r="Z54" s="54"/>
      <c r="AA54" s="54"/>
      <c r="AB54" s="54"/>
      <c r="AC54" s="54"/>
      <c r="AD54" s="54"/>
      <c r="AE54" s="54"/>
      <c r="AF54" s="54"/>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row>
    <row r="55" spans="4:59" x14ac:dyDescent="0.25">
      <c r="D55" s="17"/>
      <c r="E55" s="37"/>
      <c r="F55" s="37"/>
      <c r="G55" s="37"/>
      <c r="H55" s="37"/>
      <c r="I55" s="50"/>
      <c r="J55" s="50"/>
      <c r="K55" s="50"/>
      <c r="L55" s="54"/>
      <c r="M55" s="54"/>
      <c r="N55" s="54"/>
      <c r="O55" s="54"/>
      <c r="P55" s="55"/>
      <c r="Q55" s="55"/>
      <c r="R55" s="55"/>
      <c r="S55" s="55"/>
      <c r="T55" s="55"/>
      <c r="U55" s="54"/>
      <c r="V55" s="54"/>
      <c r="W55" s="54"/>
      <c r="X55" s="54"/>
      <c r="Y55" s="54"/>
      <c r="Z55" s="54"/>
      <c r="AA55" s="54"/>
      <c r="AB55" s="54"/>
      <c r="AC55" s="54"/>
      <c r="AD55" s="54"/>
      <c r="AE55" s="54"/>
      <c r="AF55" s="54"/>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row>
    <row r="56" spans="4:59" x14ac:dyDescent="0.25">
      <c r="D56" s="56"/>
      <c r="E56" s="57"/>
      <c r="F56" s="57"/>
      <c r="G56" s="57"/>
      <c r="H56" s="57"/>
      <c r="I56" s="19"/>
      <c r="J56" s="67"/>
      <c r="K56" s="54"/>
      <c r="L56" s="54"/>
      <c r="M56" s="54"/>
      <c r="N56" s="54"/>
      <c r="O56" s="54"/>
      <c r="P56" s="8"/>
      <c r="Q56" s="8"/>
      <c r="R56" s="8"/>
      <c r="S56" s="8"/>
      <c r="T56" s="8"/>
      <c r="U56" s="54"/>
      <c r="V56" s="54"/>
      <c r="W56" s="54"/>
      <c r="X56" s="54"/>
      <c r="Y56" s="54"/>
      <c r="Z56" s="54"/>
      <c r="AA56" s="54"/>
      <c r="AB56" s="54"/>
      <c r="AC56" s="54"/>
      <c r="AD56" s="54"/>
      <c r="AE56" s="54"/>
      <c r="AF56" s="54"/>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row>
    <row r="57" spans="4:59" x14ac:dyDescent="0.25">
      <c r="D57" s="56"/>
      <c r="E57" s="57"/>
      <c r="F57" s="57"/>
      <c r="G57" s="57"/>
      <c r="H57" s="57"/>
      <c r="I57" s="19"/>
      <c r="J57" s="67"/>
      <c r="K57" s="54"/>
      <c r="L57" s="54"/>
      <c r="M57" s="54"/>
      <c r="N57" s="54"/>
      <c r="O57" s="54"/>
      <c r="P57" s="58"/>
      <c r="Q57" s="58"/>
      <c r="R57" s="58"/>
      <c r="S57" s="58"/>
      <c r="T57" s="58"/>
      <c r="U57" s="54"/>
      <c r="V57" s="54"/>
      <c r="W57" s="54"/>
      <c r="X57" s="54"/>
      <c r="Y57" s="54"/>
      <c r="Z57" s="54"/>
      <c r="AA57" s="54"/>
      <c r="AB57" s="54"/>
      <c r="AC57" s="54"/>
      <c r="AD57" s="54"/>
      <c r="AE57" s="54"/>
      <c r="AF57" s="54"/>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row>
    <row r="58" spans="4:59" x14ac:dyDescent="0.25">
      <c r="D58" s="56"/>
      <c r="E58" s="59"/>
      <c r="F58" s="59"/>
      <c r="G58" s="59"/>
      <c r="H58" s="59"/>
      <c r="I58" s="50"/>
      <c r="J58" s="67"/>
      <c r="K58" s="54"/>
      <c r="L58" s="140"/>
      <c r="M58" s="140"/>
      <c r="N58" s="140"/>
      <c r="O58" s="140"/>
      <c r="P58" s="54"/>
      <c r="Q58" s="54"/>
      <c r="R58" s="54"/>
      <c r="S58" s="54"/>
      <c r="T58" s="54"/>
      <c r="U58" s="54"/>
      <c r="V58" s="54"/>
      <c r="W58" s="54"/>
      <c r="X58" s="54"/>
      <c r="Y58" s="54"/>
      <c r="Z58" s="54"/>
      <c r="AA58" s="54"/>
      <c r="AB58" s="54"/>
      <c r="AC58" s="54"/>
      <c r="AD58" s="54"/>
      <c r="AE58" s="54"/>
      <c r="AF58" s="54"/>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row>
    <row r="59" spans="4:59" x14ac:dyDescent="0.25">
      <c r="D59" s="61"/>
      <c r="E59" s="62"/>
      <c r="F59" s="62"/>
      <c r="G59" s="62"/>
      <c r="H59" s="62"/>
      <c r="I59" s="53"/>
      <c r="J59" s="53"/>
      <c r="K59" s="50"/>
      <c r="L59" s="135"/>
      <c r="M59" s="135"/>
      <c r="N59" s="135"/>
      <c r="O59" s="135"/>
      <c r="P59" s="64"/>
      <c r="Q59" s="64"/>
      <c r="R59" s="64"/>
      <c r="S59" s="64"/>
      <c r="T59" s="64"/>
      <c r="U59" s="54"/>
      <c r="V59" s="54"/>
      <c r="W59" s="54"/>
      <c r="X59" s="54"/>
      <c r="Y59" s="54"/>
      <c r="Z59" s="54"/>
      <c r="AA59" s="54"/>
      <c r="AB59" s="54"/>
      <c r="AC59" s="54"/>
      <c r="AD59" s="54"/>
      <c r="AE59" s="54"/>
      <c r="AF59" s="54"/>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row>
    <row r="60" spans="4:59" x14ac:dyDescent="0.25">
      <c r="D60" s="65"/>
      <c r="E60" s="51"/>
      <c r="F60" s="51"/>
      <c r="G60" s="51"/>
      <c r="H60" s="51"/>
      <c r="I60" s="51"/>
      <c r="J60" s="44"/>
      <c r="K60" s="43"/>
      <c r="L60" s="66"/>
      <c r="M60" s="66"/>
      <c r="N60" s="66"/>
      <c r="O60" s="66"/>
      <c r="P60" s="67"/>
      <c r="Q60" s="67"/>
      <c r="R60" s="67"/>
      <c r="S60" s="67"/>
      <c r="T60" s="67"/>
      <c r="U60" s="17"/>
      <c r="V60" s="17"/>
      <c r="W60" s="17"/>
      <c r="X60" s="17"/>
      <c r="Y60" s="17"/>
      <c r="Z60" s="17"/>
      <c r="AA60" s="17"/>
      <c r="AB60" s="17"/>
      <c r="AC60" s="17"/>
      <c r="AD60" s="17"/>
      <c r="AE60" s="17"/>
      <c r="AF60" s="17"/>
    </row>
    <row r="61" spans="4:59" x14ac:dyDescent="0.25">
      <c r="D61" s="61"/>
      <c r="E61" s="62"/>
      <c r="F61" s="62"/>
      <c r="G61" s="62"/>
      <c r="H61" s="62"/>
      <c r="I61" s="62"/>
      <c r="J61" s="68"/>
      <c r="K61" s="37"/>
      <c r="L61" s="17"/>
      <c r="M61" s="17"/>
      <c r="N61" s="17"/>
      <c r="O61" s="17"/>
      <c r="P61" s="50"/>
      <c r="Q61" s="50"/>
      <c r="R61" s="50"/>
      <c r="S61" s="50"/>
      <c r="T61" s="50"/>
      <c r="U61" s="17"/>
      <c r="V61" s="17"/>
      <c r="W61" s="17"/>
      <c r="X61" s="17"/>
      <c r="Y61" s="17"/>
      <c r="Z61" s="17"/>
      <c r="AA61" s="17"/>
      <c r="AB61" s="17"/>
      <c r="AC61" s="17"/>
      <c r="AD61" s="17"/>
      <c r="AE61" s="17"/>
      <c r="AF61" s="17"/>
    </row>
    <row r="62" spans="4:59" x14ac:dyDescent="0.25">
      <c r="D62" s="65"/>
      <c r="E62" s="51"/>
      <c r="F62" s="51"/>
      <c r="G62" s="51"/>
      <c r="H62" s="51"/>
      <c r="I62" s="51"/>
      <c r="J62" s="44"/>
      <c r="K62" s="51"/>
      <c r="L62" s="17"/>
      <c r="M62" s="17"/>
      <c r="N62" s="17"/>
      <c r="O62" s="17"/>
      <c r="P62" s="67"/>
      <c r="Q62" s="67"/>
      <c r="R62" s="67"/>
      <c r="S62" s="67"/>
      <c r="T62" s="67"/>
      <c r="U62" s="69"/>
      <c r="V62" s="69"/>
      <c r="W62" s="17"/>
      <c r="X62" s="17"/>
      <c r="Y62" s="17"/>
      <c r="Z62" s="17"/>
      <c r="AA62" s="17"/>
      <c r="AB62" s="17"/>
      <c r="AC62" s="17"/>
      <c r="AD62" s="17"/>
      <c r="AE62" s="17"/>
      <c r="AF62" s="17"/>
    </row>
    <row r="63" spans="4:59" x14ac:dyDescent="0.25">
      <c r="D63" s="38"/>
      <c r="E63" s="62"/>
      <c r="F63" s="62"/>
      <c r="G63" s="62"/>
      <c r="H63" s="62"/>
      <c r="I63" s="62"/>
      <c r="J63" s="68"/>
      <c r="K63" s="37"/>
      <c r="L63" s="17"/>
      <c r="M63" s="17"/>
      <c r="N63" s="17"/>
      <c r="O63" s="17"/>
      <c r="P63" s="50"/>
      <c r="Q63" s="50"/>
      <c r="R63" s="50"/>
      <c r="S63" s="50"/>
      <c r="T63" s="50"/>
      <c r="U63" s="69"/>
      <c r="V63" s="69"/>
      <c r="W63" s="17"/>
      <c r="X63" s="17"/>
      <c r="Y63" s="17"/>
      <c r="Z63" s="17"/>
      <c r="AA63" s="17"/>
      <c r="AB63" s="17"/>
      <c r="AC63" s="17"/>
      <c r="AD63" s="17"/>
      <c r="AE63" s="17"/>
      <c r="AF63" s="17"/>
    </row>
    <row r="64" spans="4:59" x14ac:dyDescent="0.25">
      <c r="D64" s="65"/>
      <c r="E64" s="51"/>
      <c r="F64" s="51"/>
      <c r="G64" s="51"/>
      <c r="H64" s="51"/>
      <c r="I64" s="51"/>
      <c r="J64" s="44"/>
      <c r="K64" s="51"/>
      <c r="L64" s="70"/>
      <c r="M64" s="70"/>
      <c r="N64" s="70"/>
      <c r="O64" s="70"/>
      <c r="P64" s="54"/>
      <c r="Q64" s="54"/>
      <c r="R64" s="54"/>
      <c r="S64" s="54"/>
      <c r="T64" s="54"/>
      <c r="U64" s="17"/>
      <c r="V64" s="17"/>
      <c r="W64" s="17"/>
      <c r="X64" s="17"/>
      <c r="Y64" s="17"/>
      <c r="Z64" s="17"/>
      <c r="AA64" s="17"/>
      <c r="AB64" s="17"/>
      <c r="AC64" s="17"/>
      <c r="AD64" s="17"/>
      <c r="AE64" s="17"/>
      <c r="AF64" s="17"/>
    </row>
    <row r="65" spans="4:32" x14ac:dyDescent="0.25">
      <c r="D65" s="61"/>
      <c r="E65" s="62"/>
      <c r="F65" s="62"/>
      <c r="G65" s="62"/>
      <c r="H65" s="62"/>
      <c r="I65" s="62"/>
      <c r="J65" s="62"/>
      <c r="K65" s="62"/>
      <c r="L65" s="70"/>
      <c r="M65" s="70"/>
      <c r="N65" s="70"/>
      <c r="O65" s="70"/>
      <c r="P65" s="54"/>
      <c r="Q65" s="54"/>
      <c r="R65" s="54"/>
      <c r="S65" s="54"/>
      <c r="T65" s="54"/>
      <c r="U65" s="17"/>
      <c r="V65" s="17"/>
      <c r="W65" s="17"/>
      <c r="X65" s="17"/>
      <c r="Y65" s="17"/>
      <c r="Z65" s="17"/>
      <c r="AA65" s="17"/>
      <c r="AB65" s="17"/>
      <c r="AC65" s="17"/>
      <c r="AD65" s="17"/>
      <c r="AE65" s="17"/>
      <c r="AF65" s="17"/>
    </row>
    <row r="66" spans="4:32" x14ac:dyDescent="0.25">
      <c r="D66" s="65"/>
      <c r="E66" s="51"/>
      <c r="F66" s="51"/>
      <c r="G66" s="51"/>
      <c r="H66" s="51"/>
      <c r="I66" s="51"/>
      <c r="J66" s="51"/>
      <c r="K66" s="51"/>
      <c r="L66" s="70"/>
      <c r="M66" s="70"/>
      <c r="N66" s="70"/>
      <c r="O66" s="70"/>
      <c r="P66" s="54"/>
      <c r="Q66" s="54"/>
      <c r="R66" s="54"/>
      <c r="S66" s="54"/>
      <c r="T66" s="54"/>
      <c r="U66" s="17"/>
      <c r="V66" s="17"/>
      <c r="W66" s="17"/>
      <c r="X66" s="17"/>
      <c r="Y66" s="17"/>
      <c r="Z66" s="17"/>
      <c r="AA66" s="17"/>
      <c r="AB66" s="17"/>
      <c r="AC66" s="17"/>
      <c r="AD66" s="17"/>
      <c r="AE66" s="17"/>
      <c r="AF66" s="17"/>
    </row>
    <row r="67" spans="4:32" x14ac:dyDescent="0.25">
      <c r="D67" s="61"/>
      <c r="E67" s="62"/>
      <c r="F67" s="62"/>
      <c r="G67" s="62"/>
      <c r="H67" s="62"/>
      <c r="I67" s="62"/>
      <c r="J67" s="62"/>
      <c r="K67" s="62"/>
      <c r="L67" s="70"/>
      <c r="M67" s="70"/>
      <c r="N67" s="70"/>
      <c r="O67" s="70"/>
      <c r="P67" s="54"/>
      <c r="Q67" s="54"/>
      <c r="R67" s="54"/>
      <c r="S67" s="54"/>
      <c r="T67" s="54"/>
      <c r="U67" s="17"/>
      <c r="V67" s="17"/>
      <c r="W67" s="17"/>
      <c r="X67" s="17"/>
      <c r="Y67" s="17"/>
      <c r="Z67" s="17"/>
      <c r="AA67" s="17"/>
      <c r="AB67" s="17"/>
      <c r="AC67" s="17"/>
      <c r="AD67" s="17"/>
      <c r="AE67" s="17"/>
      <c r="AF67" s="17"/>
    </row>
    <row r="68" spans="4:32" x14ac:dyDescent="0.25">
      <c r="D68" s="65"/>
      <c r="E68" s="51"/>
      <c r="F68" s="51"/>
      <c r="G68" s="51"/>
      <c r="H68" s="51"/>
      <c r="I68" s="51"/>
      <c r="J68" s="51"/>
      <c r="K68" s="51"/>
      <c r="L68" s="70"/>
      <c r="M68" s="70"/>
      <c r="N68" s="70"/>
      <c r="O68" s="70"/>
      <c r="P68" s="54"/>
      <c r="Q68" s="54"/>
      <c r="R68" s="54"/>
      <c r="S68" s="54"/>
      <c r="T68" s="54"/>
      <c r="U68" s="17"/>
      <c r="V68" s="17"/>
      <c r="W68" s="17"/>
      <c r="X68" s="17"/>
      <c r="Y68" s="17"/>
      <c r="Z68" s="17"/>
      <c r="AA68" s="17"/>
      <c r="AB68" s="17"/>
      <c r="AC68" s="17"/>
      <c r="AD68" s="17"/>
      <c r="AE68" s="17"/>
      <c r="AF68" s="17"/>
    </row>
    <row r="69" spans="4:32" x14ac:dyDescent="0.25">
      <c r="D69" s="71"/>
      <c r="E69" s="62"/>
      <c r="F69" s="62"/>
      <c r="G69" s="62"/>
      <c r="H69" s="62"/>
      <c r="I69" s="62"/>
      <c r="J69" s="68"/>
      <c r="K69" s="37"/>
      <c r="L69" s="17"/>
      <c r="M69" s="17"/>
      <c r="N69" s="17"/>
      <c r="O69" s="17"/>
      <c r="P69" s="54"/>
      <c r="Q69" s="54"/>
      <c r="R69" s="54"/>
      <c r="S69" s="54"/>
      <c r="T69" s="54"/>
      <c r="U69" s="17"/>
      <c r="V69" s="17"/>
      <c r="W69" s="17"/>
      <c r="X69" s="17"/>
      <c r="Y69" s="17"/>
      <c r="Z69" s="17"/>
      <c r="AA69" s="17"/>
      <c r="AB69" s="17"/>
      <c r="AC69" s="17"/>
      <c r="AD69" s="17"/>
      <c r="AE69" s="17"/>
      <c r="AF69" s="17"/>
    </row>
    <row r="70" spans="4:32" x14ac:dyDescent="0.25">
      <c r="D70" s="65"/>
      <c r="E70" s="51"/>
      <c r="F70" s="51"/>
      <c r="G70" s="51"/>
      <c r="H70" s="51"/>
      <c r="I70" s="51"/>
      <c r="J70" s="43"/>
      <c r="K70" s="43"/>
      <c r="L70" s="17"/>
      <c r="M70" s="17"/>
      <c r="N70" s="17"/>
      <c r="O70" s="17"/>
      <c r="P70" s="54"/>
      <c r="Q70" s="54"/>
      <c r="R70" s="54"/>
      <c r="S70" s="54"/>
      <c r="T70" s="54"/>
      <c r="U70" s="17"/>
      <c r="V70" s="17"/>
      <c r="W70" s="17"/>
      <c r="X70" s="17"/>
      <c r="Y70" s="17"/>
      <c r="Z70" s="17"/>
      <c r="AA70" s="17"/>
      <c r="AB70" s="17"/>
      <c r="AC70" s="17"/>
      <c r="AD70" s="17"/>
      <c r="AE70" s="17"/>
      <c r="AF70" s="17"/>
    </row>
    <row r="71" spans="4:32" x14ac:dyDescent="0.25">
      <c r="D71" s="61"/>
      <c r="E71" s="37"/>
      <c r="F71" s="37"/>
      <c r="G71" s="37"/>
      <c r="H71" s="37"/>
      <c r="I71" s="37"/>
      <c r="J71" s="47"/>
      <c r="K71" s="37"/>
      <c r="L71" s="72"/>
      <c r="M71" s="72"/>
      <c r="N71" s="72"/>
      <c r="O71" s="72"/>
      <c r="P71" s="54"/>
      <c r="Q71" s="54"/>
      <c r="R71" s="54"/>
      <c r="S71" s="54"/>
      <c r="T71" s="54"/>
      <c r="U71" s="17"/>
      <c r="V71" s="17"/>
      <c r="W71" s="17"/>
      <c r="X71" s="17"/>
      <c r="Y71" s="17"/>
      <c r="Z71" s="17"/>
      <c r="AA71" s="17"/>
      <c r="AB71" s="17"/>
      <c r="AC71" s="17"/>
      <c r="AD71" s="17"/>
      <c r="AE71" s="17"/>
      <c r="AF71" s="17"/>
    </row>
    <row r="72" spans="4:32" x14ac:dyDescent="0.25">
      <c r="D72" s="65"/>
      <c r="E72" s="44"/>
      <c r="F72" s="44"/>
      <c r="G72" s="44"/>
      <c r="H72" s="44"/>
      <c r="I72" s="44"/>
      <c r="J72" s="44"/>
      <c r="K72" s="45"/>
      <c r="L72" s="73"/>
      <c r="M72" s="73"/>
      <c r="N72" s="73"/>
      <c r="O72" s="73"/>
      <c r="P72" s="54"/>
      <c r="Q72" s="54"/>
      <c r="R72" s="54"/>
      <c r="S72" s="54"/>
      <c r="T72" s="54"/>
      <c r="U72" s="17"/>
      <c r="V72" s="17"/>
      <c r="W72" s="17"/>
      <c r="X72" s="17"/>
      <c r="Y72" s="17"/>
      <c r="Z72" s="17"/>
      <c r="AA72" s="17"/>
      <c r="AB72" s="17"/>
      <c r="AC72" s="17"/>
      <c r="AD72" s="17"/>
      <c r="AE72" s="17"/>
      <c r="AF72" s="17"/>
    </row>
    <row r="73" spans="4:32" x14ac:dyDescent="0.25">
      <c r="D73" s="61"/>
      <c r="E73" s="47"/>
      <c r="F73" s="47"/>
      <c r="G73" s="47"/>
      <c r="H73" s="47"/>
      <c r="I73" s="47"/>
      <c r="J73" s="47"/>
      <c r="K73" s="63"/>
      <c r="L73" s="17"/>
      <c r="M73" s="17"/>
      <c r="N73" s="17"/>
      <c r="O73" s="17"/>
      <c r="P73" s="74"/>
      <c r="Q73" s="74"/>
      <c r="R73" s="74"/>
      <c r="S73" s="74"/>
      <c r="T73" s="74"/>
      <c r="U73" s="17"/>
      <c r="V73" s="17"/>
      <c r="W73" s="17"/>
      <c r="X73" s="17"/>
      <c r="Y73" s="17"/>
      <c r="Z73" s="17"/>
      <c r="AA73" s="17"/>
      <c r="AB73" s="17"/>
      <c r="AC73" s="17"/>
      <c r="AD73" s="17"/>
      <c r="AE73" s="17"/>
      <c r="AF73" s="17"/>
    </row>
    <row r="74" spans="4:32" x14ac:dyDescent="0.25">
      <c r="D74" s="65"/>
      <c r="E74" s="45"/>
      <c r="F74" s="45"/>
      <c r="G74" s="45"/>
      <c r="H74" s="45"/>
      <c r="I74" s="45"/>
      <c r="J74" s="44"/>
      <c r="K74" s="45"/>
      <c r="L74" s="73"/>
      <c r="M74" s="73"/>
      <c r="N74" s="73"/>
      <c r="O74" s="73"/>
      <c r="P74" s="54"/>
      <c r="Q74" s="54"/>
      <c r="R74" s="54"/>
      <c r="S74" s="54"/>
      <c r="T74" s="54"/>
      <c r="U74" s="17"/>
      <c r="V74" s="17"/>
      <c r="W74" s="17"/>
      <c r="X74" s="17"/>
      <c r="Y74" s="17"/>
      <c r="Z74" s="17"/>
      <c r="AA74" s="17"/>
      <c r="AB74" s="17"/>
      <c r="AC74" s="17"/>
      <c r="AD74" s="17"/>
      <c r="AE74" s="17"/>
      <c r="AF74" s="17"/>
    </row>
    <row r="75" spans="4:32" x14ac:dyDescent="0.25">
      <c r="D75" s="65"/>
      <c r="E75" s="37"/>
      <c r="F75" s="37"/>
      <c r="G75" s="37"/>
      <c r="H75" s="37"/>
      <c r="I75" s="37"/>
      <c r="J75" s="47"/>
      <c r="K75" s="37"/>
      <c r="L75" s="75"/>
      <c r="M75" s="75"/>
      <c r="N75" s="75"/>
      <c r="O75" s="75"/>
      <c r="P75" s="54"/>
      <c r="Q75" s="54"/>
      <c r="R75" s="54"/>
      <c r="S75" s="54"/>
      <c r="T75" s="54"/>
      <c r="U75" s="17"/>
      <c r="V75" s="17"/>
      <c r="W75" s="17"/>
      <c r="X75" s="17"/>
      <c r="Y75" s="17"/>
      <c r="Z75" s="17"/>
      <c r="AA75" s="17"/>
      <c r="AB75" s="17"/>
      <c r="AC75" s="17"/>
      <c r="AD75" s="17"/>
      <c r="AE75" s="17"/>
      <c r="AF75" s="17"/>
    </row>
    <row r="76" spans="4:32" x14ac:dyDescent="0.25">
      <c r="D76" s="76"/>
      <c r="E76" s="44"/>
      <c r="F76" s="44"/>
      <c r="G76" s="44"/>
      <c r="H76" s="44"/>
      <c r="I76" s="44"/>
      <c r="J76" s="44"/>
      <c r="K76" s="44"/>
      <c r="L76" s="75"/>
      <c r="M76" s="75"/>
      <c r="N76" s="75"/>
      <c r="O76" s="75"/>
      <c r="P76" s="54"/>
      <c r="Q76" s="54"/>
      <c r="R76" s="54"/>
      <c r="S76" s="54"/>
      <c r="T76" s="54"/>
      <c r="U76" s="17"/>
      <c r="V76" s="17"/>
      <c r="W76" s="17"/>
      <c r="X76" s="17"/>
      <c r="Y76" s="17"/>
      <c r="Z76" s="17"/>
      <c r="AA76" s="17"/>
      <c r="AB76" s="17"/>
      <c r="AC76" s="17"/>
      <c r="AD76" s="17"/>
      <c r="AE76" s="17"/>
      <c r="AF76" s="17"/>
    </row>
    <row r="77" spans="4:32" x14ac:dyDescent="0.25">
      <c r="D77" s="61"/>
      <c r="E77" s="37"/>
      <c r="F77" s="37"/>
      <c r="G77" s="37"/>
      <c r="H77" s="37"/>
      <c r="I77" s="37"/>
      <c r="J77" s="77"/>
      <c r="K77" s="37"/>
      <c r="L77" s="17"/>
      <c r="M77" s="17"/>
      <c r="N77" s="17"/>
      <c r="O77" s="17"/>
      <c r="P77" s="17"/>
      <c r="Q77" s="17"/>
      <c r="R77" s="17"/>
      <c r="S77" s="17"/>
      <c r="T77" s="17"/>
      <c r="U77" s="17"/>
      <c r="V77" s="17"/>
      <c r="W77" s="17"/>
      <c r="X77" s="17"/>
      <c r="Y77" s="17"/>
      <c r="Z77" s="17"/>
      <c r="AA77" s="17"/>
      <c r="AB77" s="17"/>
      <c r="AC77" s="17"/>
      <c r="AD77" s="17"/>
      <c r="AE77" s="17"/>
      <c r="AF77" s="17"/>
    </row>
    <row r="78" spans="4:32" x14ac:dyDescent="0.25">
      <c r="D78" s="61"/>
      <c r="E78" s="78"/>
      <c r="F78" s="78"/>
      <c r="G78" s="78"/>
      <c r="H78" s="78"/>
      <c r="I78" s="78"/>
      <c r="J78" s="79"/>
      <c r="K78" s="78"/>
      <c r="L78" s="80"/>
      <c r="M78" s="80"/>
      <c r="N78" s="80"/>
      <c r="O78" s="80"/>
      <c r="P78" s="81"/>
      <c r="Q78" s="81"/>
      <c r="R78" s="81"/>
      <c r="S78" s="81"/>
      <c r="T78" s="81"/>
      <c r="U78" s="17"/>
      <c r="V78" s="17"/>
      <c r="W78" s="17"/>
      <c r="X78" s="17"/>
      <c r="Y78" s="17"/>
      <c r="Z78" s="17"/>
      <c r="AA78" s="17"/>
      <c r="AB78" s="17"/>
      <c r="AC78" s="17"/>
      <c r="AD78" s="17"/>
      <c r="AE78" s="17"/>
      <c r="AF78" s="17"/>
    </row>
    <row r="79" spans="4:32" x14ac:dyDescent="0.25">
      <c r="D79" s="61"/>
      <c r="E79" s="37"/>
      <c r="F79" s="37"/>
      <c r="G79" s="37"/>
      <c r="H79" s="37"/>
      <c r="I79" s="37"/>
      <c r="J79" s="37"/>
      <c r="K79" s="37"/>
      <c r="L79" s="17"/>
      <c r="M79" s="17"/>
      <c r="N79" s="17"/>
      <c r="O79" s="17"/>
      <c r="P79" s="17"/>
      <c r="Q79" s="17"/>
      <c r="R79" s="17"/>
      <c r="S79" s="17"/>
      <c r="T79" s="17"/>
      <c r="U79" s="17"/>
      <c r="V79" s="17"/>
      <c r="W79" s="17"/>
      <c r="X79" s="17"/>
      <c r="Y79" s="17"/>
      <c r="Z79" s="17"/>
      <c r="AA79" s="17"/>
      <c r="AB79" s="17"/>
      <c r="AC79" s="17"/>
      <c r="AD79" s="17"/>
      <c r="AE79" s="17"/>
      <c r="AF79" s="17"/>
    </row>
    <row r="80" spans="4:32" x14ac:dyDescent="0.25">
      <c r="D80" s="32"/>
      <c r="E80" s="82"/>
      <c r="F80" s="82"/>
      <c r="G80" s="82"/>
      <c r="H80" s="82"/>
      <c r="I80" s="82"/>
      <c r="J80" s="32"/>
      <c r="K80" s="32"/>
      <c r="L80" s="17"/>
      <c r="M80" s="17"/>
      <c r="N80" s="17"/>
      <c r="O80" s="17"/>
      <c r="P80" s="17"/>
      <c r="Q80" s="17"/>
      <c r="R80" s="17"/>
      <c r="S80" s="17"/>
      <c r="T80" s="17"/>
      <c r="U80" s="17"/>
      <c r="V80" s="17"/>
      <c r="W80" s="17"/>
      <c r="X80" s="17"/>
      <c r="Y80" s="17"/>
      <c r="Z80" s="17"/>
      <c r="AA80" s="17"/>
      <c r="AB80" s="17"/>
      <c r="AC80" s="17"/>
      <c r="AD80" s="17"/>
      <c r="AE80" s="17"/>
      <c r="AF80" s="17"/>
    </row>
    <row r="81" spans="10:41" x14ac:dyDescent="0.25">
      <c r="J81" s="29"/>
      <c r="K81" s="1"/>
      <c r="L81" s="17"/>
      <c r="M81" s="17"/>
      <c r="N81" s="17"/>
      <c r="O81" s="17"/>
      <c r="P81" s="17"/>
      <c r="Q81" s="17"/>
      <c r="R81" s="17"/>
      <c r="S81" s="17"/>
      <c r="T81" s="17"/>
      <c r="U81" s="17"/>
      <c r="V81" s="17"/>
      <c r="W81" s="17"/>
      <c r="X81" s="17"/>
      <c r="Y81" s="17"/>
      <c r="Z81" s="17"/>
      <c r="AA81" s="17"/>
      <c r="AB81" s="17"/>
      <c r="AC81" s="17"/>
      <c r="AD81" s="17"/>
      <c r="AE81" s="17"/>
      <c r="AF81" s="17"/>
    </row>
    <row r="82" spans="10:41" x14ac:dyDescent="0.25">
      <c r="K82" s="1"/>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row>
    <row r="83" spans="10:41" x14ac:dyDescent="0.25">
      <c r="K83" s="1"/>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row>
    <row r="84" spans="10:41" x14ac:dyDescent="0.25">
      <c r="K84" s="1"/>
      <c r="L84" s="32"/>
      <c r="M84" s="32"/>
      <c r="N84" s="32"/>
      <c r="O84" s="32"/>
      <c r="P84" s="32"/>
      <c r="Q84" s="32"/>
      <c r="R84" s="32"/>
      <c r="S84" s="32"/>
      <c r="T84" s="32"/>
      <c r="U84" s="17"/>
      <c r="V84" s="17"/>
      <c r="W84" s="17"/>
      <c r="X84" s="17"/>
      <c r="Y84" s="17"/>
      <c r="Z84" s="17"/>
      <c r="AA84" s="17"/>
      <c r="AB84" s="17"/>
      <c r="AC84" s="17"/>
      <c r="AD84" s="17"/>
      <c r="AE84" s="17"/>
      <c r="AF84" s="17"/>
      <c r="AG84" s="17"/>
      <c r="AH84" s="17"/>
      <c r="AI84" s="17"/>
      <c r="AJ84" s="17"/>
      <c r="AK84" s="17"/>
      <c r="AL84" s="17"/>
      <c r="AM84" s="17"/>
      <c r="AN84" s="17"/>
      <c r="AO84" s="17"/>
    </row>
    <row r="85" spans="10:41" x14ac:dyDescent="0.25">
      <c r="K85" s="1"/>
      <c r="L85" s="32"/>
      <c r="M85" s="32"/>
      <c r="N85" s="32"/>
      <c r="O85" s="32"/>
      <c r="P85" s="32"/>
      <c r="Q85" s="32"/>
      <c r="R85" s="32"/>
      <c r="S85" s="32"/>
      <c r="T85" s="32"/>
      <c r="U85" s="17"/>
      <c r="V85" s="17"/>
      <c r="W85" s="17"/>
      <c r="X85" s="17"/>
      <c r="Y85" s="17"/>
      <c r="Z85" s="17"/>
      <c r="AA85" s="17"/>
      <c r="AB85" s="17"/>
      <c r="AC85" s="17"/>
      <c r="AD85" s="17"/>
      <c r="AE85" s="17"/>
      <c r="AF85" s="17"/>
      <c r="AG85" s="17"/>
      <c r="AH85" s="17"/>
      <c r="AI85" s="17"/>
      <c r="AJ85" s="17"/>
      <c r="AK85" s="17"/>
      <c r="AL85" s="17"/>
      <c r="AM85" s="17"/>
      <c r="AN85" s="17"/>
      <c r="AO85" s="17"/>
    </row>
    <row r="86" spans="10:41" x14ac:dyDescent="0.25">
      <c r="K86" s="1"/>
      <c r="L86" s="32"/>
      <c r="M86" s="32"/>
      <c r="N86" s="32"/>
      <c r="O86" s="32"/>
      <c r="P86" s="32"/>
      <c r="Q86" s="32"/>
      <c r="R86" s="32"/>
      <c r="S86" s="32"/>
      <c r="T86" s="32"/>
      <c r="U86" s="17"/>
      <c r="V86" s="17"/>
      <c r="W86" s="17"/>
      <c r="X86" s="17"/>
      <c r="Y86" s="17"/>
      <c r="Z86" s="17"/>
      <c r="AA86" s="17"/>
      <c r="AB86" s="17"/>
      <c r="AC86" s="17"/>
      <c r="AD86" s="17"/>
      <c r="AE86" s="17"/>
      <c r="AF86" s="17"/>
      <c r="AG86" s="17"/>
      <c r="AH86" s="17"/>
      <c r="AI86" s="17"/>
      <c r="AJ86" s="17"/>
      <c r="AK86" s="17"/>
      <c r="AL86" s="17"/>
      <c r="AM86" s="17"/>
      <c r="AN86" s="17"/>
      <c r="AO86" s="17"/>
    </row>
    <row r="87" spans="10:41" x14ac:dyDescent="0.25">
      <c r="K87" s="1"/>
      <c r="L87" s="32"/>
      <c r="M87" s="32"/>
      <c r="N87" s="32"/>
      <c r="O87" s="32"/>
      <c r="P87" s="32"/>
      <c r="Q87" s="32"/>
      <c r="R87" s="32"/>
      <c r="S87" s="32"/>
      <c r="T87" s="32"/>
      <c r="U87" s="17"/>
      <c r="V87" s="17"/>
      <c r="W87" s="17"/>
      <c r="X87" s="17"/>
      <c r="Y87" s="17"/>
      <c r="Z87" s="17"/>
      <c r="AA87" s="17"/>
      <c r="AB87" s="17"/>
      <c r="AC87" s="17"/>
      <c r="AD87" s="17"/>
      <c r="AE87" s="17"/>
      <c r="AF87" s="17"/>
      <c r="AG87" s="17"/>
      <c r="AH87" s="17"/>
      <c r="AI87" s="17"/>
      <c r="AJ87" s="17"/>
      <c r="AK87" s="17"/>
      <c r="AL87" s="17"/>
      <c r="AM87" s="17"/>
      <c r="AN87" s="17"/>
      <c r="AO87" s="17"/>
    </row>
    <row r="88" spans="10:41" x14ac:dyDescent="0.25">
      <c r="K88" s="83"/>
      <c r="L88" s="32"/>
      <c r="M88" s="32"/>
      <c r="N88" s="32"/>
      <c r="O88" s="32"/>
      <c r="P88" s="32"/>
      <c r="Q88" s="32"/>
      <c r="R88" s="32"/>
      <c r="S88" s="32"/>
      <c r="T88" s="32"/>
      <c r="U88" s="17"/>
      <c r="V88" s="17"/>
      <c r="W88" s="17"/>
      <c r="X88" s="17"/>
      <c r="Y88" s="17"/>
      <c r="Z88" s="17"/>
      <c r="AA88" s="17"/>
      <c r="AB88" s="17"/>
      <c r="AC88" s="17"/>
      <c r="AD88" s="17"/>
      <c r="AE88" s="17"/>
      <c r="AF88" s="17"/>
      <c r="AG88" s="17"/>
      <c r="AH88" s="17"/>
      <c r="AI88" s="17"/>
      <c r="AJ88" s="17"/>
      <c r="AK88" s="17"/>
      <c r="AL88" s="17"/>
      <c r="AM88" s="17"/>
      <c r="AN88" s="17"/>
      <c r="AO88" s="17"/>
    </row>
    <row r="89" spans="10:41" x14ac:dyDescent="0.25">
      <c r="K89" s="83"/>
      <c r="L89" s="32"/>
      <c r="M89" s="32"/>
      <c r="N89" s="32"/>
      <c r="O89" s="32"/>
      <c r="P89" s="32"/>
      <c r="Q89" s="32"/>
      <c r="R89" s="32"/>
      <c r="S89" s="32"/>
      <c r="T89" s="32"/>
      <c r="U89" s="17"/>
      <c r="V89" s="17"/>
      <c r="W89" s="17"/>
      <c r="X89" s="17"/>
      <c r="Y89" s="17"/>
      <c r="Z89" s="17"/>
      <c r="AA89" s="17"/>
      <c r="AB89" s="17"/>
      <c r="AC89" s="17"/>
      <c r="AD89" s="17"/>
      <c r="AE89" s="17"/>
      <c r="AF89" s="17"/>
      <c r="AG89" s="17"/>
      <c r="AH89" s="17"/>
      <c r="AI89" s="17"/>
      <c r="AJ89" s="17"/>
      <c r="AK89" s="17"/>
      <c r="AL89" s="17"/>
      <c r="AM89" s="17"/>
      <c r="AN89" s="17"/>
      <c r="AO89" s="17"/>
    </row>
    <row r="90" spans="10:41" x14ac:dyDescent="0.25">
      <c r="K90" s="1"/>
      <c r="L90" s="85"/>
      <c r="M90" s="85"/>
      <c r="N90" s="85"/>
      <c r="O90" s="85"/>
      <c r="P90" s="85"/>
      <c r="Q90" s="85"/>
      <c r="R90" s="85"/>
      <c r="S90" s="85"/>
      <c r="T90" s="85"/>
      <c r="AH90" s="30"/>
      <c r="AI90" s="30"/>
      <c r="AJ90" s="30"/>
      <c r="AK90" s="30"/>
    </row>
    <row r="91" spans="10:41" x14ac:dyDescent="0.25">
      <c r="K91" s="1"/>
      <c r="L91" s="85"/>
      <c r="M91" s="85"/>
      <c r="N91" s="85"/>
      <c r="O91" s="85"/>
      <c r="P91" s="85"/>
      <c r="Q91" s="85"/>
      <c r="R91" s="85"/>
      <c r="S91" s="85"/>
      <c r="T91" s="85"/>
      <c r="AH91" s="30"/>
      <c r="AI91" s="30"/>
      <c r="AJ91" s="30"/>
      <c r="AK91" s="30"/>
    </row>
    <row r="92" spans="10:41" x14ac:dyDescent="0.25">
      <c r="K92" s="1"/>
      <c r="L92" s="85"/>
      <c r="M92" s="85"/>
      <c r="N92" s="85"/>
      <c r="O92" s="85"/>
      <c r="P92" s="85"/>
      <c r="Q92" s="85"/>
      <c r="R92" s="85"/>
      <c r="S92" s="85"/>
      <c r="T92" s="85"/>
      <c r="AH92" s="30"/>
      <c r="AI92" s="30"/>
      <c r="AJ92" s="30"/>
      <c r="AK92" s="30"/>
    </row>
    <row r="93" spans="10:41" x14ac:dyDescent="0.25">
      <c r="K93" s="1"/>
      <c r="L93" s="85"/>
      <c r="M93" s="85"/>
      <c r="N93" s="85"/>
      <c r="O93" s="85"/>
      <c r="P93" s="85"/>
      <c r="Q93" s="85"/>
      <c r="R93" s="85"/>
      <c r="S93" s="85"/>
      <c r="T93" s="85"/>
      <c r="AH93" s="30"/>
      <c r="AI93" s="30"/>
      <c r="AJ93" s="30"/>
      <c r="AK93" s="30"/>
    </row>
    <row r="94" spans="10:41" x14ac:dyDescent="0.25">
      <c r="K94" s="1"/>
      <c r="AH94" s="30"/>
      <c r="AI94" s="30"/>
      <c r="AJ94" s="30"/>
      <c r="AK94" s="30"/>
    </row>
    <row r="95" spans="10:41" x14ac:dyDescent="0.25">
      <c r="J95" s="83"/>
      <c r="K95" s="1"/>
      <c r="AH95" s="30"/>
      <c r="AI95" s="30"/>
      <c r="AJ95" s="30"/>
      <c r="AK95" s="30"/>
    </row>
    <row r="96" spans="10:41" x14ac:dyDescent="0.25">
      <c r="J96" s="83"/>
    </row>
    <row r="97" spans="10:41" x14ac:dyDescent="0.25">
      <c r="J97" s="83"/>
    </row>
    <row r="98" spans="10:41" x14ac:dyDescent="0.25">
      <c r="J98" s="83"/>
      <c r="U98" s="17"/>
      <c r="V98" s="17"/>
      <c r="W98" s="17"/>
      <c r="X98" s="17"/>
      <c r="Y98" s="17"/>
      <c r="Z98" s="17"/>
      <c r="AA98" s="17"/>
      <c r="AB98" s="17"/>
      <c r="AC98" s="17"/>
      <c r="AD98" s="17"/>
      <c r="AE98" s="17"/>
      <c r="AF98" s="17"/>
      <c r="AG98" s="17"/>
      <c r="AH98" s="17"/>
      <c r="AI98" s="17"/>
      <c r="AJ98" s="17"/>
      <c r="AK98" s="17"/>
      <c r="AL98" s="17"/>
      <c r="AM98" s="17"/>
      <c r="AN98" s="17"/>
      <c r="AO98" s="17"/>
    </row>
    <row r="102" spans="10:41" x14ac:dyDescent="0.25">
      <c r="L102" s="17"/>
      <c r="M102" s="17"/>
      <c r="N102" s="17"/>
      <c r="O102" s="17"/>
      <c r="P102" s="17"/>
      <c r="Q102" s="17"/>
      <c r="R102" s="17"/>
      <c r="S102" s="17"/>
      <c r="T102" s="17"/>
    </row>
    <row r="103" spans="10:41" x14ac:dyDescent="0.25">
      <c r="L103" s="29"/>
      <c r="M103" s="29"/>
      <c r="N103" s="29"/>
      <c r="O103" s="29"/>
      <c r="P103" s="29"/>
      <c r="Q103" s="29"/>
      <c r="R103" s="29"/>
      <c r="S103" s="29"/>
      <c r="T103" s="29"/>
    </row>
    <row r="104" spans="10:41" x14ac:dyDescent="0.25">
      <c r="L104" s="29"/>
      <c r="M104" s="29"/>
      <c r="N104" s="29"/>
      <c r="O104" s="29"/>
      <c r="P104" s="29"/>
      <c r="Q104" s="29"/>
      <c r="R104" s="29"/>
      <c r="S104" s="29"/>
      <c r="T104" s="29"/>
    </row>
    <row r="105" spans="10:41" x14ac:dyDescent="0.25">
      <c r="L105" s="29"/>
      <c r="M105" s="29"/>
      <c r="N105" s="29"/>
      <c r="O105" s="29"/>
      <c r="P105" s="29"/>
      <c r="Q105" s="29"/>
      <c r="R105" s="29"/>
      <c r="S105" s="29"/>
      <c r="T105" s="29"/>
    </row>
    <row r="106" spans="10:41" x14ac:dyDescent="0.25">
      <c r="L106" s="29"/>
      <c r="M106" s="29"/>
      <c r="N106" s="29"/>
      <c r="O106" s="29"/>
      <c r="P106" s="29"/>
      <c r="Q106" s="29"/>
      <c r="R106" s="29"/>
      <c r="S106" s="29"/>
      <c r="T106" s="29"/>
    </row>
    <row r="107" spans="10:41" x14ac:dyDescent="0.25">
      <c r="P107" s="29"/>
      <c r="Q107" s="29"/>
      <c r="R107" s="29"/>
      <c r="S107" s="29"/>
      <c r="T107" s="29"/>
    </row>
    <row r="108" spans="10:41" x14ac:dyDescent="0.25">
      <c r="P108" s="29"/>
      <c r="Q108" s="29"/>
      <c r="R108" s="29"/>
      <c r="S108" s="29"/>
      <c r="T108" s="29"/>
    </row>
    <row r="109" spans="10:41" x14ac:dyDescent="0.25">
      <c r="P109" s="29"/>
      <c r="Q109" s="29"/>
      <c r="R109" s="29"/>
      <c r="S109" s="29"/>
      <c r="T109" s="29"/>
    </row>
    <row r="110" spans="10:41" x14ac:dyDescent="0.25">
      <c r="P110" s="29"/>
      <c r="Q110" s="29"/>
      <c r="R110" s="29"/>
      <c r="S110" s="29"/>
      <c r="T110" s="29"/>
    </row>
    <row r="111" spans="10:41" x14ac:dyDescent="0.25">
      <c r="P111" s="29"/>
      <c r="Q111" s="29"/>
      <c r="R111" s="29"/>
      <c r="S111" s="29"/>
      <c r="T111" s="29"/>
    </row>
    <row r="112" spans="10:41" x14ac:dyDescent="0.25">
      <c r="P112" s="29"/>
      <c r="Q112" s="29"/>
      <c r="R112" s="29"/>
      <c r="S112" s="29"/>
      <c r="T112" s="29"/>
    </row>
    <row r="113" spans="12:20" x14ac:dyDescent="0.25">
      <c r="P113" s="84"/>
      <c r="Q113" s="84"/>
      <c r="R113" s="84"/>
      <c r="S113" s="84"/>
      <c r="T113" s="84"/>
    </row>
    <row r="114" spans="12:20" x14ac:dyDescent="0.25">
      <c r="P114" s="84"/>
      <c r="Q114" s="84"/>
      <c r="R114" s="84"/>
      <c r="S114" s="84"/>
      <c r="T114" s="84"/>
    </row>
    <row r="115" spans="12:20" x14ac:dyDescent="0.25">
      <c r="L115" s="84"/>
      <c r="M115" s="84"/>
      <c r="N115" s="84"/>
      <c r="O115" s="84"/>
    </row>
    <row r="116" spans="12:20" x14ac:dyDescent="0.25">
      <c r="L116" s="84"/>
      <c r="M116" s="84"/>
      <c r="N116" s="84"/>
      <c r="O116" s="84"/>
    </row>
    <row r="117" spans="12:20" x14ac:dyDescent="0.25">
      <c r="L117" s="84"/>
      <c r="M117" s="84"/>
      <c r="N117" s="84"/>
      <c r="O117" s="84"/>
    </row>
    <row r="118" spans="12:20" x14ac:dyDescent="0.25">
      <c r="L118" s="84"/>
      <c r="M118" s="84"/>
      <c r="N118" s="84"/>
      <c r="O118" s="84"/>
    </row>
    <row r="119" spans="12:20" x14ac:dyDescent="0.25">
      <c r="L119" s="84"/>
      <c r="M119" s="84"/>
      <c r="N119" s="84"/>
      <c r="O119" s="84"/>
    </row>
    <row r="120" spans="12:20" x14ac:dyDescent="0.25">
      <c r="L120" s="84"/>
      <c r="M120" s="84"/>
      <c r="N120" s="84"/>
      <c r="O120" s="84"/>
    </row>
  </sheetData>
  <mergeCells count="68">
    <mergeCell ref="B25:C25"/>
    <mergeCell ref="AA8:AA9"/>
    <mergeCell ref="U8:U9"/>
    <mergeCell ref="T8:T9"/>
    <mergeCell ref="K8:K9"/>
    <mergeCell ref="B22:B23"/>
    <mergeCell ref="C22:C23"/>
    <mergeCell ref="E8:E9"/>
    <mergeCell ref="O8:O9"/>
    <mergeCell ref="R8:R9"/>
    <mergeCell ref="S8:S9"/>
    <mergeCell ref="P8:P9"/>
    <mergeCell ref="Q8:Q9"/>
    <mergeCell ref="X8:X9"/>
    <mergeCell ref="Y8:Y9"/>
    <mergeCell ref="Z8:Z9"/>
    <mergeCell ref="B4:C4"/>
    <mergeCell ref="E5:E6"/>
    <mergeCell ref="B20:B21"/>
    <mergeCell ref="M8:M9"/>
    <mergeCell ref="N8:N9"/>
    <mergeCell ref="B17:B19"/>
    <mergeCell ref="C14:C16"/>
    <mergeCell ref="F8:F9"/>
    <mergeCell ref="I8:I9"/>
    <mergeCell ref="J8:J9"/>
    <mergeCell ref="L8:L9"/>
    <mergeCell ref="H8:H9"/>
    <mergeCell ref="C20:C21"/>
    <mergeCell ref="C17:C19"/>
    <mergeCell ref="B10:C10"/>
    <mergeCell ref="G8:G9"/>
    <mergeCell ref="BY33:BZ33"/>
    <mergeCell ref="BC8:BC9"/>
    <mergeCell ref="AZ8:AZ9"/>
    <mergeCell ref="AL8:AL9"/>
    <mergeCell ref="AM8:AM9"/>
    <mergeCell ref="AO8:AO9"/>
    <mergeCell ref="AP8:AP9"/>
    <mergeCell ref="AV8:AV9"/>
    <mergeCell ref="BD8:BD9"/>
    <mergeCell ref="BE8:BE9"/>
    <mergeCell ref="AC8:AC9"/>
    <mergeCell ref="BG8:BG9"/>
    <mergeCell ref="BF8:BF9"/>
    <mergeCell ref="BB8:BB9"/>
    <mergeCell ref="AI8:AI9"/>
    <mergeCell ref="AJ8:AJ9"/>
    <mergeCell ref="AK8:AK9"/>
    <mergeCell ref="AF8:AF9"/>
    <mergeCell ref="AG8:AG9"/>
    <mergeCell ref="AH8:AH9"/>
    <mergeCell ref="B14:B16"/>
    <mergeCell ref="AW8:AW9"/>
    <mergeCell ref="AX8:AX9"/>
    <mergeCell ref="AY8:AY9"/>
    <mergeCell ref="BA8:BA9"/>
    <mergeCell ref="AQ8:AQ9"/>
    <mergeCell ref="AS8:AS9"/>
    <mergeCell ref="AR8:AR9"/>
    <mergeCell ref="AU8:AU9"/>
    <mergeCell ref="AT8:AT9"/>
    <mergeCell ref="AN8:AN9"/>
    <mergeCell ref="V8:V9"/>
    <mergeCell ref="W8:W9"/>
    <mergeCell ref="AD8:AD9"/>
    <mergeCell ref="AE8:AE9"/>
    <mergeCell ref="AB8:AB9"/>
  </mergeCells>
  <phoneticPr fontId="49" type="noConversion"/>
  <dataValidations count="2">
    <dataValidation type="list" showInputMessage="1" showErrorMessage="1" sqref="C26" xr:uid="{3A86D2BE-5972-4557-87F8-C35C734D357A}">
      <formula1>"Site-Specific Data, Default for 9 Midwest States"</formula1>
    </dataValidation>
    <dataValidation type="list" showInputMessage="1" showErrorMessage="1" sqref="C33" xr:uid="{9479B65F-17F3-4091-922B-7F3FF2FC2657}">
      <formula1>"Site-Specific Data, Default 2.5% Blend"</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3128" r:id="rId4" name="Coproduct_CHP">
          <controlPr defaultSize="0" autoLine="0" r:id="rId5">
            <anchor moveWithCells="1" sizeWithCells="1">
              <from>
                <xdr:col>2</xdr:col>
                <xdr:colOff>1285875</xdr:colOff>
                <xdr:row>17</xdr:row>
                <xdr:rowOff>180975</xdr:rowOff>
              </from>
              <to>
                <xdr:col>2</xdr:col>
                <xdr:colOff>2514600</xdr:colOff>
                <xdr:row>19</xdr:row>
                <xdr:rowOff>38100</xdr:rowOff>
              </to>
            </anchor>
          </controlPr>
        </control>
      </mc:Choice>
      <mc:Fallback>
        <control shapeId="3128" r:id="rId4" name="Coproduct_CHP"/>
      </mc:Fallback>
    </mc:AlternateContent>
    <mc:AlternateContent xmlns:mc="http://schemas.openxmlformats.org/markup-compatibility/2006">
      <mc:Choice Requires="x14">
        <control shapeId="3113" r:id="rId6" name="Freeze_Sidebar">
          <controlPr defaultSize="0" autoLine="0" r:id="rId7">
            <anchor moveWithCells="1">
              <from>
                <xdr:col>0</xdr:col>
                <xdr:colOff>257175</xdr:colOff>
                <xdr:row>36</xdr:row>
                <xdr:rowOff>219075</xdr:rowOff>
              </from>
              <to>
                <xdr:col>2</xdr:col>
                <xdr:colOff>2352675</xdr:colOff>
                <xdr:row>38</xdr:row>
                <xdr:rowOff>95250</xdr:rowOff>
              </to>
            </anchor>
          </controlPr>
        </control>
      </mc:Choice>
      <mc:Fallback>
        <control shapeId="3113" r:id="rId6" name="Freeze_Sidebar"/>
      </mc:Fallback>
    </mc:AlternateContent>
    <mc:AlternateContent xmlns:mc="http://schemas.openxmlformats.org/markup-compatibility/2006">
      <mc:Choice Requires="x14">
        <control shapeId="3093" r:id="rId8" name="PE_Alternate">
          <controlPr defaultSize="0" autoLine="0" autoPict="0" r:id="rId9">
            <anchor moveWithCells="1" sizeWithCells="1">
              <from>
                <xdr:col>2</xdr:col>
                <xdr:colOff>1285875</xdr:colOff>
                <xdr:row>14</xdr:row>
                <xdr:rowOff>9525</xdr:rowOff>
              </from>
              <to>
                <xdr:col>2</xdr:col>
                <xdr:colOff>2571750</xdr:colOff>
                <xdr:row>15</xdr:row>
                <xdr:rowOff>123825</xdr:rowOff>
              </to>
            </anchor>
          </controlPr>
        </control>
      </mc:Choice>
      <mc:Fallback>
        <control shapeId="3093" r:id="rId8" name="PE_Alternate"/>
      </mc:Fallback>
    </mc:AlternateContent>
    <mc:AlternateContent xmlns:mc="http://schemas.openxmlformats.org/markup-compatibility/2006">
      <mc:Choice Requires="x14">
        <control shapeId="3090" r:id="rId10" name="EtOH_Denatured">
          <controlPr defaultSize="0" autoLine="0" r:id="rId11">
            <anchor moveWithCells="1" sizeWithCells="1">
              <from>
                <xdr:col>2</xdr:col>
                <xdr:colOff>76200</xdr:colOff>
                <xdr:row>19</xdr:row>
                <xdr:rowOff>19050</xdr:rowOff>
              </from>
              <to>
                <xdr:col>2</xdr:col>
                <xdr:colOff>1143000</xdr:colOff>
                <xdr:row>20</xdr:row>
                <xdr:rowOff>9525</xdr:rowOff>
              </to>
            </anchor>
          </controlPr>
        </control>
      </mc:Choice>
      <mc:Fallback>
        <control shapeId="3090" r:id="rId10" name="EtOH_Denatured"/>
      </mc:Fallback>
    </mc:AlternateContent>
    <mc:AlternateContent xmlns:mc="http://schemas.openxmlformats.org/markup-compatibility/2006">
      <mc:Choice Requires="x14">
        <control shapeId="3089" r:id="rId12" name="EtOH_Undenatured">
          <controlPr defaultSize="0" autoLine="0" autoPict="0" r:id="rId13">
            <anchor moveWithCells="1" sizeWithCells="1">
              <from>
                <xdr:col>2</xdr:col>
                <xdr:colOff>1285875</xdr:colOff>
                <xdr:row>19</xdr:row>
                <xdr:rowOff>19050</xdr:rowOff>
              </from>
              <to>
                <xdr:col>2</xdr:col>
                <xdr:colOff>2400300</xdr:colOff>
                <xdr:row>20</xdr:row>
                <xdr:rowOff>57150</xdr:rowOff>
              </to>
            </anchor>
          </controlPr>
        </control>
      </mc:Choice>
      <mc:Fallback>
        <control shapeId="3089" r:id="rId12" name="EtOH_Undenatured"/>
      </mc:Fallback>
    </mc:AlternateContent>
    <mc:AlternateContent xmlns:mc="http://schemas.openxmlformats.org/markup-compatibility/2006">
      <mc:Choice Requires="x14">
        <control shapeId="3088" r:id="rId14" name="EtOH_Cellulosic">
          <controlPr defaultSize="0" autoLine="0" r:id="rId15">
            <anchor moveWithCells="1" sizeWithCells="1">
              <from>
                <xdr:col>2</xdr:col>
                <xdr:colOff>76200</xdr:colOff>
                <xdr:row>20</xdr:row>
                <xdr:rowOff>0</xdr:rowOff>
              </from>
              <to>
                <xdr:col>2</xdr:col>
                <xdr:colOff>1200150</xdr:colOff>
                <xdr:row>20</xdr:row>
                <xdr:rowOff>219075</xdr:rowOff>
              </to>
            </anchor>
          </controlPr>
        </control>
      </mc:Choice>
      <mc:Fallback>
        <control shapeId="3088" r:id="rId14" name="EtOH_Cellulosic"/>
      </mc:Fallback>
    </mc:AlternateContent>
    <mc:AlternateContent xmlns:mc="http://schemas.openxmlformats.org/markup-compatibility/2006">
      <mc:Choice Requires="x14">
        <control shapeId="3086" r:id="rId16" name="Coproduct_DCO">
          <controlPr defaultSize="0" autoLine="0" r:id="rId17">
            <anchor moveWithCells="1" sizeWithCells="1">
              <from>
                <xdr:col>2</xdr:col>
                <xdr:colOff>1285875</xdr:colOff>
                <xdr:row>16</xdr:row>
                <xdr:rowOff>9525</xdr:rowOff>
              </from>
              <to>
                <xdr:col>3</xdr:col>
                <xdr:colOff>0</xdr:colOff>
                <xdr:row>17</xdr:row>
                <xdr:rowOff>95250</xdr:rowOff>
              </to>
            </anchor>
          </controlPr>
        </control>
      </mc:Choice>
      <mc:Fallback>
        <control shapeId="3086" r:id="rId16" name="Coproduct_DCO"/>
      </mc:Fallback>
    </mc:AlternateContent>
    <mc:AlternateContent xmlns:mc="http://schemas.openxmlformats.org/markup-compatibility/2006">
      <mc:Choice Requires="x14">
        <control shapeId="3085" r:id="rId18" name="Coproduct_Syrup">
          <controlPr defaultSize="0" autoLine="0" r:id="rId19">
            <anchor moveWithCells="1" sizeWithCells="1">
              <from>
                <xdr:col>2</xdr:col>
                <xdr:colOff>1295400</xdr:colOff>
                <xdr:row>17</xdr:row>
                <xdr:rowOff>9525</xdr:rowOff>
              </from>
              <to>
                <xdr:col>2</xdr:col>
                <xdr:colOff>2047875</xdr:colOff>
                <xdr:row>18</xdr:row>
                <xdr:rowOff>28575</xdr:rowOff>
              </to>
            </anchor>
          </controlPr>
        </control>
      </mc:Choice>
      <mc:Fallback>
        <control shapeId="3085" r:id="rId18" name="Coproduct_Syrup"/>
      </mc:Fallback>
    </mc:AlternateContent>
    <mc:AlternateContent xmlns:mc="http://schemas.openxmlformats.org/markup-compatibility/2006">
      <mc:Choice Requires="x14">
        <control shapeId="3083" r:id="rId20" name="Coproduct_WDGS">
          <controlPr defaultSize="0" autoLine="0" r:id="rId21">
            <anchor moveWithCells="1" sizeWithCells="1">
              <from>
                <xdr:col>2</xdr:col>
                <xdr:colOff>76200</xdr:colOff>
                <xdr:row>17</xdr:row>
                <xdr:rowOff>200025</xdr:rowOff>
              </from>
              <to>
                <xdr:col>2</xdr:col>
                <xdr:colOff>1209675</xdr:colOff>
                <xdr:row>18</xdr:row>
                <xdr:rowOff>228600</xdr:rowOff>
              </to>
            </anchor>
          </controlPr>
        </control>
      </mc:Choice>
      <mc:Fallback>
        <control shapeId="3083" r:id="rId20" name="Coproduct_WDGS"/>
      </mc:Fallback>
    </mc:AlternateContent>
    <mc:AlternateContent xmlns:mc="http://schemas.openxmlformats.org/markup-compatibility/2006">
      <mc:Choice Requires="x14">
        <control shapeId="3082" r:id="rId22" name="Coproduct_MDGS">
          <controlPr defaultSize="0" autoLine="0" r:id="rId23">
            <anchor moveWithCells="1" sizeWithCells="1">
              <from>
                <xdr:col>2</xdr:col>
                <xdr:colOff>76200</xdr:colOff>
                <xdr:row>16</xdr:row>
                <xdr:rowOff>209550</xdr:rowOff>
              </from>
              <to>
                <xdr:col>2</xdr:col>
                <xdr:colOff>1276350</xdr:colOff>
                <xdr:row>18</xdr:row>
                <xdr:rowOff>19050</xdr:rowOff>
              </to>
            </anchor>
          </controlPr>
        </control>
      </mc:Choice>
      <mc:Fallback>
        <control shapeId="3082" r:id="rId22" name="Coproduct_MDGS"/>
      </mc:Fallback>
    </mc:AlternateContent>
    <mc:AlternateContent xmlns:mc="http://schemas.openxmlformats.org/markup-compatibility/2006">
      <mc:Choice Requires="x14">
        <control shapeId="3081" r:id="rId24" name="Coproduct_DDGS">
          <controlPr defaultSize="0" autoLine="0" autoPict="0" r:id="rId25">
            <anchor moveWithCells="1" sizeWithCells="1">
              <from>
                <xdr:col>2</xdr:col>
                <xdr:colOff>76200</xdr:colOff>
                <xdr:row>16</xdr:row>
                <xdr:rowOff>19050</xdr:rowOff>
              </from>
              <to>
                <xdr:col>2</xdr:col>
                <xdr:colOff>1276350</xdr:colOff>
                <xdr:row>17</xdr:row>
                <xdr:rowOff>57150</xdr:rowOff>
              </to>
            </anchor>
          </controlPr>
        </control>
      </mc:Choice>
      <mc:Fallback>
        <control shapeId="3081" r:id="rId24" name="Coproduct_DDGS"/>
      </mc:Fallback>
    </mc:AlternateContent>
    <mc:AlternateContent xmlns:mc="http://schemas.openxmlformats.org/markup-compatibility/2006">
      <mc:Choice Requires="x14">
        <control shapeId="3080" r:id="rId26" name="PE_Low_CI_Electricity">
          <controlPr defaultSize="0" autoLine="0" r:id="rId27">
            <anchor moveWithCells="1" sizeWithCells="1">
              <from>
                <xdr:col>2</xdr:col>
                <xdr:colOff>76200</xdr:colOff>
                <xdr:row>15</xdr:row>
                <xdr:rowOff>0</xdr:rowOff>
              </from>
              <to>
                <xdr:col>2</xdr:col>
                <xdr:colOff>1343025</xdr:colOff>
                <xdr:row>15</xdr:row>
                <xdr:rowOff>219075</xdr:rowOff>
              </to>
            </anchor>
          </controlPr>
        </control>
      </mc:Choice>
      <mc:Fallback>
        <control shapeId="3080" r:id="rId26" name="PE_Low_CI_Electricity"/>
      </mc:Fallback>
    </mc:AlternateContent>
    <mc:AlternateContent xmlns:mc="http://schemas.openxmlformats.org/markup-compatibility/2006">
      <mc:Choice Requires="x14">
        <control shapeId="3079" r:id="rId28" name="PE_GridE">
          <controlPr defaultSize="0" autoLine="0" r:id="rId29">
            <anchor moveWithCells="1" sizeWithCells="1">
              <from>
                <xdr:col>2</xdr:col>
                <xdr:colOff>76200</xdr:colOff>
                <xdr:row>14</xdr:row>
                <xdr:rowOff>9525</xdr:rowOff>
              </from>
              <to>
                <xdr:col>2</xdr:col>
                <xdr:colOff>1200150</xdr:colOff>
                <xdr:row>14</xdr:row>
                <xdr:rowOff>228600</xdr:rowOff>
              </to>
            </anchor>
          </controlPr>
        </control>
      </mc:Choice>
      <mc:Fallback>
        <control shapeId="3079" r:id="rId28" name="PE_GridE"/>
      </mc:Fallback>
    </mc:AlternateContent>
    <mc:AlternateContent xmlns:mc="http://schemas.openxmlformats.org/markup-compatibility/2006">
      <mc:Choice Requires="x14">
        <control shapeId="3077" r:id="rId30" name="PE_RNG">
          <controlPr defaultSize="0" autoLine="0" autoPict="0" r:id="rId31">
            <anchor moveWithCells="1" sizeWithCells="1">
              <from>
                <xdr:col>2</xdr:col>
                <xdr:colOff>1285875</xdr:colOff>
                <xdr:row>13</xdr:row>
                <xdr:rowOff>19050</xdr:rowOff>
              </from>
              <to>
                <xdr:col>2</xdr:col>
                <xdr:colOff>2514600</xdr:colOff>
                <xdr:row>14</xdr:row>
                <xdr:rowOff>66675</xdr:rowOff>
              </to>
            </anchor>
          </controlPr>
        </control>
      </mc:Choice>
      <mc:Fallback>
        <control shapeId="3077" r:id="rId30" name="PE_RNG"/>
      </mc:Fallback>
    </mc:AlternateContent>
    <mc:AlternateContent xmlns:mc="http://schemas.openxmlformats.org/markup-compatibility/2006">
      <mc:Choice Requires="x14">
        <control shapeId="3076" r:id="rId32" name="PE_NG">
          <controlPr defaultSize="0" autoLine="0" autoPict="0" r:id="rId33">
            <anchor moveWithCells="1" sizeWithCells="1">
              <from>
                <xdr:col>2</xdr:col>
                <xdr:colOff>76200</xdr:colOff>
                <xdr:row>13</xdr:row>
                <xdr:rowOff>19050</xdr:rowOff>
              </from>
              <to>
                <xdr:col>2</xdr:col>
                <xdr:colOff>962025</xdr:colOff>
                <xdr:row>13</xdr:row>
                <xdr:rowOff>228600</xdr:rowOff>
              </to>
            </anchor>
          </controlPr>
        </control>
      </mc:Choice>
      <mc:Fallback>
        <control shapeId="3076" r:id="rId32" name="PE_NG"/>
      </mc:Fallback>
    </mc:AlternateContent>
    <mc:AlternateContent xmlns:mc="http://schemas.openxmlformats.org/markup-compatibility/2006">
      <mc:Choice Requires="x14">
        <control shapeId="3075" r:id="rId34" name="FS_Sorghum">
          <controlPr defaultSize="0" autoLine="0" autoPict="0" r:id="rId35">
            <anchor moveWithCells="1" sizeWithCells="1">
              <from>
                <xdr:col>2</xdr:col>
                <xdr:colOff>1285875</xdr:colOff>
                <xdr:row>10</xdr:row>
                <xdr:rowOff>228600</xdr:rowOff>
              </from>
              <to>
                <xdr:col>2</xdr:col>
                <xdr:colOff>2047875</xdr:colOff>
                <xdr:row>11</xdr:row>
                <xdr:rowOff>219075</xdr:rowOff>
              </to>
            </anchor>
          </controlPr>
        </control>
      </mc:Choice>
      <mc:Fallback>
        <control shapeId="3075" r:id="rId34" name="FS_Sorghum"/>
      </mc:Fallback>
    </mc:AlternateContent>
    <mc:AlternateContent xmlns:mc="http://schemas.openxmlformats.org/markup-compatibility/2006">
      <mc:Choice Requires="x14">
        <control shapeId="3074" r:id="rId36" name="FS_Corn">
          <controlPr defaultSize="0" autoLine="0" r:id="rId37">
            <anchor moveWithCells="1" sizeWithCells="1">
              <from>
                <xdr:col>2</xdr:col>
                <xdr:colOff>76200</xdr:colOff>
                <xdr:row>11</xdr:row>
                <xdr:rowOff>0</xdr:rowOff>
              </from>
              <to>
                <xdr:col>2</xdr:col>
                <xdr:colOff>1162050</xdr:colOff>
                <xdr:row>11</xdr:row>
                <xdr:rowOff>219075</xdr:rowOff>
              </to>
            </anchor>
          </controlPr>
        </control>
      </mc:Choice>
      <mc:Fallback>
        <control shapeId="3074" r:id="rId36" name="FS_Corn"/>
      </mc:Fallback>
    </mc:AlternateContent>
    <mc:AlternateContent xmlns:mc="http://schemas.openxmlformats.org/markup-compatibility/2006">
      <mc:Choice Requires="x14">
        <control shapeId="3110" r:id="rId38" name="CI_Composite">
          <controlPr defaultSize="0" autoLine="0" r:id="rId39">
            <anchor moveWithCells="1" sizeWithCells="1">
              <from>
                <xdr:col>2</xdr:col>
                <xdr:colOff>76200</xdr:colOff>
                <xdr:row>10</xdr:row>
                <xdr:rowOff>0</xdr:rowOff>
              </from>
              <to>
                <xdr:col>2</xdr:col>
                <xdr:colOff>1181100</xdr:colOff>
                <xdr:row>10</xdr:row>
                <xdr:rowOff>219075</xdr:rowOff>
              </to>
            </anchor>
          </controlPr>
        </control>
      </mc:Choice>
      <mc:Fallback>
        <control shapeId="3110" r:id="rId38" name="CI_Composite"/>
      </mc:Fallback>
    </mc:AlternateContent>
    <mc:AlternateContent xmlns:mc="http://schemas.openxmlformats.org/markup-compatibility/2006">
      <mc:Choice Requires="x14">
        <control shapeId="3111" r:id="rId40" name="CI_Allocated">
          <controlPr defaultSize="0" autoLine="0" r:id="rId41">
            <anchor moveWithCells="1" sizeWithCells="1">
              <from>
                <xdr:col>2</xdr:col>
                <xdr:colOff>1285875</xdr:colOff>
                <xdr:row>10</xdr:row>
                <xdr:rowOff>0</xdr:rowOff>
              </from>
              <to>
                <xdr:col>2</xdr:col>
                <xdr:colOff>2371725</xdr:colOff>
                <xdr:row>10</xdr:row>
                <xdr:rowOff>219075</xdr:rowOff>
              </to>
            </anchor>
          </controlPr>
        </control>
      </mc:Choice>
      <mc:Fallback>
        <control shapeId="3111" r:id="rId40" name="CI_Allocated"/>
      </mc:Fallback>
    </mc:AlternateContent>
    <mc:AlternateContent xmlns:mc="http://schemas.openxmlformats.org/markup-compatibility/2006">
      <mc:Choice Requires="x14">
        <control shapeId="3123" r:id="rId42" name="FS_Transport_Truck">
          <controlPr defaultSize="0" autoLine="0" autoPict="0" r:id="rId43">
            <anchor moveWithCells="1" sizeWithCells="1">
              <from>
                <xdr:col>2</xdr:col>
                <xdr:colOff>76200</xdr:colOff>
                <xdr:row>12</xdr:row>
                <xdr:rowOff>9525</xdr:rowOff>
              </from>
              <to>
                <xdr:col>2</xdr:col>
                <xdr:colOff>600075</xdr:colOff>
                <xdr:row>12</xdr:row>
                <xdr:rowOff>219075</xdr:rowOff>
              </to>
            </anchor>
          </controlPr>
        </control>
      </mc:Choice>
      <mc:Fallback>
        <control shapeId="3123" r:id="rId42" name="FS_Transport_Truck"/>
      </mc:Fallback>
    </mc:AlternateContent>
    <mc:AlternateContent xmlns:mc="http://schemas.openxmlformats.org/markup-compatibility/2006">
      <mc:Choice Requires="x14">
        <control shapeId="3124" r:id="rId44" name="FS_Transport_Rail">
          <controlPr defaultSize="0" autoLine="0" r:id="rId45">
            <anchor moveWithCells="1" sizeWithCells="1">
              <from>
                <xdr:col>2</xdr:col>
                <xdr:colOff>1285875</xdr:colOff>
                <xdr:row>12</xdr:row>
                <xdr:rowOff>9525</xdr:rowOff>
              </from>
              <to>
                <xdr:col>2</xdr:col>
                <xdr:colOff>2371725</xdr:colOff>
                <xdr:row>12</xdr:row>
                <xdr:rowOff>219075</xdr:rowOff>
              </to>
            </anchor>
          </controlPr>
        </control>
      </mc:Choice>
      <mc:Fallback>
        <control shapeId="3124" r:id="rId44" name="FS_Transport_Rail"/>
      </mc:Fallback>
    </mc:AlternateContent>
    <mc:AlternateContent xmlns:mc="http://schemas.openxmlformats.org/markup-compatibility/2006">
      <mc:Choice Requires="x14">
        <control shapeId="3131" r:id="rId46" name="EtOH_Transport_Barge">
          <controlPr defaultSize="0" autoLine="0" r:id="rId47">
            <anchor moveWithCells="1" sizeWithCells="1">
              <from>
                <xdr:col>2</xdr:col>
                <xdr:colOff>76200</xdr:colOff>
                <xdr:row>21</xdr:row>
                <xdr:rowOff>209550</xdr:rowOff>
              </from>
              <to>
                <xdr:col>2</xdr:col>
                <xdr:colOff>914400</xdr:colOff>
                <xdr:row>23</xdr:row>
                <xdr:rowOff>19050</xdr:rowOff>
              </to>
            </anchor>
          </controlPr>
        </control>
      </mc:Choice>
      <mc:Fallback>
        <control shapeId="3131" r:id="rId46" name="EtOH_Transport_Barge"/>
      </mc:Fallback>
    </mc:AlternateContent>
    <mc:AlternateContent xmlns:mc="http://schemas.openxmlformats.org/markup-compatibility/2006">
      <mc:Choice Requires="x14">
        <control shapeId="3132" r:id="rId48" name="EtOH_Transport_Rail">
          <controlPr defaultSize="0" autoLine="0" autoPict="0" r:id="rId49">
            <anchor moveWithCells="1" sizeWithCells="1">
              <from>
                <xdr:col>2</xdr:col>
                <xdr:colOff>1285875</xdr:colOff>
                <xdr:row>21</xdr:row>
                <xdr:rowOff>28575</xdr:rowOff>
              </from>
              <to>
                <xdr:col>2</xdr:col>
                <xdr:colOff>1990725</xdr:colOff>
                <xdr:row>22</xdr:row>
                <xdr:rowOff>38100</xdr:rowOff>
              </to>
            </anchor>
          </controlPr>
        </control>
      </mc:Choice>
      <mc:Fallback>
        <control shapeId="3132" r:id="rId48" name="EtOH_Transport_Rail"/>
      </mc:Fallback>
    </mc:AlternateContent>
    <mc:AlternateContent xmlns:mc="http://schemas.openxmlformats.org/markup-compatibility/2006">
      <mc:Choice Requires="x14">
        <control shapeId="3133" r:id="rId50" name="EtOH_Transport_Truck">
          <controlPr defaultSize="0" autoLine="0" r:id="rId51">
            <anchor moveWithCells="1" sizeWithCells="1">
              <from>
                <xdr:col>2</xdr:col>
                <xdr:colOff>76200</xdr:colOff>
                <xdr:row>21</xdr:row>
                <xdr:rowOff>19050</xdr:rowOff>
              </from>
              <to>
                <xdr:col>2</xdr:col>
                <xdr:colOff>819150</xdr:colOff>
                <xdr:row>22</xdr:row>
                <xdr:rowOff>9525</xdr:rowOff>
              </to>
            </anchor>
          </controlPr>
        </control>
      </mc:Choice>
      <mc:Fallback>
        <control shapeId="3133" r:id="rId50" name="EtOH_Transport_Truck"/>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676DBB80-8DCD-4403-BFB6-54B0A2496522}">
          <x14:formula1>
            <xm:f>Background!$D$37:$D$65</xm:f>
          </x14:formula1>
          <xm:sqref>C27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AD279-495B-41E5-AB0F-96A7743E7899}">
  <sheetPr codeName="Predefined_Inputs">
    <tabColor rgb="FFB5E0E1"/>
  </sheetPr>
  <dimension ref="B1:Q212"/>
  <sheetViews>
    <sheetView zoomScale="85" zoomScaleNormal="85" workbookViewId="0">
      <pane ySplit="1" topLeftCell="A7" activePane="bottomLeft" state="frozen"/>
      <selection pane="bottomLeft" activeCell="E10" sqref="E10"/>
    </sheetView>
  </sheetViews>
  <sheetFormatPr defaultColWidth="9.140625" defaultRowHeight="15" x14ac:dyDescent="0.25"/>
  <cols>
    <col min="1" max="1" width="4.85546875" customWidth="1"/>
    <col min="2" max="2" width="28.42578125" bestFit="1" customWidth="1"/>
    <col min="3" max="3" width="35.140625" customWidth="1"/>
    <col min="4" max="4" width="46.5703125" customWidth="1"/>
    <col min="5" max="5" width="11" customWidth="1"/>
    <col min="6" max="6" width="29.42578125" bestFit="1" customWidth="1"/>
    <col min="7" max="7" width="9.85546875" bestFit="1" customWidth="1"/>
    <col min="8" max="8" width="36.140625" bestFit="1" customWidth="1"/>
    <col min="9" max="9" width="14.7109375" customWidth="1"/>
    <col min="10" max="10" width="14.85546875" customWidth="1"/>
    <col min="11" max="11" width="13.85546875" customWidth="1"/>
    <col min="12" max="12" width="17.5703125" customWidth="1"/>
    <col min="13" max="13" width="14.42578125" bestFit="1" customWidth="1"/>
    <col min="14" max="14" width="12.7109375" customWidth="1"/>
  </cols>
  <sheetData>
    <row r="1" spans="2:17" s="1" customFormat="1" ht="30" customHeight="1" x14ac:dyDescent="0.25">
      <c r="B1" s="420"/>
      <c r="C1" s="420"/>
      <c r="D1" s="420"/>
      <c r="E1" s="420"/>
      <c r="F1" s="420"/>
      <c r="G1" s="420"/>
      <c r="H1" s="420"/>
      <c r="I1" s="420"/>
      <c r="J1" s="420"/>
      <c r="K1" s="420"/>
      <c r="L1" s="420"/>
      <c r="M1" s="420"/>
      <c r="N1" s="420"/>
      <c r="O1" s="420"/>
      <c r="P1" s="420"/>
      <c r="Q1" s="420"/>
    </row>
    <row r="2" spans="2:17" s="1" customFormat="1" ht="30" customHeight="1" x14ac:dyDescent="0.25">
      <c r="D2" s="29"/>
    </row>
    <row r="3" spans="2:17" s="1" customFormat="1" ht="10.5" customHeight="1" x14ac:dyDescent="0.25">
      <c r="D3" s="29"/>
    </row>
    <row r="4" spans="2:17" ht="18.75" x14ac:dyDescent="0.25">
      <c r="B4" s="411" t="s">
        <v>318</v>
      </c>
      <c r="C4" s="411"/>
      <c r="D4" s="411"/>
      <c r="E4" s="411"/>
      <c r="F4" s="411"/>
      <c r="G4" s="86"/>
      <c r="H4" s="418" t="s">
        <v>34</v>
      </c>
      <c r="I4" s="425"/>
      <c r="J4" s="425"/>
      <c r="K4" s="425"/>
      <c r="L4" s="425"/>
      <c r="M4" s="425"/>
      <c r="N4" s="419"/>
    </row>
    <row r="5" spans="2:17" ht="15.75" x14ac:dyDescent="0.25">
      <c r="B5" s="176" t="s">
        <v>3</v>
      </c>
      <c r="C5" s="176" t="s">
        <v>121</v>
      </c>
      <c r="D5" s="176" t="s">
        <v>4</v>
      </c>
      <c r="E5" s="177" t="s">
        <v>5</v>
      </c>
      <c r="F5" s="176" t="s">
        <v>2</v>
      </c>
      <c r="G5" s="86"/>
      <c r="H5" s="176" t="s">
        <v>13</v>
      </c>
      <c r="I5" s="176" t="s">
        <v>201</v>
      </c>
      <c r="J5" s="176" t="s">
        <v>12</v>
      </c>
      <c r="K5" s="215" t="s">
        <v>219</v>
      </c>
      <c r="L5" s="176" t="s">
        <v>11</v>
      </c>
      <c r="M5" s="176" t="s">
        <v>209</v>
      </c>
      <c r="N5" s="176" t="s">
        <v>213</v>
      </c>
    </row>
    <row r="6" spans="2:17" x14ac:dyDescent="0.25">
      <c r="B6" s="423" t="s">
        <v>35</v>
      </c>
      <c r="C6" s="426" t="s">
        <v>167</v>
      </c>
      <c r="D6" s="429" t="s">
        <v>287</v>
      </c>
      <c r="E6" s="216">
        <v>122.48143362649999</v>
      </c>
      <c r="F6" s="103" t="s">
        <v>234</v>
      </c>
      <c r="G6" s="86"/>
      <c r="H6" s="87" t="s">
        <v>176</v>
      </c>
      <c r="I6" s="217">
        <v>1000</v>
      </c>
      <c r="J6" s="217">
        <v>1000000</v>
      </c>
      <c r="K6" s="217">
        <v>3600</v>
      </c>
      <c r="L6" s="217">
        <f>Wh2J*10^3</f>
        <v>3600000</v>
      </c>
      <c r="M6" s="217">
        <v>1055.05585</v>
      </c>
      <c r="N6" s="218">
        <f>Btu2J*10^6</f>
        <v>1055055850</v>
      </c>
    </row>
    <row r="7" spans="2:17" x14ac:dyDescent="0.25">
      <c r="B7" s="423"/>
      <c r="C7" s="427"/>
      <c r="D7" s="429"/>
      <c r="E7" s="219">
        <v>96.728122765019648</v>
      </c>
      <c r="F7" s="92" t="s">
        <v>221</v>
      </c>
      <c r="G7" s="86"/>
      <c r="H7" s="87" t="s">
        <v>177</v>
      </c>
      <c r="I7" s="217">
        <v>1</v>
      </c>
      <c r="J7" s="217">
        <f>J6/I6</f>
        <v>1000</v>
      </c>
      <c r="K7" s="220">
        <f>K6/I6</f>
        <v>3.6</v>
      </c>
      <c r="L7" s="217">
        <f>L6/I6</f>
        <v>3600</v>
      </c>
      <c r="M7" s="221">
        <f>M6/I6</f>
        <v>1.05505585</v>
      </c>
      <c r="N7" s="218">
        <f>N6/I6</f>
        <v>1055055.8500000001</v>
      </c>
    </row>
    <row r="8" spans="2:17" x14ac:dyDescent="0.25">
      <c r="B8" s="423"/>
      <c r="C8" s="427"/>
      <c r="D8" s="128" t="s">
        <v>22</v>
      </c>
      <c r="E8" s="222">
        <v>80.532413030499995</v>
      </c>
      <c r="F8" s="103" t="s">
        <v>234</v>
      </c>
      <c r="G8" s="86"/>
      <c r="H8" s="87" t="s">
        <v>178</v>
      </c>
      <c r="I8" s="221">
        <f>I6/J6</f>
        <v>1E-3</v>
      </c>
      <c r="J8" s="217">
        <v>1</v>
      </c>
      <c r="K8" s="223">
        <f>K6/J6</f>
        <v>3.5999999999999999E-3</v>
      </c>
      <c r="L8" s="220">
        <f>L6/J6</f>
        <v>3.6</v>
      </c>
      <c r="M8" s="224">
        <f>M6/J6</f>
        <v>1.0550558499999999E-3</v>
      </c>
      <c r="N8" s="217">
        <f>N6/J6</f>
        <v>1055.05585</v>
      </c>
    </row>
    <row r="9" spans="2:17" ht="15.75" x14ac:dyDescent="0.25">
      <c r="B9" s="423"/>
      <c r="C9" s="107" t="s">
        <v>191</v>
      </c>
      <c r="D9" s="87" t="s">
        <v>112</v>
      </c>
      <c r="E9" s="225">
        <v>0.90266299357208446</v>
      </c>
      <c r="F9" s="127" t="s">
        <v>235</v>
      </c>
      <c r="G9" s="86"/>
      <c r="H9" s="87" t="s">
        <v>179</v>
      </c>
      <c r="I9" s="221">
        <f>I6/K6</f>
        <v>0.27777777777777779</v>
      </c>
      <c r="J9" s="217">
        <f>J6/K6</f>
        <v>277.77777777777777</v>
      </c>
      <c r="K9" s="217">
        <v>1</v>
      </c>
      <c r="L9" s="217">
        <f>L6/K6</f>
        <v>1000</v>
      </c>
      <c r="M9" s="226">
        <f>M6/K6</f>
        <v>0.29307106944444444</v>
      </c>
      <c r="N9" s="218">
        <f>N6/K6</f>
        <v>293071.06944444444</v>
      </c>
    </row>
    <row r="10" spans="2:17" x14ac:dyDescent="0.25">
      <c r="B10" s="428" t="s">
        <v>119</v>
      </c>
      <c r="C10" s="428" t="s">
        <v>123</v>
      </c>
      <c r="D10" s="87" t="s">
        <v>122</v>
      </c>
      <c r="E10" s="178">
        <v>6656.0026844388885</v>
      </c>
      <c r="F10" s="89" t="s">
        <v>220</v>
      </c>
      <c r="G10" s="86"/>
      <c r="H10" s="87" t="s">
        <v>180</v>
      </c>
      <c r="I10" s="218">
        <f>I6/L6</f>
        <v>2.7777777777777778E-4</v>
      </c>
      <c r="J10" s="221">
        <f>J6/L6</f>
        <v>0.27777777777777779</v>
      </c>
      <c r="K10" s="221">
        <f>K6/L6</f>
        <v>1E-3</v>
      </c>
      <c r="L10" s="217">
        <v>1</v>
      </c>
      <c r="M10" s="218">
        <f>M6/L6</f>
        <v>2.9307106944444444E-4</v>
      </c>
      <c r="N10" s="220">
        <f>N6/L6</f>
        <v>293.07106944444445</v>
      </c>
    </row>
    <row r="11" spans="2:17" x14ac:dyDescent="0.25">
      <c r="B11" s="428"/>
      <c r="C11" s="428"/>
      <c r="D11" s="87" t="s">
        <v>24</v>
      </c>
      <c r="E11" s="178">
        <v>6833.4836186328375</v>
      </c>
      <c r="F11" s="97" t="s">
        <v>220</v>
      </c>
      <c r="G11" s="86"/>
      <c r="H11" s="87" t="s">
        <v>210</v>
      </c>
      <c r="I11" s="221">
        <f>I6/M6</f>
        <v>0.94781712266701335</v>
      </c>
      <c r="J11" s="217">
        <f>J6/M6</f>
        <v>947.81712266701334</v>
      </c>
      <c r="K11" s="221">
        <f>K6/M6</f>
        <v>3.4121416416012482</v>
      </c>
      <c r="L11" s="217">
        <f>L6/M6</f>
        <v>3412.141641601248</v>
      </c>
      <c r="M11" s="217">
        <v>1</v>
      </c>
      <c r="N11" s="217">
        <f>N6/M6</f>
        <v>1000000</v>
      </c>
    </row>
    <row r="12" spans="2:17" x14ac:dyDescent="0.25">
      <c r="B12" s="428"/>
      <c r="C12" s="423" t="s">
        <v>124</v>
      </c>
      <c r="D12" s="87" t="s">
        <v>122</v>
      </c>
      <c r="E12" s="180">
        <v>19.8</v>
      </c>
      <c r="F12" s="89" t="s">
        <v>236</v>
      </c>
      <c r="G12" s="86"/>
      <c r="H12" s="87" t="s">
        <v>214</v>
      </c>
      <c r="I12" s="218">
        <f>I6/$N6</f>
        <v>9.4781712266701337E-7</v>
      </c>
      <c r="J12" s="218">
        <f>J6/$N6</f>
        <v>9.4781712266701326E-4</v>
      </c>
      <c r="K12" s="218">
        <f>K6/$N6</f>
        <v>3.4121416416012478E-6</v>
      </c>
      <c r="L12" s="227">
        <f>L6/$N6</f>
        <v>3.4121416416012479E-3</v>
      </c>
      <c r="M12" s="224">
        <f>M6/$N6</f>
        <v>9.9999999999999995E-7</v>
      </c>
      <c r="N12" s="217">
        <v>1</v>
      </c>
    </row>
    <row r="13" spans="2:17" x14ac:dyDescent="0.25">
      <c r="B13" s="428"/>
      <c r="C13" s="423"/>
      <c r="D13" s="104" t="s">
        <v>24</v>
      </c>
      <c r="E13" s="180">
        <v>19.399999999999999</v>
      </c>
      <c r="F13" s="89" t="s">
        <v>237</v>
      </c>
      <c r="G13" s="86"/>
      <c r="H13" s="86"/>
      <c r="I13" s="86"/>
      <c r="J13" s="86"/>
      <c r="K13" s="86"/>
      <c r="L13" s="86"/>
      <c r="M13" s="86"/>
    </row>
    <row r="14" spans="2:17" ht="15.75" x14ac:dyDescent="0.25">
      <c r="B14" s="426" t="s">
        <v>120</v>
      </c>
      <c r="C14" s="107" t="s">
        <v>118</v>
      </c>
      <c r="D14" s="87" t="s">
        <v>125</v>
      </c>
      <c r="E14" s="228">
        <v>10</v>
      </c>
      <c r="F14" s="97" t="s">
        <v>23</v>
      </c>
      <c r="G14" s="86"/>
      <c r="H14" s="176" t="s">
        <v>21</v>
      </c>
      <c r="I14" s="176" t="s">
        <v>20</v>
      </c>
      <c r="J14" s="176" t="s">
        <v>19</v>
      </c>
      <c r="K14" s="176" t="s">
        <v>181</v>
      </c>
      <c r="L14" s="176" t="s">
        <v>18</v>
      </c>
      <c r="M14" s="176" t="s">
        <v>17</v>
      </c>
      <c r="N14" s="86"/>
    </row>
    <row r="15" spans="2:17" x14ac:dyDescent="0.25">
      <c r="B15" s="427"/>
      <c r="C15" s="384" t="s">
        <v>126</v>
      </c>
      <c r="D15" s="87" t="s">
        <v>127</v>
      </c>
      <c r="E15" s="178">
        <v>40</v>
      </c>
      <c r="F15" s="97" t="s">
        <v>23</v>
      </c>
      <c r="G15" s="86"/>
      <c r="H15" s="87" t="s">
        <v>182</v>
      </c>
      <c r="I15" s="217">
        <v>1</v>
      </c>
      <c r="J15" s="217">
        <v>1000</v>
      </c>
      <c r="K15" s="217">
        <v>1000000</v>
      </c>
      <c r="L15" s="220">
        <v>453.59237000000002</v>
      </c>
      <c r="M15" s="217">
        <f>L15*2000</f>
        <v>907184.74</v>
      </c>
      <c r="N15" s="86"/>
    </row>
    <row r="16" spans="2:17" x14ac:dyDescent="0.25">
      <c r="B16" s="427"/>
      <c r="C16" s="385"/>
      <c r="D16" s="87" t="s">
        <v>129</v>
      </c>
      <c r="E16" s="178">
        <v>80</v>
      </c>
      <c r="F16" s="97" t="s">
        <v>23</v>
      </c>
      <c r="G16" s="86"/>
      <c r="H16" s="87" t="s">
        <v>183</v>
      </c>
      <c r="I16" s="221">
        <f>I15/J15</f>
        <v>1E-3</v>
      </c>
      <c r="J16" s="217">
        <v>1</v>
      </c>
      <c r="K16" s="217">
        <f>K15/J15</f>
        <v>1000</v>
      </c>
      <c r="L16" s="221">
        <f>L15/J15</f>
        <v>0.45359237000000002</v>
      </c>
      <c r="M16" s="221">
        <f>M15/J15</f>
        <v>907.18474000000003</v>
      </c>
      <c r="N16" s="86"/>
    </row>
    <row r="17" spans="2:14" x14ac:dyDescent="0.25">
      <c r="B17" s="427"/>
      <c r="C17" s="385"/>
      <c r="D17" s="87" t="s">
        <v>128</v>
      </c>
      <c r="E17" s="178">
        <v>40</v>
      </c>
      <c r="F17" s="97" t="s">
        <v>23</v>
      </c>
      <c r="G17" s="86"/>
      <c r="H17" s="87" t="s">
        <v>184</v>
      </c>
      <c r="I17" s="224">
        <f>I15/K15</f>
        <v>9.9999999999999995E-7</v>
      </c>
      <c r="J17" s="221">
        <f>J15/K15</f>
        <v>1E-3</v>
      </c>
      <c r="K17" s="217">
        <v>1</v>
      </c>
      <c r="L17" s="218">
        <f>L15/K15</f>
        <v>4.5359237000000004E-4</v>
      </c>
      <c r="M17" s="221">
        <f>M15/K15</f>
        <v>0.90718474000000004</v>
      </c>
      <c r="N17" s="86"/>
    </row>
    <row r="18" spans="2:14" x14ac:dyDescent="0.25">
      <c r="B18" s="427"/>
      <c r="C18" s="386"/>
      <c r="D18" s="87" t="s">
        <v>130</v>
      </c>
      <c r="E18" s="178">
        <v>80</v>
      </c>
      <c r="F18" s="97" t="s">
        <v>23</v>
      </c>
      <c r="G18" s="86"/>
      <c r="H18" s="87" t="s">
        <v>185</v>
      </c>
      <c r="I18" s="218">
        <f>I15/L15</f>
        <v>2.2046226218487759E-3</v>
      </c>
      <c r="J18" s="221">
        <f>J15/L15</f>
        <v>2.2046226218487757</v>
      </c>
      <c r="K18" s="217">
        <f>K15/L15</f>
        <v>2204.6226218487759</v>
      </c>
      <c r="L18" s="217">
        <v>1</v>
      </c>
      <c r="M18" s="217">
        <f>M15/L15</f>
        <v>2000</v>
      </c>
      <c r="N18" s="86"/>
    </row>
    <row r="19" spans="2:14" x14ac:dyDescent="0.25">
      <c r="B19" s="427"/>
      <c r="C19" s="107" t="s">
        <v>150</v>
      </c>
      <c r="D19" s="87" t="s">
        <v>151</v>
      </c>
      <c r="E19" s="181">
        <v>1.0204081632653099</v>
      </c>
      <c r="F19" s="90" t="s">
        <v>276</v>
      </c>
      <c r="G19" s="116"/>
      <c r="H19" s="87" t="s">
        <v>186</v>
      </c>
      <c r="I19" s="218">
        <f>I15/M15</f>
        <v>1.102311310924388E-6</v>
      </c>
      <c r="J19" s="218">
        <f>J15/M15</f>
        <v>1.1023113109243879E-3</v>
      </c>
      <c r="K19" s="221">
        <f>K15/M15</f>
        <v>1.1023113109243878</v>
      </c>
      <c r="L19" s="218">
        <f>L15/M15</f>
        <v>5.0000000000000001E-4</v>
      </c>
      <c r="M19" s="217">
        <v>1</v>
      </c>
      <c r="N19" s="86"/>
    </row>
    <row r="20" spans="2:14" ht="18" x14ac:dyDescent="0.25">
      <c r="B20" s="427"/>
      <c r="C20" s="423" t="s">
        <v>131</v>
      </c>
      <c r="D20" s="87" t="s">
        <v>132</v>
      </c>
      <c r="E20" s="178">
        <v>10.249723436328086</v>
      </c>
      <c r="F20" s="97" t="s">
        <v>222</v>
      </c>
      <c r="G20" s="86"/>
      <c r="H20" s="176" t="s">
        <v>16</v>
      </c>
      <c r="I20" s="176" t="s">
        <v>313</v>
      </c>
      <c r="J20" s="176" t="s">
        <v>215</v>
      </c>
      <c r="K20" s="176" t="s">
        <v>15</v>
      </c>
      <c r="L20" s="176" t="s">
        <v>14</v>
      </c>
      <c r="M20" s="176" t="s">
        <v>314</v>
      </c>
      <c r="N20" s="86"/>
    </row>
    <row r="21" spans="2:14" ht="17.25" x14ac:dyDescent="0.25">
      <c r="B21" s="427"/>
      <c r="C21" s="423"/>
      <c r="D21" s="87" t="s">
        <v>149</v>
      </c>
      <c r="E21" s="180">
        <v>3.3633429366158483</v>
      </c>
      <c r="F21" s="89" t="s">
        <v>222</v>
      </c>
      <c r="G21" s="86"/>
      <c r="H21" s="87" t="s">
        <v>187</v>
      </c>
      <c r="I21" s="229">
        <v>1</v>
      </c>
      <c r="J21" s="230">
        <v>9.9999999999999995E-7</v>
      </c>
      <c r="K21" s="231">
        <v>1E-3</v>
      </c>
      <c r="L21" s="232">
        <v>3.7854109999999998E-3</v>
      </c>
      <c r="M21" s="232">
        <v>2.8316846999999999E-2</v>
      </c>
      <c r="N21" s="86"/>
    </row>
    <row r="22" spans="2:14" x14ac:dyDescent="0.25">
      <c r="B22" s="427"/>
      <c r="C22" s="423"/>
      <c r="D22" s="87" t="s">
        <v>148</v>
      </c>
      <c r="E22" s="180">
        <v>3.3902496801087754</v>
      </c>
      <c r="F22" s="89" t="s">
        <v>222</v>
      </c>
      <c r="G22" s="86"/>
      <c r="H22" s="87" t="s">
        <v>216</v>
      </c>
      <c r="I22" s="217">
        <f>I21/J21</f>
        <v>1000000</v>
      </c>
      <c r="J22" s="217">
        <v>1</v>
      </c>
      <c r="K22" s="217">
        <f>K21/J21</f>
        <v>1000.0000000000001</v>
      </c>
      <c r="L22" s="217">
        <f>L21/J21</f>
        <v>3785.4110000000001</v>
      </c>
      <c r="M22" s="217">
        <f>M21/J21</f>
        <v>28316.847000000002</v>
      </c>
      <c r="N22" s="86"/>
    </row>
    <row r="23" spans="2:14" x14ac:dyDescent="0.25">
      <c r="B23" s="430"/>
      <c r="C23" s="423"/>
      <c r="D23" s="87" t="s">
        <v>33</v>
      </c>
      <c r="E23" s="180">
        <v>0.75991909697210569</v>
      </c>
      <c r="F23" s="89" t="s">
        <v>222</v>
      </c>
      <c r="G23" s="86"/>
      <c r="H23" s="87" t="s">
        <v>188</v>
      </c>
      <c r="I23" s="217">
        <f>I21/K21</f>
        <v>1000</v>
      </c>
      <c r="J23" s="221">
        <f>J21/K21</f>
        <v>1E-3</v>
      </c>
      <c r="K23" s="217">
        <v>1</v>
      </c>
      <c r="L23" s="221">
        <f>L21/K21</f>
        <v>3.7854109999999999</v>
      </c>
      <c r="M23" s="221">
        <f>M21/K21</f>
        <v>28.316846999999999</v>
      </c>
      <c r="N23" s="86"/>
    </row>
    <row r="24" spans="2:14" x14ac:dyDescent="0.25">
      <c r="B24" s="384" t="s">
        <v>6</v>
      </c>
      <c r="C24" s="107" t="s">
        <v>134</v>
      </c>
      <c r="D24" s="87" t="s">
        <v>241</v>
      </c>
      <c r="E24" s="178">
        <v>72949.532731448708</v>
      </c>
      <c r="F24" s="91" t="s">
        <v>285</v>
      </c>
      <c r="G24" s="86"/>
      <c r="H24" s="87" t="s">
        <v>189</v>
      </c>
      <c r="I24" s="220">
        <f>I21/L21</f>
        <v>264.17210707106841</v>
      </c>
      <c r="J24" s="218">
        <f>J21/L21</f>
        <v>2.6417210707106839E-4</v>
      </c>
      <c r="K24" s="221">
        <f>K21/L21</f>
        <v>0.26417210707106842</v>
      </c>
      <c r="L24" s="217">
        <v>1</v>
      </c>
      <c r="M24" s="221">
        <f>M21/L21</f>
        <v>7.4805211375990615</v>
      </c>
      <c r="N24" s="86"/>
    </row>
    <row r="25" spans="2:14" ht="17.25" x14ac:dyDescent="0.25">
      <c r="B25" s="385"/>
      <c r="C25" s="426" t="s">
        <v>135</v>
      </c>
      <c r="D25" s="87" t="s">
        <v>32</v>
      </c>
      <c r="E25" s="181">
        <v>0.62</v>
      </c>
      <c r="F25" s="90" t="s">
        <v>286</v>
      </c>
      <c r="G25" s="86"/>
      <c r="H25" s="87" t="s">
        <v>190</v>
      </c>
      <c r="I25" s="220">
        <f>I21/M21</f>
        <v>35.314666212661322</v>
      </c>
      <c r="J25" s="218">
        <f>J21/M21</f>
        <v>3.5314666212661319E-5</v>
      </c>
      <c r="K25" s="221">
        <f>K21/M21</f>
        <v>3.5314666212661321E-2</v>
      </c>
      <c r="L25" s="226">
        <f>L21/M21</f>
        <v>0.13368052594273649</v>
      </c>
      <c r="M25" s="217">
        <v>1</v>
      </c>
      <c r="N25" s="86"/>
    </row>
    <row r="26" spans="2:14" x14ac:dyDescent="0.25">
      <c r="B26" s="385"/>
      <c r="C26" s="430"/>
      <c r="D26" s="87" t="s">
        <v>110</v>
      </c>
      <c r="E26" s="178">
        <v>1180</v>
      </c>
      <c r="F26" s="90" t="s">
        <v>226</v>
      </c>
      <c r="G26" s="86"/>
    </row>
    <row r="27" spans="2:14" x14ac:dyDescent="0.25">
      <c r="B27" s="385"/>
      <c r="C27" s="120" t="s">
        <v>8</v>
      </c>
      <c r="D27" s="87" t="s">
        <v>153</v>
      </c>
      <c r="E27" s="233">
        <v>0.01</v>
      </c>
      <c r="F27" s="90" t="s">
        <v>274</v>
      </c>
      <c r="G27" s="86"/>
    </row>
    <row r="28" spans="2:14" ht="18.75" x14ac:dyDescent="0.25">
      <c r="B28" s="385"/>
      <c r="C28" s="107" t="s">
        <v>147</v>
      </c>
      <c r="D28" s="87" t="s">
        <v>36</v>
      </c>
      <c r="E28" s="187">
        <v>8.6694746909554699E-2</v>
      </c>
      <c r="F28" s="89" t="s">
        <v>238</v>
      </c>
      <c r="G28" s="88"/>
    </row>
    <row r="29" spans="2:14" x14ac:dyDescent="0.25">
      <c r="B29" s="386"/>
      <c r="C29" s="107" t="s">
        <v>142</v>
      </c>
      <c r="D29" s="87" t="s">
        <v>143</v>
      </c>
      <c r="E29" s="234">
        <v>2.5000000000000001E-2</v>
      </c>
      <c r="F29" s="90" t="s">
        <v>275</v>
      </c>
    </row>
    <row r="30" spans="2:14" x14ac:dyDescent="0.25">
      <c r="B30" s="384" t="s">
        <v>137</v>
      </c>
      <c r="C30" s="423" t="s">
        <v>136</v>
      </c>
      <c r="D30" s="87" t="s">
        <v>133</v>
      </c>
      <c r="E30" s="182">
        <v>0.39880308503193468</v>
      </c>
      <c r="F30" s="98" t="s">
        <v>239</v>
      </c>
    </row>
    <row r="31" spans="2:14" x14ac:dyDescent="0.25">
      <c r="B31" s="385"/>
      <c r="C31" s="423"/>
      <c r="D31" s="87" t="s">
        <v>33</v>
      </c>
      <c r="E31" s="187">
        <v>8.9391079962415659E-2</v>
      </c>
      <c r="F31" s="92" t="s">
        <v>239</v>
      </c>
    </row>
    <row r="32" spans="2:14" x14ac:dyDescent="0.25">
      <c r="B32" s="385"/>
      <c r="C32" s="423"/>
      <c r="D32" s="87" t="s">
        <v>138</v>
      </c>
      <c r="E32" s="182">
        <v>0.14574400556588984</v>
      </c>
      <c r="F32" s="92" t="s">
        <v>239</v>
      </c>
    </row>
    <row r="33" spans="2:10" x14ac:dyDescent="0.25">
      <c r="B33" s="385"/>
      <c r="C33" s="423" t="s">
        <v>139</v>
      </c>
      <c r="D33" s="105" t="s">
        <v>133</v>
      </c>
      <c r="E33" s="182">
        <v>0.39880308503193468</v>
      </c>
      <c r="F33" s="98" t="s">
        <v>239</v>
      </c>
    </row>
    <row r="34" spans="2:10" x14ac:dyDescent="0.25">
      <c r="B34" s="385"/>
      <c r="C34" s="423"/>
      <c r="D34" s="87" t="s">
        <v>140</v>
      </c>
      <c r="E34" s="235">
        <v>120</v>
      </c>
      <c r="F34" s="93" t="s">
        <v>23</v>
      </c>
    </row>
    <row r="35" spans="2:10" x14ac:dyDescent="0.25">
      <c r="B35" s="386"/>
      <c r="C35" s="423"/>
      <c r="D35" s="87" t="s">
        <v>141</v>
      </c>
      <c r="E35" s="187">
        <v>1.0005044983835301</v>
      </c>
      <c r="F35" s="90" t="s">
        <v>291</v>
      </c>
    </row>
    <row r="36" spans="2:10" x14ac:dyDescent="0.25">
      <c r="B36" s="107" t="s">
        <v>288</v>
      </c>
      <c r="C36" s="107" t="s">
        <v>289</v>
      </c>
      <c r="D36" s="87" t="s">
        <v>22</v>
      </c>
      <c r="E36" s="181">
        <v>2.5203935786113334</v>
      </c>
      <c r="F36" s="90" t="s">
        <v>221</v>
      </c>
    </row>
    <row r="37" spans="2:10" ht="14.45" customHeight="1" x14ac:dyDescent="0.25">
      <c r="B37" s="423" t="s">
        <v>113</v>
      </c>
      <c r="C37" s="421" t="s">
        <v>246</v>
      </c>
      <c r="D37" s="236" t="s">
        <v>157</v>
      </c>
      <c r="E37" s="178">
        <v>439.88545354407819</v>
      </c>
      <c r="F37" s="421" t="s">
        <v>247</v>
      </c>
    </row>
    <row r="38" spans="2:10" ht="18.75" x14ac:dyDescent="0.25">
      <c r="B38" s="423"/>
      <c r="C38" s="424"/>
      <c r="D38" s="236" t="s">
        <v>240</v>
      </c>
      <c r="E38" s="203"/>
      <c r="F38" s="422"/>
      <c r="G38" s="125"/>
      <c r="H38" s="124"/>
    </row>
    <row r="39" spans="2:10" x14ac:dyDescent="0.25">
      <c r="B39" s="423"/>
      <c r="C39" s="424"/>
      <c r="D39" s="236" t="s">
        <v>248</v>
      </c>
      <c r="E39" s="178">
        <v>608.76119197218861</v>
      </c>
      <c r="F39" s="422"/>
    </row>
    <row r="40" spans="2:10" x14ac:dyDescent="0.25">
      <c r="B40" s="423"/>
      <c r="C40" s="424"/>
      <c r="D40" s="236" t="s">
        <v>249</v>
      </c>
      <c r="E40" s="178">
        <v>321.91455645657464</v>
      </c>
      <c r="F40" s="422"/>
    </row>
    <row r="41" spans="2:10" x14ac:dyDescent="0.25">
      <c r="B41" s="423"/>
      <c r="C41" s="424"/>
      <c r="D41" s="236" t="s">
        <v>250</v>
      </c>
      <c r="E41" s="178">
        <v>434.32374433113711</v>
      </c>
      <c r="F41" s="422"/>
    </row>
    <row r="42" spans="2:10" x14ac:dyDescent="0.25">
      <c r="B42" s="423"/>
      <c r="C42" s="424"/>
      <c r="D42" s="236" t="s">
        <v>251</v>
      </c>
      <c r="E42" s="178">
        <v>312.8165350887943</v>
      </c>
      <c r="F42" s="422"/>
      <c r="J42" s="94"/>
    </row>
    <row r="43" spans="2:10" x14ac:dyDescent="0.25">
      <c r="B43" s="423"/>
      <c r="C43" s="424"/>
      <c r="D43" s="236" t="s">
        <v>252</v>
      </c>
      <c r="E43" s="178">
        <v>453.16309656015466</v>
      </c>
      <c r="F43" s="422"/>
      <c r="J43" s="94"/>
    </row>
    <row r="44" spans="2:10" x14ac:dyDescent="0.25">
      <c r="B44" s="423"/>
      <c r="C44" s="424"/>
      <c r="D44" s="236" t="s">
        <v>156</v>
      </c>
      <c r="E44" s="178">
        <v>497.67089248426942</v>
      </c>
      <c r="F44" s="422"/>
    </row>
    <row r="45" spans="2:10" x14ac:dyDescent="0.25">
      <c r="B45" s="423"/>
      <c r="C45" s="424"/>
      <c r="D45" s="236" t="s">
        <v>253</v>
      </c>
      <c r="E45" s="178">
        <v>749.5206468107923</v>
      </c>
      <c r="F45" s="422"/>
    </row>
    <row r="46" spans="2:10" x14ac:dyDescent="0.25">
      <c r="B46" s="423"/>
      <c r="C46" s="424"/>
      <c r="D46" s="236" t="s">
        <v>254</v>
      </c>
      <c r="E46" s="178">
        <v>1004.3587619618944</v>
      </c>
      <c r="F46" s="422"/>
    </row>
    <row r="47" spans="2:10" x14ac:dyDescent="0.25">
      <c r="B47" s="423"/>
      <c r="C47" s="424"/>
      <c r="D47" s="236" t="s">
        <v>255</v>
      </c>
      <c r="E47" s="178">
        <v>793.21341764701663</v>
      </c>
      <c r="F47" s="422"/>
    </row>
    <row r="48" spans="2:10" x14ac:dyDescent="0.25">
      <c r="B48" s="423"/>
      <c r="C48" s="424"/>
      <c r="D48" s="236" t="s">
        <v>256</v>
      </c>
      <c r="E48" s="178">
        <v>502.8813759227682</v>
      </c>
      <c r="F48" s="422"/>
    </row>
    <row r="49" spans="2:6" x14ac:dyDescent="0.25">
      <c r="B49" s="423"/>
      <c r="C49" s="424"/>
      <c r="D49" s="236" t="s">
        <v>257</v>
      </c>
      <c r="E49" s="178">
        <v>323.95034733012585</v>
      </c>
      <c r="F49" s="422"/>
    </row>
    <row r="50" spans="2:6" x14ac:dyDescent="0.25">
      <c r="B50" s="423"/>
      <c r="C50" s="424"/>
      <c r="D50" s="236" t="s">
        <v>258</v>
      </c>
      <c r="E50" s="178">
        <v>331.18939252645737</v>
      </c>
      <c r="F50" s="422"/>
    </row>
    <row r="51" spans="2:6" x14ac:dyDescent="0.25">
      <c r="B51" s="423"/>
      <c r="C51" s="424"/>
      <c r="D51" s="236" t="s">
        <v>259</v>
      </c>
      <c r="E51" s="178">
        <v>491.8899141276421</v>
      </c>
      <c r="F51" s="422"/>
    </row>
    <row r="52" spans="2:6" x14ac:dyDescent="0.25">
      <c r="B52" s="423"/>
      <c r="C52" s="424"/>
      <c r="D52" s="236" t="s">
        <v>260</v>
      </c>
      <c r="E52" s="178">
        <v>568.33890576114197</v>
      </c>
      <c r="F52" s="422"/>
    </row>
    <row r="53" spans="2:6" x14ac:dyDescent="0.25">
      <c r="B53" s="423"/>
      <c r="C53" s="424"/>
      <c r="D53" s="236" t="s">
        <v>261</v>
      </c>
      <c r="E53" s="178">
        <v>145.34696366831278</v>
      </c>
      <c r="F53" s="422"/>
    </row>
    <row r="54" spans="2:6" x14ac:dyDescent="0.25">
      <c r="B54" s="423"/>
      <c r="C54" s="424"/>
      <c r="D54" s="236" t="s">
        <v>262</v>
      </c>
      <c r="E54" s="178">
        <v>853.01584702183766</v>
      </c>
      <c r="F54" s="422"/>
    </row>
    <row r="55" spans="2:6" x14ac:dyDescent="0.25">
      <c r="B55" s="423"/>
      <c r="C55" s="424"/>
      <c r="D55" s="236" t="s">
        <v>263</v>
      </c>
      <c r="E55" s="178">
        <v>386.68363632612505</v>
      </c>
      <c r="F55" s="422"/>
    </row>
    <row r="56" spans="2:6" x14ac:dyDescent="0.25">
      <c r="B56" s="423"/>
      <c r="C56" s="424"/>
      <c r="D56" s="236" t="s">
        <v>264</v>
      </c>
      <c r="E56" s="178">
        <v>632.80385877857555</v>
      </c>
      <c r="F56" s="422"/>
    </row>
    <row r="57" spans="2:6" x14ac:dyDescent="0.25">
      <c r="B57" s="423"/>
      <c r="C57" s="424"/>
      <c r="D57" s="236" t="s">
        <v>265</v>
      </c>
      <c r="E57" s="178">
        <v>558.01608120072456</v>
      </c>
      <c r="F57" s="422"/>
    </row>
    <row r="58" spans="2:6" x14ac:dyDescent="0.25">
      <c r="B58" s="423"/>
      <c r="C58" s="424"/>
      <c r="D58" s="236" t="s">
        <v>266</v>
      </c>
      <c r="E58" s="178">
        <v>566.63051532727116</v>
      </c>
      <c r="F58" s="422"/>
    </row>
    <row r="59" spans="2:6" x14ac:dyDescent="0.25">
      <c r="B59" s="423"/>
      <c r="C59" s="424"/>
      <c r="D59" s="236" t="s">
        <v>267</v>
      </c>
      <c r="E59" s="178">
        <v>507.90065330613919</v>
      </c>
      <c r="F59" s="422"/>
    </row>
    <row r="60" spans="2:6" x14ac:dyDescent="0.25">
      <c r="B60" s="423"/>
      <c r="C60" s="424"/>
      <c r="D60" s="236" t="s">
        <v>268</v>
      </c>
      <c r="E60" s="178">
        <v>515.07054646446682</v>
      </c>
      <c r="F60" s="422"/>
    </row>
    <row r="61" spans="2:6" x14ac:dyDescent="0.25">
      <c r="B61" s="423"/>
      <c r="C61" s="424"/>
      <c r="D61" s="236" t="s">
        <v>269</v>
      </c>
      <c r="E61" s="178">
        <v>464.36134546855777</v>
      </c>
      <c r="F61" s="422"/>
    </row>
    <row r="62" spans="2:6" x14ac:dyDescent="0.25">
      <c r="B62" s="423"/>
      <c r="C62" s="424"/>
      <c r="D62" s="236" t="s">
        <v>270</v>
      </c>
      <c r="E62" s="178">
        <v>811.87608764310733</v>
      </c>
      <c r="F62" s="422"/>
    </row>
    <row r="63" spans="2:6" x14ac:dyDescent="0.25">
      <c r="B63" s="423"/>
      <c r="C63" s="424"/>
      <c r="D63" s="236" t="s">
        <v>271</v>
      </c>
      <c r="E63" s="178">
        <v>493.91436237711542</v>
      </c>
      <c r="F63" s="422"/>
    </row>
    <row r="64" spans="2:6" x14ac:dyDescent="0.25">
      <c r="B64" s="423"/>
      <c r="C64" s="424"/>
      <c r="D64" s="236" t="s">
        <v>272</v>
      </c>
      <c r="E64" s="178">
        <v>494.76520134400619</v>
      </c>
      <c r="F64" s="422"/>
    </row>
    <row r="65" spans="2:6" x14ac:dyDescent="0.25">
      <c r="B65" s="423"/>
      <c r="C65" s="424"/>
      <c r="D65" s="236" t="s">
        <v>273</v>
      </c>
      <c r="E65" s="178">
        <v>360.49521132862571</v>
      </c>
      <c r="F65" s="422"/>
    </row>
    <row r="67" spans="2:6" x14ac:dyDescent="0.25">
      <c r="B67" s="431" t="s">
        <v>278</v>
      </c>
      <c r="C67" s="431"/>
    </row>
    <row r="68" spans="2:6" x14ac:dyDescent="0.25">
      <c r="B68" s="432"/>
      <c r="C68" s="432"/>
    </row>
    <row r="69" spans="2:6" x14ac:dyDescent="0.25">
      <c r="B69" s="237" t="s">
        <v>280</v>
      </c>
      <c r="C69" s="238">
        <v>1</v>
      </c>
    </row>
    <row r="70" spans="2:6" x14ac:dyDescent="0.25">
      <c r="B70" s="237" t="s">
        <v>282</v>
      </c>
      <c r="C70" s="238">
        <v>30</v>
      </c>
    </row>
    <row r="71" spans="2:6" x14ac:dyDescent="0.25">
      <c r="B71" s="237" t="s">
        <v>284</v>
      </c>
      <c r="C71" s="238">
        <v>265</v>
      </c>
    </row>
    <row r="72" spans="2:6" x14ac:dyDescent="0.25">
      <c r="B72" s="237" t="s">
        <v>281</v>
      </c>
      <c r="C72" s="239">
        <f>CContent_VOC/CContent_CO2</f>
        <v>3.1166666666666667</v>
      </c>
    </row>
    <row r="73" spans="2:6" x14ac:dyDescent="0.25">
      <c r="B73" s="237" t="s">
        <v>283</v>
      </c>
      <c r="C73" s="239">
        <f>CContent_CO/CContent_CO2</f>
        <v>1.5714285714285714</v>
      </c>
      <c r="F73" s="155"/>
    </row>
    <row r="75" spans="2:6" ht="15.75" x14ac:dyDescent="0.25">
      <c r="B75" s="240" t="s">
        <v>279</v>
      </c>
      <c r="C75" s="241"/>
    </row>
    <row r="76" spans="2:6" x14ac:dyDescent="0.25">
      <c r="B76" s="237" t="s">
        <v>281</v>
      </c>
      <c r="C76" s="239">
        <v>0.85</v>
      </c>
    </row>
    <row r="77" spans="2:6" x14ac:dyDescent="0.25">
      <c r="B77" s="237" t="s">
        <v>283</v>
      </c>
      <c r="C77" s="239">
        <f>12/28</f>
        <v>0.42857142857142855</v>
      </c>
    </row>
    <row r="78" spans="2:6" x14ac:dyDescent="0.25">
      <c r="B78" s="237" t="s">
        <v>280</v>
      </c>
      <c r="C78" s="239">
        <f>12/44</f>
        <v>0.27272727272727271</v>
      </c>
    </row>
    <row r="212" spans="8:13" ht="16.5" x14ac:dyDescent="0.25">
      <c r="H212" s="154" t="s">
        <v>277</v>
      </c>
      <c r="I212" s="153">
        <f>SUM(I72:I211)</f>
        <v>0</v>
      </c>
      <c r="L212" s="153"/>
      <c r="M212" s="153">
        <f>SUM(M72:M211)</f>
        <v>0</v>
      </c>
    </row>
  </sheetData>
  <mergeCells count="21">
    <mergeCell ref="B24:B29"/>
    <mergeCell ref="B30:B35"/>
    <mergeCell ref="B67:C68"/>
    <mergeCell ref="C25:C26"/>
    <mergeCell ref="C20:C23"/>
    <mergeCell ref="B1:Q1"/>
    <mergeCell ref="F37:F65"/>
    <mergeCell ref="C30:C32"/>
    <mergeCell ref="C33:C35"/>
    <mergeCell ref="B37:B65"/>
    <mergeCell ref="C37:C65"/>
    <mergeCell ref="H4:N4"/>
    <mergeCell ref="B6:B9"/>
    <mergeCell ref="C6:C8"/>
    <mergeCell ref="B4:F4"/>
    <mergeCell ref="B10:B13"/>
    <mergeCell ref="C12:C13"/>
    <mergeCell ref="C10:C11"/>
    <mergeCell ref="D6:D7"/>
    <mergeCell ref="C15:C18"/>
    <mergeCell ref="B14:B23"/>
  </mergeCells>
  <phoneticPr fontId="49" type="noConversion"/>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8f7e80c-61ed-4043-9da3-abd35210c977">
      <Terms xmlns="http://schemas.microsoft.com/office/infopath/2007/PartnerControls"/>
    </lcf76f155ced4ddcb4097134ff3c332f>
    <TaxCatchAll xmlns="cc46344e-ec94-4c24-ada3-0d817196d5c6" xsi:nil="true"/>
  </documentManagement>
</p:properties>
</file>

<file path=customXml/itemProps1.xml><?xml version="1.0" encoding="utf-8"?>
<ds:datastoreItem xmlns:ds="http://schemas.openxmlformats.org/officeDocument/2006/customXml" ds:itemID="{C91B25F7-E76C-4D2D-A885-5DC0C9BADD9C}">
  <ds:schemaRefs>
    <ds:schemaRef ds:uri="http://schemas.microsoft.com/DataMashup"/>
  </ds:schemaRefs>
</ds:datastoreItem>
</file>

<file path=customXml/itemProps2.xml><?xml version="1.0" encoding="utf-8"?>
<ds:datastoreItem xmlns:ds="http://schemas.openxmlformats.org/officeDocument/2006/customXml" ds:itemID="{D12B3961-0700-4D52-80BE-63C98D00E1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0992D8-6524-4CFB-9A06-610F0476E4C3}">
  <ds:schemaRefs>
    <ds:schemaRef ds:uri="http://schemas.microsoft.com/sharepoint/v3/contenttype/forms"/>
  </ds:schemaRefs>
</ds:datastoreItem>
</file>

<file path=customXml/itemProps4.xml><?xml version="1.0" encoding="utf-8"?>
<ds:datastoreItem xmlns:ds="http://schemas.openxmlformats.org/officeDocument/2006/customXml" ds:itemID="{1C4DB924-DBE5-4BDA-AF92-959B0FADF481}">
  <ds:schemaRefs>
    <ds:schemaRef ds:uri="http://purl.org/dc/dcmitype/"/>
    <ds:schemaRef ds:uri="http://schemas.openxmlformats.org/package/2006/metadata/core-properties"/>
    <ds:schemaRef ds:uri="48f7e80c-61ed-4043-9da3-abd35210c977"/>
    <ds:schemaRef ds:uri="http://www.w3.org/XML/1998/namespace"/>
    <ds:schemaRef ds:uri="http://purl.org/dc/elements/1.1/"/>
    <ds:schemaRef ds:uri="http://schemas.microsoft.com/office/2006/documentManagement/types"/>
    <ds:schemaRef ds:uri="http://schemas.microsoft.com/office/2006/metadata/properties"/>
    <ds:schemaRef ds:uri="http://schemas.microsoft.com/office/infopath/2007/PartnerControls"/>
    <ds:schemaRef ds:uri="cc46344e-ec94-4c24-ada3-0d817196d5c6"/>
    <ds:schemaRef ds:uri="http://purl.org/dc/terms/"/>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89</vt:i4>
      </vt:variant>
    </vt:vector>
  </HeadingPairs>
  <TitlesOfParts>
    <vt:vector size="93" baseType="lpstr">
      <vt:lpstr>Introduction</vt:lpstr>
      <vt:lpstr>PathwaySummary</vt:lpstr>
      <vt:lpstr>SiteSpecificInputs</vt:lpstr>
      <vt:lpstr>Background</vt:lpstr>
      <vt:lpstr>Btu2J</vt:lpstr>
      <vt:lpstr>Btu2kJ</vt:lpstr>
      <vt:lpstr>Btu2kWh</vt:lpstr>
      <vt:lpstr>Btu2MJ</vt:lpstr>
      <vt:lpstr>Btu2mmBtu</vt:lpstr>
      <vt:lpstr>Btu2Wh</vt:lpstr>
      <vt:lpstr>CContent_CO</vt:lpstr>
      <vt:lpstr>CContent_CO2</vt:lpstr>
      <vt:lpstr>CContent_VOC</vt:lpstr>
      <vt:lpstr>ft32gal</vt:lpstr>
      <vt:lpstr>ft32L</vt:lpstr>
      <vt:lpstr>ft32m3</vt:lpstr>
      <vt:lpstr>ft32mL</vt:lpstr>
      <vt:lpstr>g2kg</vt:lpstr>
      <vt:lpstr>g2lb</vt:lpstr>
      <vt:lpstr>g2MT</vt:lpstr>
      <vt:lpstr>g2T</vt:lpstr>
      <vt:lpstr>gal2ft3</vt:lpstr>
      <vt:lpstr>gal2L</vt:lpstr>
      <vt:lpstr>gal2m3</vt:lpstr>
      <vt:lpstr>gal2mL</vt:lpstr>
      <vt:lpstr>grid_CIs</vt:lpstr>
      <vt:lpstr>grid_names</vt:lpstr>
      <vt:lpstr>GWP_CH4</vt:lpstr>
      <vt:lpstr>GWP_CO</vt:lpstr>
      <vt:lpstr>GWP_N2O</vt:lpstr>
      <vt:lpstr>GWP_VOC</vt:lpstr>
      <vt:lpstr>kg2g</vt:lpstr>
      <vt:lpstr>kg2lb</vt:lpstr>
      <vt:lpstr>kg2MT</vt:lpstr>
      <vt:lpstr>kg2T</vt:lpstr>
      <vt:lpstr>kJ2Btu</vt:lpstr>
      <vt:lpstr>kJ2J</vt:lpstr>
      <vt:lpstr>kJ2kWh</vt:lpstr>
      <vt:lpstr>kJ2MJ</vt:lpstr>
      <vt:lpstr>kJ2mmBtu</vt:lpstr>
      <vt:lpstr>kJ2Wh</vt:lpstr>
      <vt:lpstr>kWh2Btu</vt:lpstr>
      <vt:lpstr>kWh2J</vt:lpstr>
      <vt:lpstr>kWh2kJ</vt:lpstr>
      <vt:lpstr>kWh2MJ</vt:lpstr>
      <vt:lpstr>kWh2mmBtu</vt:lpstr>
      <vt:lpstr>kWh2Wh</vt:lpstr>
      <vt:lpstr>L2ft3</vt:lpstr>
      <vt:lpstr>L2gal</vt:lpstr>
      <vt:lpstr>L2m3</vt:lpstr>
      <vt:lpstr>L2mL</vt:lpstr>
      <vt:lpstr>lb2g</vt:lpstr>
      <vt:lpstr>lb2kg</vt:lpstr>
      <vt:lpstr>lb2MT</vt:lpstr>
      <vt:lpstr>lb2T</vt:lpstr>
      <vt:lpstr>LHV_EtOH</vt:lpstr>
      <vt:lpstr>m32ft3</vt:lpstr>
      <vt:lpstr>m32gal</vt:lpstr>
      <vt:lpstr>m32L</vt:lpstr>
      <vt:lpstr>m32mL</vt:lpstr>
      <vt:lpstr>MJ2Btu</vt:lpstr>
      <vt:lpstr>MJ2J</vt:lpstr>
      <vt:lpstr>MJ2kJ</vt:lpstr>
      <vt:lpstr>MJ2kWh</vt:lpstr>
      <vt:lpstr>MJ2mmBtu</vt:lpstr>
      <vt:lpstr>MJ2Wh</vt:lpstr>
      <vt:lpstr>mL2ft3</vt:lpstr>
      <vt:lpstr>mL2gal</vt:lpstr>
      <vt:lpstr>mL2L</vt:lpstr>
      <vt:lpstr>mL2m3</vt:lpstr>
      <vt:lpstr>mmBtu2Btu</vt:lpstr>
      <vt:lpstr>mmBtu2J</vt:lpstr>
      <vt:lpstr>mmBtu2kJ</vt:lpstr>
      <vt:lpstr>mmBtu2kWh</vt:lpstr>
      <vt:lpstr>mmBtu2MJ</vt:lpstr>
      <vt:lpstr>mmBtu2Wh</vt:lpstr>
      <vt:lpstr>MT2g</vt:lpstr>
      <vt:lpstr>MT2kg</vt:lpstr>
      <vt:lpstr>MT2lb</vt:lpstr>
      <vt:lpstr>MT2T</vt:lpstr>
      <vt:lpstr>NG_heat_ratio</vt:lpstr>
      <vt:lpstr>T2g</vt:lpstr>
      <vt:lpstr>T2kg</vt:lpstr>
      <vt:lpstr>T2lb</vt:lpstr>
      <vt:lpstr>T2MT</vt:lpstr>
      <vt:lpstr>user_grid_CI</vt:lpstr>
      <vt:lpstr>user_grid_name</vt:lpstr>
      <vt:lpstr>Wh2Btu</vt:lpstr>
      <vt:lpstr>Wh2J</vt:lpstr>
      <vt:lpstr>Wh2kJ</vt:lpstr>
      <vt:lpstr>Wh2kWh</vt:lpstr>
      <vt:lpstr>Wh2MJ</vt:lpstr>
      <vt:lpstr>Wh2mmBtu</vt:lpstr>
    </vt:vector>
  </TitlesOfParts>
  <Company>CARB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 Starch Fiber Ethanol</dc:title>
  <dc:creator>CTFP Staff</dc:creator>
  <cp:lastModifiedBy>Kandel, Tanka, ENV</cp:lastModifiedBy>
  <dcterms:created xsi:type="dcterms:W3CDTF">2021-04-30T21:17:21Z</dcterms:created>
  <dcterms:modified xsi:type="dcterms:W3CDTF">2026-07-10T14:58:10Z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